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211"/>
  <workbookPr/>
  <mc:AlternateContent xmlns:mc="http://schemas.openxmlformats.org/markup-compatibility/2006">
    <mc:Choice Requires="x15">
      <x15ac:absPath xmlns:x15ac="http://schemas.microsoft.com/office/spreadsheetml/2010/11/ac" url="/Users/ekalkan/Dropbox/"/>
    </mc:Choice>
  </mc:AlternateContent>
  <bookViews>
    <workbookView xWindow="5780" yWindow="460" windowWidth="36540" windowHeight="21740" tabRatio="500" activeTab="1"/>
  </bookViews>
  <sheets>
    <sheet name="GK15_PSA (5% Damped)" sheetId="1" r:id="rId1"/>
    <sheet name="GK15_Distance Attenuation" sheetId="2" r:id="rId2"/>
  </sheets>
  <externalReferences>
    <externalReference r:id="rId3"/>
  </externalReferenc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R78" i="2" l="1"/>
  <c r="BT78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U78" i="2"/>
  <c r="BV78" i="2"/>
  <c r="BY78" i="2"/>
  <c r="BW78" i="2"/>
  <c r="BX78" i="2"/>
  <c r="BZ78" i="2"/>
  <c r="CA78" i="2"/>
  <c r="I78" i="2"/>
  <c r="J78" i="2"/>
  <c r="K78" i="2"/>
  <c r="L78" i="2"/>
  <c r="M78" i="2"/>
  <c r="N78" i="2"/>
  <c r="O78" i="2"/>
  <c r="P78" i="2"/>
  <c r="Q78" i="2"/>
  <c r="R78" i="2"/>
  <c r="H78" i="2"/>
  <c r="S78" i="2"/>
  <c r="CB78" i="2"/>
  <c r="CC78" i="2"/>
  <c r="CE78" i="2"/>
  <c r="CD78" i="2"/>
  <c r="BC78" i="2"/>
  <c r="BE78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F78" i="2"/>
  <c r="BG78" i="2"/>
  <c r="BJ78" i="2"/>
  <c r="BH78" i="2"/>
  <c r="BI78" i="2"/>
  <c r="BK78" i="2"/>
  <c r="BL78" i="2"/>
  <c r="BM78" i="2"/>
  <c r="BN78" i="2"/>
  <c r="BP78" i="2"/>
  <c r="BO78" i="2"/>
  <c r="AN78" i="2"/>
  <c r="AP78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Q78" i="2"/>
  <c r="AR78" i="2"/>
  <c r="AU78" i="2"/>
  <c r="AS78" i="2"/>
  <c r="AT78" i="2"/>
  <c r="AV78" i="2"/>
  <c r="AW78" i="2"/>
  <c r="AX78" i="2"/>
  <c r="AY78" i="2"/>
  <c r="BA78" i="2"/>
  <c r="AZ78" i="2"/>
  <c r="X78" i="2"/>
  <c r="Z78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AA78" i="2"/>
  <c r="AB78" i="2"/>
  <c r="AE78" i="2"/>
  <c r="AC78" i="2"/>
  <c r="AD78" i="2"/>
  <c r="AF78" i="2"/>
  <c r="AG78" i="2"/>
  <c r="AH78" i="2"/>
  <c r="AI78" i="2"/>
  <c r="AK78" i="2"/>
  <c r="AJ78" i="2"/>
  <c r="V78" i="2"/>
  <c r="U78" i="2"/>
  <c r="BR77" i="2"/>
  <c r="BT77" i="2"/>
  <c r="BU77" i="2"/>
  <c r="BV77" i="2"/>
  <c r="BY77" i="2"/>
  <c r="BW77" i="2"/>
  <c r="BX77" i="2"/>
  <c r="BZ77" i="2"/>
  <c r="CA77" i="2"/>
  <c r="I77" i="2"/>
  <c r="J77" i="2"/>
  <c r="K77" i="2"/>
  <c r="L77" i="2"/>
  <c r="M77" i="2"/>
  <c r="N77" i="2"/>
  <c r="O77" i="2"/>
  <c r="P77" i="2"/>
  <c r="Q77" i="2"/>
  <c r="R77" i="2"/>
  <c r="H77" i="2"/>
  <c r="S77" i="2"/>
  <c r="CB77" i="2"/>
  <c r="CC77" i="2"/>
  <c r="CE77" i="2"/>
  <c r="CD77" i="2"/>
  <c r="BC77" i="2"/>
  <c r="BE77" i="2"/>
  <c r="BF77" i="2"/>
  <c r="BG77" i="2"/>
  <c r="BJ77" i="2"/>
  <c r="BH77" i="2"/>
  <c r="BI77" i="2"/>
  <c r="BK77" i="2"/>
  <c r="BL77" i="2"/>
  <c r="BM77" i="2"/>
  <c r="BN77" i="2"/>
  <c r="BP77" i="2"/>
  <c r="BO77" i="2"/>
  <c r="AN77" i="2"/>
  <c r="AP77" i="2"/>
  <c r="AQ77" i="2"/>
  <c r="AR77" i="2"/>
  <c r="AU77" i="2"/>
  <c r="AS77" i="2"/>
  <c r="AT77" i="2"/>
  <c r="AV77" i="2"/>
  <c r="AW77" i="2"/>
  <c r="AX77" i="2"/>
  <c r="AY77" i="2"/>
  <c r="BA77" i="2"/>
  <c r="AZ77" i="2"/>
  <c r="X77" i="2"/>
  <c r="Z77" i="2"/>
  <c r="AA77" i="2"/>
  <c r="AB77" i="2"/>
  <c r="AE77" i="2"/>
  <c r="AC77" i="2"/>
  <c r="AD77" i="2"/>
  <c r="AF77" i="2"/>
  <c r="AG77" i="2"/>
  <c r="AH77" i="2"/>
  <c r="AI77" i="2"/>
  <c r="AK77" i="2"/>
  <c r="AJ77" i="2"/>
  <c r="V77" i="2"/>
  <c r="U77" i="2"/>
  <c r="BR76" i="2"/>
  <c r="BT76" i="2"/>
  <c r="BU76" i="2"/>
  <c r="BV76" i="2"/>
  <c r="BY76" i="2"/>
  <c r="BW76" i="2"/>
  <c r="BX76" i="2"/>
  <c r="BZ76" i="2"/>
  <c r="CA76" i="2"/>
  <c r="I76" i="2"/>
  <c r="J76" i="2"/>
  <c r="K76" i="2"/>
  <c r="L76" i="2"/>
  <c r="M76" i="2"/>
  <c r="N76" i="2"/>
  <c r="O76" i="2"/>
  <c r="P76" i="2"/>
  <c r="Q76" i="2"/>
  <c r="R76" i="2"/>
  <c r="H76" i="2"/>
  <c r="S76" i="2"/>
  <c r="CB76" i="2"/>
  <c r="CC76" i="2"/>
  <c r="CE76" i="2"/>
  <c r="CD76" i="2"/>
  <c r="BC76" i="2"/>
  <c r="BE76" i="2"/>
  <c r="BF76" i="2"/>
  <c r="BG76" i="2"/>
  <c r="BJ76" i="2"/>
  <c r="BH76" i="2"/>
  <c r="BI76" i="2"/>
  <c r="BK76" i="2"/>
  <c r="BL76" i="2"/>
  <c r="BM76" i="2"/>
  <c r="BN76" i="2"/>
  <c r="BP76" i="2"/>
  <c r="BO76" i="2"/>
  <c r="AN76" i="2"/>
  <c r="AP76" i="2"/>
  <c r="AQ76" i="2"/>
  <c r="AR76" i="2"/>
  <c r="AU76" i="2"/>
  <c r="AS76" i="2"/>
  <c r="AT76" i="2"/>
  <c r="AV76" i="2"/>
  <c r="AW76" i="2"/>
  <c r="AX76" i="2"/>
  <c r="AY76" i="2"/>
  <c r="BA76" i="2"/>
  <c r="AZ76" i="2"/>
  <c r="X76" i="2"/>
  <c r="Z76" i="2"/>
  <c r="AA76" i="2"/>
  <c r="AB76" i="2"/>
  <c r="AE76" i="2"/>
  <c r="AC76" i="2"/>
  <c r="AD76" i="2"/>
  <c r="AF76" i="2"/>
  <c r="AG76" i="2"/>
  <c r="AH76" i="2"/>
  <c r="AI76" i="2"/>
  <c r="AK76" i="2"/>
  <c r="AJ76" i="2"/>
  <c r="V76" i="2"/>
  <c r="U76" i="2"/>
  <c r="BR75" i="2"/>
  <c r="BT75" i="2"/>
  <c r="BU75" i="2"/>
  <c r="BV75" i="2"/>
  <c r="BY75" i="2"/>
  <c r="BW75" i="2"/>
  <c r="BX75" i="2"/>
  <c r="BZ75" i="2"/>
  <c r="CA75" i="2"/>
  <c r="I75" i="2"/>
  <c r="J75" i="2"/>
  <c r="K75" i="2"/>
  <c r="L75" i="2"/>
  <c r="M75" i="2"/>
  <c r="N75" i="2"/>
  <c r="O75" i="2"/>
  <c r="P75" i="2"/>
  <c r="Q75" i="2"/>
  <c r="R75" i="2"/>
  <c r="H75" i="2"/>
  <c r="S75" i="2"/>
  <c r="CB75" i="2"/>
  <c r="CC75" i="2"/>
  <c r="CE75" i="2"/>
  <c r="CD75" i="2"/>
  <c r="BC75" i="2"/>
  <c r="BE75" i="2"/>
  <c r="BF75" i="2"/>
  <c r="BG75" i="2"/>
  <c r="BJ75" i="2"/>
  <c r="BH75" i="2"/>
  <c r="BI75" i="2"/>
  <c r="BK75" i="2"/>
  <c r="BL75" i="2"/>
  <c r="BM75" i="2"/>
  <c r="BN75" i="2"/>
  <c r="BP75" i="2"/>
  <c r="BO75" i="2"/>
  <c r="AN75" i="2"/>
  <c r="AP75" i="2"/>
  <c r="AQ75" i="2"/>
  <c r="AR75" i="2"/>
  <c r="AU75" i="2"/>
  <c r="AS75" i="2"/>
  <c r="AT75" i="2"/>
  <c r="AV75" i="2"/>
  <c r="AW75" i="2"/>
  <c r="AX75" i="2"/>
  <c r="AY75" i="2"/>
  <c r="BA75" i="2"/>
  <c r="AZ75" i="2"/>
  <c r="X75" i="2"/>
  <c r="Z75" i="2"/>
  <c r="AA75" i="2"/>
  <c r="AB75" i="2"/>
  <c r="AE75" i="2"/>
  <c r="AC75" i="2"/>
  <c r="AD75" i="2"/>
  <c r="AF75" i="2"/>
  <c r="AG75" i="2"/>
  <c r="AH75" i="2"/>
  <c r="AI75" i="2"/>
  <c r="AK75" i="2"/>
  <c r="AJ75" i="2"/>
  <c r="V75" i="2"/>
  <c r="U75" i="2"/>
  <c r="BR74" i="2"/>
  <c r="BT74" i="2"/>
  <c r="BU74" i="2"/>
  <c r="BV74" i="2"/>
  <c r="BY74" i="2"/>
  <c r="BW74" i="2"/>
  <c r="BX74" i="2"/>
  <c r="BZ74" i="2"/>
  <c r="CA74" i="2"/>
  <c r="I74" i="2"/>
  <c r="J74" i="2"/>
  <c r="K74" i="2"/>
  <c r="L74" i="2"/>
  <c r="M74" i="2"/>
  <c r="N74" i="2"/>
  <c r="O74" i="2"/>
  <c r="P74" i="2"/>
  <c r="Q74" i="2"/>
  <c r="R74" i="2"/>
  <c r="H74" i="2"/>
  <c r="S74" i="2"/>
  <c r="CB74" i="2"/>
  <c r="CC74" i="2"/>
  <c r="CE74" i="2"/>
  <c r="CD74" i="2"/>
  <c r="BC74" i="2"/>
  <c r="BE74" i="2"/>
  <c r="BF74" i="2"/>
  <c r="BG74" i="2"/>
  <c r="BJ74" i="2"/>
  <c r="BH74" i="2"/>
  <c r="BI74" i="2"/>
  <c r="BK74" i="2"/>
  <c r="BL74" i="2"/>
  <c r="BM74" i="2"/>
  <c r="BN74" i="2"/>
  <c r="BP74" i="2"/>
  <c r="BO74" i="2"/>
  <c r="AN74" i="2"/>
  <c r="AP74" i="2"/>
  <c r="AQ74" i="2"/>
  <c r="AR74" i="2"/>
  <c r="AU74" i="2"/>
  <c r="AS74" i="2"/>
  <c r="AT74" i="2"/>
  <c r="AV74" i="2"/>
  <c r="AW74" i="2"/>
  <c r="AX74" i="2"/>
  <c r="AY74" i="2"/>
  <c r="BA74" i="2"/>
  <c r="AZ74" i="2"/>
  <c r="X74" i="2"/>
  <c r="Z74" i="2"/>
  <c r="AA74" i="2"/>
  <c r="AB74" i="2"/>
  <c r="AE74" i="2"/>
  <c r="AC74" i="2"/>
  <c r="AD74" i="2"/>
  <c r="AF74" i="2"/>
  <c r="AG74" i="2"/>
  <c r="AH74" i="2"/>
  <c r="AI74" i="2"/>
  <c r="AK74" i="2"/>
  <c r="AJ74" i="2"/>
  <c r="V74" i="2"/>
  <c r="U74" i="2"/>
  <c r="BR73" i="2"/>
  <c r="BT73" i="2"/>
  <c r="BU73" i="2"/>
  <c r="BV73" i="2"/>
  <c r="BY73" i="2"/>
  <c r="BW73" i="2"/>
  <c r="BX73" i="2"/>
  <c r="BZ73" i="2"/>
  <c r="CA73" i="2"/>
  <c r="I73" i="2"/>
  <c r="J73" i="2"/>
  <c r="K73" i="2"/>
  <c r="L73" i="2"/>
  <c r="M73" i="2"/>
  <c r="N73" i="2"/>
  <c r="O73" i="2"/>
  <c r="P73" i="2"/>
  <c r="Q73" i="2"/>
  <c r="R73" i="2"/>
  <c r="H73" i="2"/>
  <c r="S73" i="2"/>
  <c r="CB73" i="2"/>
  <c r="CC73" i="2"/>
  <c r="CE73" i="2"/>
  <c r="CD73" i="2"/>
  <c r="BC73" i="2"/>
  <c r="BE73" i="2"/>
  <c r="BF73" i="2"/>
  <c r="BG73" i="2"/>
  <c r="BJ73" i="2"/>
  <c r="BH73" i="2"/>
  <c r="BI73" i="2"/>
  <c r="BK73" i="2"/>
  <c r="BL73" i="2"/>
  <c r="BM73" i="2"/>
  <c r="BN73" i="2"/>
  <c r="BP73" i="2"/>
  <c r="BO73" i="2"/>
  <c r="AN73" i="2"/>
  <c r="AP73" i="2"/>
  <c r="AQ73" i="2"/>
  <c r="AR73" i="2"/>
  <c r="AU73" i="2"/>
  <c r="AS73" i="2"/>
  <c r="AT73" i="2"/>
  <c r="AV73" i="2"/>
  <c r="AW73" i="2"/>
  <c r="AX73" i="2"/>
  <c r="AY73" i="2"/>
  <c r="BA73" i="2"/>
  <c r="AZ73" i="2"/>
  <c r="X73" i="2"/>
  <c r="Z73" i="2"/>
  <c r="AA73" i="2"/>
  <c r="AB73" i="2"/>
  <c r="AE73" i="2"/>
  <c r="AC73" i="2"/>
  <c r="AD73" i="2"/>
  <c r="AF73" i="2"/>
  <c r="AG73" i="2"/>
  <c r="AH73" i="2"/>
  <c r="AI73" i="2"/>
  <c r="AK73" i="2"/>
  <c r="AJ73" i="2"/>
  <c r="V73" i="2"/>
  <c r="U73" i="2"/>
  <c r="BR72" i="2"/>
  <c r="BT72" i="2"/>
  <c r="BU72" i="2"/>
  <c r="BV72" i="2"/>
  <c r="BY72" i="2"/>
  <c r="BW72" i="2"/>
  <c r="BX72" i="2"/>
  <c r="BZ72" i="2"/>
  <c r="CA72" i="2"/>
  <c r="I72" i="2"/>
  <c r="J72" i="2"/>
  <c r="K72" i="2"/>
  <c r="L72" i="2"/>
  <c r="M72" i="2"/>
  <c r="N72" i="2"/>
  <c r="O72" i="2"/>
  <c r="P72" i="2"/>
  <c r="Q72" i="2"/>
  <c r="R72" i="2"/>
  <c r="H72" i="2"/>
  <c r="S72" i="2"/>
  <c r="CB72" i="2"/>
  <c r="CC72" i="2"/>
  <c r="CE72" i="2"/>
  <c r="CD72" i="2"/>
  <c r="BC72" i="2"/>
  <c r="BE72" i="2"/>
  <c r="BF72" i="2"/>
  <c r="BG72" i="2"/>
  <c r="BJ72" i="2"/>
  <c r="BH72" i="2"/>
  <c r="BI72" i="2"/>
  <c r="BK72" i="2"/>
  <c r="BL72" i="2"/>
  <c r="BM72" i="2"/>
  <c r="BN72" i="2"/>
  <c r="BP72" i="2"/>
  <c r="BO72" i="2"/>
  <c r="AN72" i="2"/>
  <c r="AP72" i="2"/>
  <c r="AQ72" i="2"/>
  <c r="AR72" i="2"/>
  <c r="AU72" i="2"/>
  <c r="AS72" i="2"/>
  <c r="AT72" i="2"/>
  <c r="AV72" i="2"/>
  <c r="AW72" i="2"/>
  <c r="AX72" i="2"/>
  <c r="AY72" i="2"/>
  <c r="BA72" i="2"/>
  <c r="AZ72" i="2"/>
  <c r="X72" i="2"/>
  <c r="Z72" i="2"/>
  <c r="AA72" i="2"/>
  <c r="AB72" i="2"/>
  <c r="AE72" i="2"/>
  <c r="AC72" i="2"/>
  <c r="AD72" i="2"/>
  <c r="AF72" i="2"/>
  <c r="AG72" i="2"/>
  <c r="AH72" i="2"/>
  <c r="AI72" i="2"/>
  <c r="AK72" i="2"/>
  <c r="AJ72" i="2"/>
  <c r="V72" i="2"/>
  <c r="U72" i="2"/>
  <c r="BR71" i="2"/>
  <c r="BT71" i="2"/>
  <c r="BU71" i="2"/>
  <c r="BV71" i="2"/>
  <c r="BY71" i="2"/>
  <c r="BW71" i="2"/>
  <c r="BX71" i="2"/>
  <c r="BZ71" i="2"/>
  <c r="CA71" i="2"/>
  <c r="I71" i="2"/>
  <c r="J71" i="2"/>
  <c r="K71" i="2"/>
  <c r="L71" i="2"/>
  <c r="M71" i="2"/>
  <c r="N71" i="2"/>
  <c r="O71" i="2"/>
  <c r="P71" i="2"/>
  <c r="Q71" i="2"/>
  <c r="R71" i="2"/>
  <c r="H71" i="2"/>
  <c r="S71" i="2"/>
  <c r="CB71" i="2"/>
  <c r="CC71" i="2"/>
  <c r="CE71" i="2"/>
  <c r="CD71" i="2"/>
  <c r="BC71" i="2"/>
  <c r="BE71" i="2"/>
  <c r="BF71" i="2"/>
  <c r="BG71" i="2"/>
  <c r="BJ71" i="2"/>
  <c r="BH71" i="2"/>
  <c r="BI71" i="2"/>
  <c r="BK71" i="2"/>
  <c r="BL71" i="2"/>
  <c r="BM71" i="2"/>
  <c r="BN71" i="2"/>
  <c r="BP71" i="2"/>
  <c r="BO71" i="2"/>
  <c r="AN71" i="2"/>
  <c r="AP71" i="2"/>
  <c r="AQ71" i="2"/>
  <c r="AR71" i="2"/>
  <c r="AU71" i="2"/>
  <c r="AS71" i="2"/>
  <c r="AT71" i="2"/>
  <c r="AV71" i="2"/>
  <c r="AW71" i="2"/>
  <c r="AX71" i="2"/>
  <c r="AY71" i="2"/>
  <c r="BA71" i="2"/>
  <c r="AZ71" i="2"/>
  <c r="X71" i="2"/>
  <c r="Z71" i="2"/>
  <c r="AA71" i="2"/>
  <c r="AB71" i="2"/>
  <c r="AE71" i="2"/>
  <c r="AC71" i="2"/>
  <c r="AD71" i="2"/>
  <c r="AF71" i="2"/>
  <c r="AG71" i="2"/>
  <c r="AH71" i="2"/>
  <c r="AI71" i="2"/>
  <c r="AK71" i="2"/>
  <c r="AJ71" i="2"/>
  <c r="V71" i="2"/>
  <c r="U71" i="2"/>
  <c r="BR70" i="2"/>
  <c r="BT70" i="2"/>
  <c r="BU70" i="2"/>
  <c r="BV70" i="2"/>
  <c r="BY70" i="2"/>
  <c r="BW70" i="2"/>
  <c r="BX70" i="2"/>
  <c r="BZ70" i="2"/>
  <c r="CA70" i="2"/>
  <c r="I70" i="2"/>
  <c r="J70" i="2"/>
  <c r="K70" i="2"/>
  <c r="L70" i="2"/>
  <c r="M70" i="2"/>
  <c r="N70" i="2"/>
  <c r="O70" i="2"/>
  <c r="P70" i="2"/>
  <c r="Q70" i="2"/>
  <c r="R70" i="2"/>
  <c r="H70" i="2"/>
  <c r="S70" i="2"/>
  <c r="CB70" i="2"/>
  <c r="CC70" i="2"/>
  <c r="CE70" i="2"/>
  <c r="CD70" i="2"/>
  <c r="BC70" i="2"/>
  <c r="BE70" i="2"/>
  <c r="BF70" i="2"/>
  <c r="BG70" i="2"/>
  <c r="BJ70" i="2"/>
  <c r="BH70" i="2"/>
  <c r="BI70" i="2"/>
  <c r="BK70" i="2"/>
  <c r="BL70" i="2"/>
  <c r="BM70" i="2"/>
  <c r="BN70" i="2"/>
  <c r="BP70" i="2"/>
  <c r="BO70" i="2"/>
  <c r="AN70" i="2"/>
  <c r="AP70" i="2"/>
  <c r="AQ70" i="2"/>
  <c r="AR70" i="2"/>
  <c r="AU70" i="2"/>
  <c r="AS70" i="2"/>
  <c r="AT70" i="2"/>
  <c r="AV70" i="2"/>
  <c r="AW70" i="2"/>
  <c r="AX70" i="2"/>
  <c r="AY70" i="2"/>
  <c r="BA70" i="2"/>
  <c r="AZ70" i="2"/>
  <c r="X70" i="2"/>
  <c r="Z70" i="2"/>
  <c r="AA70" i="2"/>
  <c r="AB70" i="2"/>
  <c r="AE70" i="2"/>
  <c r="AC70" i="2"/>
  <c r="AD70" i="2"/>
  <c r="AF70" i="2"/>
  <c r="AG70" i="2"/>
  <c r="AH70" i="2"/>
  <c r="AI70" i="2"/>
  <c r="AK70" i="2"/>
  <c r="AJ70" i="2"/>
  <c r="V70" i="2"/>
  <c r="U70" i="2"/>
  <c r="BR69" i="2"/>
  <c r="BT69" i="2"/>
  <c r="BU69" i="2"/>
  <c r="BV69" i="2"/>
  <c r="BY69" i="2"/>
  <c r="BW69" i="2"/>
  <c r="BX69" i="2"/>
  <c r="BZ69" i="2"/>
  <c r="CA69" i="2"/>
  <c r="I69" i="2"/>
  <c r="J69" i="2"/>
  <c r="K69" i="2"/>
  <c r="L69" i="2"/>
  <c r="M69" i="2"/>
  <c r="N69" i="2"/>
  <c r="O69" i="2"/>
  <c r="P69" i="2"/>
  <c r="Q69" i="2"/>
  <c r="R69" i="2"/>
  <c r="H69" i="2"/>
  <c r="S69" i="2"/>
  <c r="CB69" i="2"/>
  <c r="CC69" i="2"/>
  <c r="CE69" i="2"/>
  <c r="CD69" i="2"/>
  <c r="BC69" i="2"/>
  <c r="BE69" i="2"/>
  <c r="BF69" i="2"/>
  <c r="BG69" i="2"/>
  <c r="BJ69" i="2"/>
  <c r="BH69" i="2"/>
  <c r="BI69" i="2"/>
  <c r="BK69" i="2"/>
  <c r="BL69" i="2"/>
  <c r="BM69" i="2"/>
  <c r="BN69" i="2"/>
  <c r="BP69" i="2"/>
  <c r="BO69" i="2"/>
  <c r="AN69" i="2"/>
  <c r="AP69" i="2"/>
  <c r="AQ69" i="2"/>
  <c r="AR69" i="2"/>
  <c r="AU69" i="2"/>
  <c r="AS69" i="2"/>
  <c r="AT69" i="2"/>
  <c r="AV69" i="2"/>
  <c r="AW69" i="2"/>
  <c r="AX69" i="2"/>
  <c r="AY69" i="2"/>
  <c r="BA69" i="2"/>
  <c r="AZ69" i="2"/>
  <c r="X69" i="2"/>
  <c r="Z69" i="2"/>
  <c r="AA69" i="2"/>
  <c r="AB69" i="2"/>
  <c r="AE69" i="2"/>
  <c r="AC69" i="2"/>
  <c r="AD69" i="2"/>
  <c r="AF69" i="2"/>
  <c r="AG69" i="2"/>
  <c r="AH69" i="2"/>
  <c r="AI69" i="2"/>
  <c r="AK69" i="2"/>
  <c r="AJ69" i="2"/>
  <c r="V69" i="2"/>
  <c r="U69" i="2"/>
  <c r="BR68" i="2"/>
  <c r="BT68" i="2"/>
  <c r="BU68" i="2"/>
  <c r="BV68" i="2"/>
  <c r="BY68" i="2"/>
  <c r="BW68" i="2"/>
  <c r="BX68" i="2"/>
  <c r="BZ68" i="2"/>
  <c r="CA68" i="2"/>
  <c r="I68" i="2"/>
  <c r="J68" i="2"/>
  <c r="K68" i="2"/>
  <c r="L68" i="2"/>
  <c r="M68" i="2"/>
  <c r="N68" i="2"/>
  <c r="O68" i="2"/>
  <c r="P68" i="2"/>
  <c r="Q68" i="2"/>
  <c r="R68" i="2"/>
  <c r="H68" i="2"/>
  <c r="S68" i="2"/>
  <c r="CB68" i="2"/>
  <c r="CC68" i="2"/>
  <c r="CE68" i="2"/>
  <c r="CD68" i="2"/>
  <c r="BC68" i="2"/>
  <c r="BE68" i="2"/>
  <c r="BF68" i="2"/>
  <c r="BG68" i="2"/>
  <c r="BJ68" i="2"/>
  <c r="BH68" i="2"/>
  <c r="BI68" i="2"/>
  <c r="BK68" i="2"/>
  <c r="BL68" i="2"/>
  <c r="BM68" i="2"/>
  <c r="BN68" i="2"/>
  <c r="BP68" i="2"/>
  <c r="BO68" i="2"/>
  <c r="AN68" i="2"/>
  <c r="AP68" i="2"/>
  <c r="AQ68" i="2"/>
  <c r="AR68" i="2"/>
  <c r="AU68" i="2"/>
  <c r="AS68" i="2"/>
  <c r="AT68" i="2"/>
  <c r="AV68" i="2"/>
  <c r="AW68" i="2"/>
  <c r="AX68" i="2"/>
  <c r="AY68" i="2"/>
  <c r="BA68" i="2"/>
  <c r="AZ68" i="2"/>
  <c r="X68" i="2"/>
  <c r="Z68" i="2"/>
  <c r="AA68" i="2"/>
  <c r="AB68" i="2"/>
  <c r="AE68" i="2"/>
  <c r="AC68" i="2"/>
  <c r="AD68" i="2"/>
  <c r="AF68" i="2"/>
  <c r="AG68" i="2"/>
  <c r="AH68" i="2"/>
  <c r="AI68" i="2"/>
  <c r="AK68" i="2"/>
  <c r="AJ68" i="2"/>
  <c r="V68" i="2"/>
  <c r="U68" i="2"/>
  <c r="BR67" i="2"/>
  <c r="BT67" i="2"/>
  <c r="BU67" i="2"/>
  <c r="BV67" i="2"/>
  <c r="BY67" i="2"/>
  <c r="BW67" i="2"/>
  <c r="BX67" i="2"/>
  <c r="BZ67" i="2"/>
  <c r="CA67" i="2"/>
  <c r="I67" i="2"/>
  <c r="J67" i="2"/>
  <c r="K67" i="2"/>
  <c r="L67" i="2"/>
  <c r="M67" i="2"/>
  <c r="N67" i="2"/>
  <c r="O67" i="2"/>
  <c r="P67" i="2"/>
  <c r="Q67" i="2"/>
  <c r="R67" i="2"/>
  <c r="H67" i="2"/>
  <c r="S67" i="2"/>
  <c r="CB67" i="2"/>
  <c r="CC67" i="2"/>
  <c r="CE67" i="2"/>
  <c r="CD67" i="2"/>
  <c r="BC67" i="2"/>
  <c r="BE67" i="2"/>
  <c r="BF67" i="2"/>
  <c r="BG67" i="2"/>
  <c r="BJ67" i="2"/>
  <c r="BH67" i="2"/>
  <c r="BI67" i="2"/>
  <c r="BK67" i="2"/>
  <c r="BL67" i="2"/>
  <c r="BM67" i="2"/>
  <c r="BN67" i="2"/>
  <c r="BP67" i="2"/>
  <c r="BO67" i="2"/>
  <c r="AN67" i="2"/>
  <c r="AP67" i="2"/>
  <c r="AQ67" i="2"/>
  <c r="AR67" i="2"/>
  <c r="AU67" i="2"/>
  <c r="AS67" i="2"/>
  <c r="AT67" i="2"/>
  <c r="AV67" i="2"/>
  <c r="AW67" i="2"/>
  <c r="AX67" i="2"/>
  <c r="AY67" i="2"/>
  <c r="BA67" i="2"/>
  <c r="AZ67" i="2"/>
  <c r="X67" i="2"/>
  <c r="Z67" i="2"/>
  <c r="AA67" i="2"/>
  <c r="AB67" i="2"/>
  <c r="AE67" i="2"/>
  <c r="AC67" i="2"/>
  <c r="AD67" i="2"/>
  <c r="AF67" i="2"/>
  <c r="AG67" i="2"/>
  <c r="AH67" i="2"/>
  <c r="AI67" i="2"/>
  <c r="AK67" i="2"/>
  <c r="AJ67" i="2"/>
  <c r="V67" i="2"/>
  <c r="U67" i="2"/>
  <c r="BR66" i="2"/>
  <c r="BT66" i="2"/>
  <c r="BU66" i="2"/>
  <c r="BV66" i="2"/>
  <c r="BY66" i="2"/>
  <c r="BW66" i="2"/>
  <c r="BX66" i="2"/>
  <c r="BZ66" i="2"/>
  <c r="CA66" i="2"/>
  <c r="I66" i="2"/>
  <c r="J66" i="2"/>
  <c r="K66" i="2"/>
  <c r="L66" i="2"/>
  <c r="M66" i="2"/>
  <c r="N66" i="2"/>
  <c r="O66" i="2"/>
  <c r="P66" i="2"/>
  <c r="Q66" i="2"/>
  <c r="R66" i="2"/>
  <c r="H66" i="2"/>
  <c r="S66" i="2"/>
  <c r="CB66" i="2"/>
  <c r="CC66" i="2"/>
  <c r="CE66" i="2"/>
  <c r="CD66" i="2"/>
  <c r="BC66" i="2"/>
  <c r="BE66" i="2"/>
  <c r="BF66" i="2"/>
  <c r="BG66" i="2"/>
  <c r="BJ66" i="2"/>
  <c r="BH66" i="2"/>
  <c r="BI66" i="2"/>
  <c r="BK66" i="2"/>
  <c r="BL66" i="2"/>
  <c r="BM66" i="2"/>
  <c r="BN66" i="2"/>
  <c r="BP66" i="2"/>
  <c r="BO66" i="2"/>
  <c r="AN66" i="2"/>
  <c r="AP66" i="2"/>
  <c r="AQ66" i="2"/>
  <c r="AR66" i="2"/>
  <c r="AU66" i="2"/>
  <c r="AS66" i="2"/>
  <c r="AT66" i="2"/>
  <c r="AV66" i="2"/>
  <c r="AW66" i="2"/>
  <c r="AX66" i="2"/>
  <c r="AY66" i="2"/>
  <c r="BA66" i="2"/>
  <c r="AZ66" i="2"/>
  <c r="X66" i="2"/>
  <c r="Z66" i="2"/>
  <c r="AA66" i="2"/>
  <c r="AB66" i="2"/>
  <c r="AE66" i="2"/>
  <c r="AC66" i="2"/>
  <c r="AD66" i="2"/>
  <c r="AF66" i="2"/>
  <c r="AG66" i="2"/>
  <c r="AH66" i="2"/>
  <c r="AI66" i="2"/>
  <c r="AK66" i="2"/>
  <c r="AJ66" i="2"/>
  <c r="V66" i="2"/>
  <c r="U66" i="2"/>
  <c r="BR65" i="2"/>
  <c r="BT65" i="2"/>
  <c r="BU65" i="2"/>
  <c r="BV65" i="2"/>
  <c r="BY65" i="2"/>
  <c r="BW65" i="2"/>
  <c r="BX65" i="2"/>
  <c r="BZ65" i="2"/>
  <c r="CA65" i="2"/>
  <c r="I65" i="2"/>
  <c r="J65" i="2"/>
  <c r="K65" i="2"/>
  <c r="L65" i="2"/>
  <c r="M65" i="2"/>
  <c r="N65" i="2"/>
  <c r="O65" i="2"/>
  <c r="P65" i="2"/>
  <c r="Q65" i="2"/>
  <c r="R65" i="2"/>
  <c r="H65" i="2"/>
  <c r="S65" i="2"/>
  <c r="CB65" i="2"/>
  <c r="CC65" i="2"/>
  <c r="CE65" i="2"/>
  <c r="CD65" i="2"/>
  <c r="BC65" i="2"/>
  <c r="BE65" i="2"/>
  <c r="BF65" i="2"/>
  <c r="BG65" i="2"/>
  <c r="BJ65" i="2"/>
  <c r="BH65" i="2"/>
  <c r="BI65" i="2"/>
  <c r="BK65" i="2"/>
  <c r="BL65" i="2"/>
  <c r="BM65" i="2"/>
  <c r="BN65" i="2"/>
  <c r="BP65" i="2"/>
  <c r="BO65" i="2"/>
  <c r="AN65" i="2"/>
  <c r="AP65" i="2"/>
  <c r="AQ65" i="2"/>
  <c r="AR65" i="2"/>
  <c r="AU65" i="2"/>
  <c r="AS65" i="2"/>
  <c r="AT65" i="2"/>
  <c r="AV65" i="2"/>
  <c r="AW65" i="2"/>
  <c r="AX65" i="2"/>
  <c r="AY65" i="2"/>
  <c r="BA65" i="2"/>
  <c r="AZ65" i="2"/>
  <c r="X65" i="2"/>
  <c r="Z65" i="2"/>
  <c r="AA65" i="2"/>
  <c r="AB65" i="2"/>
  <c r="AE65" i="2"/>
  <c r="AC65" i="2"/>
  <c r="AD65" i="2"/>
  <c r="AF65" i="2"/>
  <c r="AG65" i="2"/>
  <c r="AH65" i="2"/>
  <c r="AI65" i="2"/>
  <c r="AK65" i="2"/>
  <c r="AJ65" i="2"/>
  <c r="V65" i="2"/>
  <c r="U65" i="2"/>
  <c r="BR64" i="2"/>
  <c r="BT64" i="2"/>
  <c r="BU64" i="2"/>
  <c r="BV64" i="2"/>
  <c r="BY64" i="2"/>
  <c r="BW64" i="2"/>
  <c r="BX64" i="2"/>
  <c r="BZ64" i="2"/>
  <c r="CA64" i="2"/>
  <c r="I64" i="2"/>
  <c r="J64" i="2"/>
  <c r="K64" i="2"/>
  <c r="L64" i="2"/>
  <c r="M64" i="2"/>
  <c r="N64" i="2"/>
  <c r="O64" i="2"/>
  <c r="P64" i="2"/>
  <c r="Q64" i="2"/>
  <c r="R64" i="2"/>
  <c r="H64" i="2"/>
  <c r="S64" i="2"/>
  <c r="CB64" i="2"/>
  <c r="CC64" i="2"/>
  <c r="CE64" i="2"/>
  <c r="CD64" i="2"/>
  <c r="BC64" i="2"/>
  <c r="BE64" i="2"/>
  <c r="BF64" i="2"/>
  <c r="BG64" i="2"/>
  <c r="BJ64" i="2"/>
  <c r="BH64" i="2"/>
  <c r="BI64" i="2"/>
  <c r="BK64" i="2"/>
  <c r="BL64" i="2"/>
  <c r="BM64" i="2"/>
  <c r="BN64" i="2"/>
  <c r="BP64" i="2"/>
  <c r="BO64" i="2"/>
  <c r="AN64" i="2"/>
  <c r="AP64" i="2"/>
  <c r="AQ64" i="2"/>
  <c r="AR64" i="2"/>
  <c r="AU64" i="2"/>
  <c r="AS64" i="2"/>
  <c r="AT64" i="2"/>
  <c r="AV64" i="2"/>
  <c r="AW64" i="2"/>
  <c r="AX64" i="2"/>
  <c r="AY64" i="2"/>
  <c r="BA64" i="2"/>
  <c r="AZ64" i="2"/>
  <c r="X64" i="2"/>
  <c r="Z64" i="2"/>
  <c r="AA64" i="2"/>
  <c r="AB64" i="2"/>
  <c r="AE64" i="2"/>
  <c r="AC64" i="2"/>
  <c r="AD64" i="2"/>
  <c r="AF64" i="2"/>
  <c r="AG64" i="2"/>
  <c r="AH64" i="2"/>
  <c r="AI64" i="2"/>
  <c r="AK64" i="2"/>
  <c r="AJ64" i="2"/>
  <c r="V64" i="2"/>
  <c r="U64" i="2"/>
  <c r="BR63" i="2"/>
  <c r="BT63" i="2"/>
  <c r="BU63" i="2"/>
  <c r="BV63" i="2"/>
  <c r="BY63" i="2"/>
  <c r="BW63" i="2"/>
  <c r="BX63" i="2"/>
  <c r="BZ63" i="2"/>
  <c r="CA63" i="2"/>
  <c r="I63" i="2"/>
  <c r="J63" i="2"/>
  <c r="K63" i="2"/>
  <c r="L63" i="2"/>
  <c r="M63" i="2"/>
  <c r="N63" i="2"/>
  <c r="O63" i="2"/>
  <c r="P63" i="2"/>
  <c r="Q63" i="2"/>
  <c r="R63" i="2"/>
  <c r="H63" i="2"/>
  <c r="S63" i="2"/>
  <c r="CB63" i="2"/>
  <c r="CC63" i="2"/>
  <c r="CE63" i="2"/>
  <c r="CD63" i="2"/>
  <c r="BC63" i="2"/>
  <c r="BE63" i="2"/>
  <c r="BF63" i="2"/>
  <c r="BG63" i="2"/>
  <c r="BJ63" i="2"/>
  <c r="BH63" i="2"/>
  <c r="BI63" i="2"/>
  <c r="BK63" i="2"/>
  <c r="BL63" i="2"/>
  <c r="BM63" i="2"/>
  <c r="BN63" i="2"/>
  <c r="BP63" i="2"/>
  <c r="BO63" i="2"/>
  <c r="AN63" i="2"/>
  <c r="AP63" i="2"/>
  <c r="AQ63" i="2"/>
  <c r="AR63" i="2"/>
  <c r="AU63" i="2"/>
  <c r="AS63" i="2"/>
  <c r="AT63" i="2"/>
  <c r="AV63" i="2"/>
  <c r="AW63" i="2"/>
  <c r="AX63" i="2"/>
  <c r="AY63" i="2"/>
  <c r="BA63" i="2"/>
  <c r="AZ63" i="2"/>
  <c r="X63" i="2"/>
  <c r="Z63" i="2"/>
  <c r="AA63" i="2"/>
  <c r="AB63" i="2"/>
  <c r="AE63" i="2"/>
  <c r="AC63" i="2"/>
  <c r="AD63" i="2"/>
  <c r="AF63" i="2"/>
  <c r="AG63" i="2"/>
  <c r="AH63" i="2"/>
  <c r="AI63" i="2"/>
  <c r="AK63" i="2"/>
  <c r="AJ63" i="2"/>
  <c r="V63" i="2"/>
  <c r="U63" i="2"/>
  <c r="BR62" i="2"/>
  <c r="BT62" i="2"/>
  <c r="BU62" i="2"/>
  <c r="BV62" i="2"/>
  <c r="BY62" i="2"/>
  <c r="BW62" i="2"/>
  <c r="BX62" i="2"/>
  <c r="BZ62" i="2"/>
  <c r="CA62" i="2"/>
  <c r="I62" i="2"/>
  <c r="J62" i="2"/>
  <c r="K62" i="2"/>
  <c r="L62" i="2"/>
  <c r="M62" i="2"/>
  <c r="N62" i="2"/>
  <c r="O62" i="2"/>
  <c r="P62" i="2"/>
  <c r="Q62" i="2"/>
  <c r="R62" i="2"/>
  <c r="H62" i="2"/>
  <c r="S62" i="2"/>
  <c r="CB62" i="2"/>
  <c r="CC62" i="2"/>
  <c r="CE62" i="2"/>
  <c r="CD62" i="2"/>
  <c r="BC62" i="2"/>
  <c r="BE62" i="2"/>
  <c r="BF62" i="2"/>
  <c r="BG62" i="2"/>
  <c r="BJ62" i="2"/>
  <c r="BH62" i="2"/>
  <c r="BI62" i="2"/>
  <c r="BK62" i="2"/>
  <c r="BL62" i="2"/>
  <c r="BM62" i="2"/>
  <c r="BN62" i="2"/>
  <c r="BP62" i="2"/>
  <c r="BO62" i="2"/>
  <c r="AN62" i="2"/>
  <c r="AP62" i="2"/>
  <c r="AQ62" i="2"/>
  <c r="AR62" i="2"/>
  <c r="AU62" i="2"/>
  <c r="AS62" i="2"/>
  <c r="AT62" i="2"/>
  <c r="AV62" i="2"/>
  <c r="AW62" i="2"/>
  <c r="AX62" i="2"/>
  <c r="AY62" i="2"/>
  <c r="BA62" i="2"/>
  <c r="AZ62" i="2"/>
  <c r="X62" i="2"/>
  <c r="Z62" i="2"/>
  <c r="AA62" i="2"/>
  <c r="AB62" i="2"/>
  <c r="AE62" i="2"/>
  <c r="AC62" i="2"/>
  <c r="AD62" i="2"/>
  <c r="AF62" i="2"/>
  <c r="AG62" i="2"/>
  <c r="AH62" i="2"/>
  <c r="AI62" i="2"/>
  <c r="AK62" i="2"/>
  <c r="AJ62" i="2"/>
  <c r="V62" i="2"/>
  <c r="U62" i="2"/>
  <c r="BR61" i="2"/>
  <c r="BT61" i="2"/>
  <c r="BU61" i="2"/>
  <c r="BV61" i="2"/>
  <c r="BY61" i="2"/>
  <c r="BW61" i="2"/>
  <c r="BX61" i="2"/>
  <c r="BZ61" i="2"/>
  <c r="CA61" i="2"/>
  <c r="I61" i="2"/>
  <c r="J61" i="2"/>
  <c r="K61" i="2"/>
  <c r="L61" i="2"/>
  <c r="M61" i="2"/>
  <c r="N61" i="2"/>
  <c r="O61" i="2"/>
  <c r="P61" i="2"/>
  <c r="Q61" i="2"/>
  <c r="R61" i="2"/>
  <c r="H61" i="2"/>
  <c r="S61" i="2"/>
  <c r="CB61" i="2"/>
  <c r="CC61" i="2"/>
  <c r="CE61" i="2"/>
  <c r="CD61" i="2"/>
  <c r="BC61" i="2"/>
  <c r="BE61" i="2"/>
  <c r="BF61" i="2"/>
  <c r="BG61" i="2"/>
  <c r="BJ61" i="2"/>
  <c r="BH61" i="2"/>
  <c r="BI61" i="2"/>
  <c r="BK61" i="2"/>
  <c r="BL61" i="2"/>
  <c r="BM61" i="2"/>
  <c r="BN61" i="2"/>
  <c r="BP61" i="2"/>
  <c r="BO61" i="2"/>
  <c r="AN61" i="2"/>
  <c r="AP61" i="2"/>
  <c r="AQ61" i="2"/>
  <c r="AR61" i="2"/>
  <c r="AU61" i="2"/>
  <c r="AS61" i="2"/>
  <c r="AT61" i="2"/>
  <c r="AV61" i="2"/>
  <c r="AW61" i="2"/>
  <c r="AX61" i="2"/>
  <c r="AY61" i="2"/>
  <c r="BA61" i="2"/>
  <c r="AZ61" i="2"/>
  <c r="X61" i="2"/>
  <c r="Z61" i="2"/>
  <c r="AA61" i="2"/>
  <c r="AB61" i="2"/>
  <c r="AE61" i="2"/>
  <c r="AC61" i="2"/>
  <c r="AD61" i="2"/>
  <c r="AF61" i="2"/>
  <c r="AG61" i="2"/>
  <c r="AH61" i="2"/>
  <c r="AI61" i="2"/>
  <c r="AK61" i="2"/>
  <c r="AJ61" i="2"/>
  <c r="V61" i="2"/>
  <c r="U61" i="2"/>
  <c r="BR60" i="2"/>
  <c r="BT60" i="2"/>
  <c r="BU60" i="2"/>
  <c r="BV60" i="2"/>
  <c r="BY60" i="2"/>
  <c r="BW60" i="2"/>
  <c r="BX60" i="2"/>
  <c r="BZ60" i="2"/>
  <c r="CA60" i="2"/>
  <c r="I60" i="2"/>
  <c r="J60" i="2"/>
  <c r="K60" i="2"/>
  <c r="L60" i="2"/>
  <c r="M60" i="2"/>
  <c r="N60" i="2"/>
  <c r="O60" i="2"/>
  <c r="P60" i="2"/>
  <c r="Q60" i="2"/>
  <c r="R60" i="2"/>
  <c r="H60" i="2"/>
  <c r="S60" i="2"/>
  <c r="CB60" i="2"/>
  <c r="CC60" i="2"/>
  <c r="CE60" i="2"/>
  <c r="CD60" i="2"/>
  <c r="BC60" i="2"/>
  <c r="BE60" i="2"/>
  <c r="BF60" i="2"/>
  <c r="BG60" i="2"/>
  <c r="BJ60" i="2"/>
  <c r="BH60" i="2"/>
  <c r="BI60" i="2"/>
  <c r="BK60" i="2"/>
  <c r="BL60" i="2"/>
  <c r="BM60" i="2"/>
  <c r="BN60" i="2"/>
  <c r="BP60" i="2"/>
  <c r="BO60" i="2"/>
  <c r="AN60" i="2"/>
  <c r="AP60" i="2"/>
  <c r="AQ60" i="2"/>
  <c r="AR60" i="2"/>
  <c r="AU60" i="2"/>
  <c r="AS60" i="2"/>
  <c r="AT60" i="2"/>
  <c r="AV60" i="2"/>
  <c r="AW60" i="2"/>
  <c r="AX60" i="2"/>
  <c r="AY60" i="2"/>
  <c r="BA60" i="2"/>
  <c r="AZ60" i="2"/>
  <c r="X60" i="2"/>
  <c r="Z60" i="2"/>
  <c r="AA60" i="2"/>
  <c r="AB60" i="2"/>
  <c r="AE60" i="2"/>
  <c r="AC60" i="2"/>
  <c r="AD60" i="2"/>
  <c r="AF60" i="2"/>
  <c r="AG60" i="2"/>
  <c r="AH60" i="2"/>
  <c r="AI60" i="2"/>
  <c r="AK60" i="2"/>
  <c r="AJ60" i="2"/>
  <c r="V60" i="2"/>
  <c r="U60" i="2"/>
  <c r="BR59" i="2"/>
  <c r="BT59" i="2"/>
  <c r="BU59" i="2"/>
  <c r="BV59" i="2"/>
  <c r="BY59" i="2"/>
  <c r="BW59" i="2"/>
  <c r="BX59" i="2"/>
  <c r="BZ59" i="2"/>
  <c r="CA59" i="2"/>
  <c r="I59" i="2"/>
  <c r="J59" i="2"/>
  <c r="K59" i="2"/>
  <c r="L59" i="2"/>
  <c r="M59" i="2"/>
  <c r="N59" i="2"/>
  <c r="O59" i="2"/>
  <c r="P59" i="2"/>
  <c r="Q59" i="2"/>
  <c r="R59" i="2"/>
  <c r="H59" i="2"/>
  <c r="S59" i="2"/>
  <c r="CB59" i="2"/>
  <c r="CC59" i="2"/>
  <c r="CE59" i="2"/>
  <c r="CD59" i="2"/>
  <c r="BC59" i="2"/>
  <c r="BE59" i="2"/>
  <c r="BF59" i="2"/>
  <c r="BG59" i="2"/>
  <c r="BJ59" i="2"/>
  <c r="BH59" i="2"/>
  <c r="BI59" i="2"/>
  <c r="BK59" i="2"/>
  <c r="BL59" i="2"/>
  <c r="BM59" i="2"/>
  <c r="BN59" i="2"/>
  <c r="BP59" i="2"/>
  <c r="BO59" i="2"/>
  <c r="AN59" i="2"/>
  <c r="AP59" i="2"/>
  <c r="AQ59" i="2"/>
  <c r="AR59" i="2"/>
  <c r="AU59" i="2"/>
  <c r="AS59" i="2"/>
  <c r="AT59" i="2"/>
  <c r="AV59" i="2"/>
  <c r="AW59" i="2"/>
  <c r="AX59" i="2"/>
  <c r="AY59" i="2"/>
  <c r="BA59" i="2"/>
  <c r="AZ59" i="2"/>
  <c r="X59" i="2"/>
  <c r="Z59" i="2"/>
  <c r="AA59" i="2"/>
  <c r="AB59" i="2"/>
  <c r="AE59" i="2"/>
  <c r="AC59" i="2"/>
  <c r="AD59" i="2"/>
  <c r="AF59" i="2"/>
  <c r="AG59" i="2"/>
  <c r="AH59" i="2"/>
  <c r="AI59" i="2"/>
  <c r="AK59" i="2"/>
  <c r="AJ59" i="2"/>
  <c r="V59" i="2"/>
  <c r="U59" i="2"/>
  <c r="BR58" i="2"/>
  <c r="BT58" i="2"/>
  <c r="BU58" i="2"/>
  <c r="BV58" i="2"/>
  <c r="BY58" i="2"/>
  <c r="BW58" i="2"/>
  <c r="BX58" i="2"/>
  <c r="BZ58" i="2"/>
  <c r="CA58" i="2"/>
  <c r="I58" i="2"/>
  <c r="J58" i="2"/>
  <c r="K58" i="2"/>
  <c r="L58" i="2"/>
  <c r="M58" i="2"/>
  <c r="N58" i="2"/>
  <c r="O58" i="2"/>
  <c r="P58" i="2"/>
  <c r="Q58" i="2"/>
  <c r="R58" i="2"/>
  <c r="H58" i="2"/>
  <c r="S58" i="2"/>
  <c r="CB58" i="2"/>
  <c r="CC58" i="2"/>
  <c r="CE58" i="2"/>
  <c r="CD58" i="2"/>
  <c r="BC58" i="2"/>
  <c r="BE58" i="2"/>
  <c r="BF58" i="2"/>
  <c r="BG58" i="2"/>
  <c r="BJ58" i="2"/>
  <c r="BH58" i="2"/>
  <c r="BI58" i="2"/>
  <c r="BK58" i="2"/>
  <c r="BL58" i="2"/>
  <c r="BM58" i="2"/>
  <c r="BN58" i="2"/>
  <c r="BP58" i="2"/>
  <c r="BO58" i="2"/>
  <c r="AN58" i="2"/>
  <c r="AP58" i="2"/>
  <c r="AQ58" i="2"/>
  <c r="AR58" i="2"/>
  <c r="AU58" i="2"/>
  <c r="AS58" i="2"/>
  <c r="AT58" i="2"/>
  <c r="AV58" i="2"/>
  <c r="AW58" i="2"/>
  <c r="AX58" i="2"/>
  <c r="AY58" i="2"/>
  <c r="BA58" i="2"/>
  <c r="AZ58" i="2"/>
  <c r="X58" i="2"/>
  <c r="Z58" i="2"/>
  <c r="AA58" i="2"/>
  <c r="AB58" i="2"/>
  <c r="AE58" i="2"/>
  <c r="AC58" i="2"/>
  <c r="AD58" i="2"/>
  <c r="AF58" i="2"/>
  <c r="AG58" i="2"/>
  <c r="AH58" i="2"/>
  <c r="AI58" i="2"/>
  <c r="AK58" i="2"/>
  <c r="AJ58" i="2"/>
  <c r="V58" i="2"/>
  <c r="U58" i="2"/>
  <c r="BR57" i="2"/>
  <c r="BT57" i="2"/>
  <c r="BU57" i="2"/>
  <c r="BV57" i="2"/>
  <c r="BY57" i="2"/>
  <c r="BW57" i="2"/>
  <c r="BX57" i="2"/>
  <c r="BZ57" i="2"/>
  <c r="CA57" i="2"/>
  <c r="I57" i="2"/>
  <c r="J57" i="2"/>
  <c r="K57" i="2"/>
  <c r="L57" i="2"/>
  <c r="M57" i="2"/>
  <c r="N57" i="2"/>
  <c r="O57" i="2"/>
  <c r="P57" i="2"/>
  <c r="Q57" i="2"/>
  <c r="R57" i="2"/>
  <c r="H57" i="2"/>
  <c r="S57" i="2"/>
  <c r="CB57" i="2"/>
  <c r="CC57" i="2"/>
  <c r="CE57" i="2"/>
  <c r="CD57" i="2"/>
  <c r="BC57" i="2"/>
  <c r="BE57" i="2"/>
  <c r="BF57" i="2"/>
  <c r="BG57" i="2"/>
  <c r="BJ57" i="2"/>
  <c r="BH57" i="2"/>
  <c r="BI57" i="2"/>
  <c r="BK57" i="2"/>
  <c r="BL57" i="2"/>
  <c r="BM57" i="2"/>
  <c r="BN57" i="2"/>
  <c r="BP57" i="2"/>
  <c r="BO57" i="2"/>
  <c r="AN57" i="2"/>
  <c r="AP57" i="2"/>
  <c r="AQ57" i="2"/>
  <c r="AR57" i="2"/>
  <c r="AU57" i="2"/>
  <c r="AS57" i="2"/>
  <c r="AT57" i="2"/>
  <c r="AV57" i="2"/>
  <c r="AW57" i="2"/>
  <c r="AX57" i="2"/>
  <c r="AY57" i="2"/>
  <c r="BA57" i="2"/>
  <c r="AZ57" i="2"/>
  <c r="X57" i="2"/>
  <c r="Z57" i="2"/>
  <c r="AA57" i="2"/>
  <c r="AB57" i="2"/>
  <c r="AE57" i="2"/>
  <c r="AC57" i="2"/>
  <c r="AD57" i="2"/>
  <c r="AF57" i="2"/>
  <c r="AG57" i="2"/>
  <c r="AH57" i="2"/>
  <c r="AI57" i="2"/>
  <c r="AK57" i="2"/>
  <c r="AJ57" i="2"/>
  <c r="V57" i="2"/>
  <c r="U57" i="2"/>
  <c r="BR56" i="2"/>
  <c r="BT56" i="2"/>
  <c r="BU56" i="2"/>
  <c r="BV56" i="2"/>
  <c r="BY56" i="2"/>
  <c r="BW56" i="2"/>
  <c r="BX56" i="2"/>
  <c r="BZ56" i="2"/>
  <c r="CA56" i="2"/>
  <c r="I56" i="2"/>
  <c r="J56" i="2"/>
  <c r="K56" i="2"/>
  <c r="L56" i="2"/>
  <c r="M56" i="2"/>
  <c r="N56" i="2"/>
  <c r="O56" i="2"/>
  <c r="P56" i="2"/>
  <c r="Q56" i="2"/>
  <c r="R56" i="2"/>
  <c r="H56" i="2"/>
  <c r="S56" i="2"/>
  <c r="CB56" i="2"/>
  <c r="CC56" i="2"/>
  <c r="CE56" i="2"/>
  <c r="CD56" i="2"/>
  <c r="BC56" i="2"/>
  <c r="BE56" i="2"/>
  <c r="BF56" i="2"/>
  <c r="BG56" i="2"/>
  <c r="BJ56" i="2"/>
  <c r="BH56" i="2"/>
  <c r="BI56" i="2"/>
  <c r="BK56" i="2"/>
  <c r="BL56" i="2"/>
  <c r="BM56" i="2"/>
  <c r="BN56" i="2"/>
  <c r="BP56" i="2"/>
  <c r="BO56" i="2"/>
  <c r="AN56" i="2"/>
  <c r="AP56" i="2"/>
  <c r="AQ56" i="2"/>
  <c r="AR56" i="2"/>
  <c r="AU56" i="2"/>
  <c r="AS56" i="2"/>
  <c r="AT56" i="2"/>
  <c r="AV56" i="2"/>
  <c r="AW56" i="2"/>
  <c r="AX56" i="2"/>
  <c r="AY56" i="2"/>
  <c r="BA56" i="2"/>
  <c r="AZ56" i="2"/>
  <c r="X56" i="2"/>
  <c r="Z56" i="2"/>
  <c r="AA56" i="2"/>
  <c r="AB56" i="2"/>
  <c r="AE56" i="2"/>
  <c r="AC56" i="2"/>
  <c r="AD56" i="2"/>
  <c r="AF56" i="2"/>
  <c r="AG56" i="2"/>
  <c r="AH56" i="2"/>
  <c r="AI56" i="2"/>
  <c r="AK56" i="2"/>
  <c r="AJ56" i="2"/>
  <c r="V56" i="2"/>
  <c r="U56" i="2"/>
  <c r="BR55" i="2"/>
  <c r="BT55" i="2"/>
  <c r="BU55" i="2"/>
  <c r="BV55" i="2"/>
  <c r="BY55" i="2"/>
  <c r="BW55" i="2"/>
  <c r="BX55" i="2"/>
  <c r="BZ55" i="2"/>
  <c r="CA55" i="2"/>
  <c r="I55" i="2"/>
  <c r="J55" i="2"/>
  <c r="K55" i="2"/>
  <c r="L55" i="2"/>
  <c r="M55" i="2"/>
  <c r="N55" i="2"/>
  <c r="O55" i="2"/>
  <c r="P55" i="2"/>
  <c r="Q55" i="2"/>
  <c r="R55" i="2"/>
  <c r="H55" i="2"/>
  <c r="S55" i="2"/>
  <c r="CB55" i="2"/>
  <c r="CC55" i="2"/>
  <c r="CE55" i="2"/>
  <c r="CD55" i="2"/>
  <c r="BC55" i="2"/>
  <c r="BE55" i="2"/>
  <c r="BF55" i="2"/>
  <c r="BG55" i="2"/>
  <c r="BJ55" i="2"/>
  <c r="BH55" i="2"/>
  <c r="BI55" i="2"/>
  <c r="BK55" i="2"/>
  <c r="BL55" i="2"/>
  <c r="BM55" i="2"/>
  <c r="BN55" i="2"/>
  <c r="BP55" i="2"/>
  <c r="BO55" i="2"/>
  <c r="AN55" i="2"/>
  <c r="AP55" i="2"/>
  <c r="AQ55" i="2"/>
  <c r="AR55" i="2"/>
  <c r="AU55" i="2"/>
  <c r="AS55" i="2"/>
  <c r="AT55" i="2"/>
  <c r="AV55" i="2"/>
  <c r="AW55" i="2"/>
  <c r="AX55" i="2"/>
  <c r="AY55" i="2"/>
  <c r="BA55" i="2"/>
  <c r="AZ55" i="2"/>
  <c r="X55" i="2"/>
  <c r="Z55" i="2"/>
  <c r="AA55" i="2"/>
  <c r="AB55" i="2"/>
  <c r="AE55" i="2"/>
  <c r="AC55" i="2"/>
  <c r="AD55" i="2"/>
  <c r="AF55" i="2"/>
  <c r="AG55" i="2"/>
  <c r="AH55" i="2"/>
  <c r="AI55" i="2"/>
  <c r="AK55" i="2"/>
  <c r="AJ55" i="2"/>
  <c r="V55" i="2"/>
  <c r="U55" i="2"/>
  <c r="BR54" i="2"/>
  <c r="BT54" i="2"/>
  <c r="BU54" i="2"/>
  <c r="BV54" i="2"/>
  <c r="BY54" i="2"/>
  <c r="BW54" i="2"/>
  <c r="BX54" i="2"/>
  <c r="BZ54" i="2"/>
  <c r="CA54" i="2"/>
  <c r="I54" i="2"/>
  <c r="J54" i="2"/>
  <c r="K54" i="2"/>
  <c r="L54" i="2"/>
  <c r="M54" i="2"/>
  <c r="N54" i="2"/>
  <c r="O54" i="2"/>
  <c r="P54" i="2"/>
  <c r="Q54" i="2"/>
  <c r="R54" i="2"/>
  <c r="H54" i="2"/>
  <c r="S54" i="2"/>
  <c r="CB54" i="2"/>
  <c r="CC54" i="2"/>
  <c r="CE54" i="2"/>
  <c r="CD54" i="2"/>
  <c r="BC54" i="2"/>
  <c r="BE54" i="2"/>
  <c r="BF54" i="2"/>
  <c r="BG54" i="2"/>
  <c r="BJ54" i="2"/>
  <c r="BH54" i="2"/>
  <c r="BI54" i="2"/>
  <c r="BK54" i="2"/>
  <c r="BL54" i="2"/>
  <c r="BM54" i="2"/>
  <c r="BN54" i="2"/>
  <c r="BP54" i="2"/>
  <c r="BO54" i="2"/>
  <c r="AN54" i="2"/>
  <c r="AP54" i="2"/>
  <c r="AQ54" i="2"/>
  <c r="AR54" i="2"/>
  <c r="AU54" i="2"/>
  <c r="AS54" i="2"/>
  <c r="AT54" i="2"/>
  <c r="AV54" i="2"/>
  <c r="AW54" i="2"/>
  <c r="AX54" i="2"/>
  <c r="AY54" i="2"/>
  <c r="BA54" i="2"/>
  <c r="AZ54" i="2"/>
  <c r="X54" i="2"/>
  <c r="Z54" i="2"/>
  <c r="AA54" i="2"/>
  <c r="AB54" i="2"/>
  <c r="AE54" i="2"/>
  <c r="AC54" i="2"/>
  <c r="AD54" i="2"/>
  <c r="AF54" i="2"/>
  <c r="AG54" i="2"/>
  <c r="AH54" i="2"/>
  <c r="AI54" i="2"/>
  <c r="AK54" i="2"/>
  <c r="AJ54" i="2"/>
  <c r="V54" i="2"/>
  <c r="U54" i="2"/>
  <c r="BR53" i="2"/>
  <c r="BT53" i="2"/>
  <c r="BU53" i="2"/>
  <c r="BV53" i="2"/>
  <c r="BY53" i="2"/>
  <c r="BW53" i="2"/>
  <c r="BX53" i="2"/>
  <c r="BZ53" i="2"/>
  <c r="CA53" i="2"/>
  <c r="I53" i="2"/>
  <c r="J53" i="2"/>
  <c r="K53" i="2"/>
  <c r="L53" i="2"/>
  <c r="M53" i="2"/>
  <c r="N53" i="2"/>
  <c r="O53" i="2"/>
  <c r="P53" i="2"/>
  <c r="Q53" i="2"/>
  <c r="R53" i="2"/>
  <c r="H53" i="2"/>
  <c r="S53" i="2"/>
  <c r="CB53" i="2"/>
  <c r="CC53" i="2"/>
  <c r="CE53" i="2"/>
  <c r="CD53" i="2"/>
  <c r="BC53" i="2"/>
  <c r="BE53" i="2"/>
  <c r="BF53" i="2"/>
  <c r="BG53" i="2"/>
  <c r="BJ53" i="2"/>
  <c r="BH53" i="2"/>
  <c r="BI53" i="2"/>
  <c r="BK53" i="2"/>
  <c r="BL53" i="2"/>
  <c r="BM53" i="2"/>
  <c r="BN53" i="2"/>
  <c r="BP53" i="2"/>
  <c r="BO53" i="2"/>
  <c r="AN53" i="2"/>
  <c r="AP53" i="2"/>
  <c r="AQ53" i="2"/>
  <c r="AR53" i="2"/>
  <c r="AU53" i="2"/>
  <c r="AS53" i="2"/>
  <c r="AT53" i="2"/>
  <c r="AV53" i="2"/>
  <c r="AW53" i="2"/>
  <c r="AX53" i="2"/>
  <c r="AY53" i="2"/>
  <c r="BA53" i="2"/>
  <c r="AZ53" i="2"/>
  <c r="X53" i="2"/>
  <c r="Z53" i="2"/>
  <c r="AA53" i="2"/>
  <c r="AB53" i="2"/>
  <c r="AE53" i="2"/>
  <c r="AC53" i="2"/>
  <c r="AD53" i="2"/>
  <c r="AF53" i="2"/>
  <c r="AG53" i="2"/>
  <c r="AH53" i="2"/>
  <c r="AI53" i="2"/>
  <c r="AK53" i="2"/>
  <c r="AJ53" i="2"/>
  <c r="V53" i="2"/>
  <c r="U53" i="2"/>
  <c r="BR52" i="2"/>
  <c r="BT52" i="2"/>
  <c r="BU52" i="2"/>
  <c r="BV52" i="2"/>
  <c r="BY52" i="2"/>
  <c r="BW52" i="2"/>
  <c r="BX52" i="2"/>
  <c r="BZ52" i="2"/>
  <c r="CA52" i="2"/>
  <c r="I52" i="2"/>
  <c r="J52" i="2"/>
  <c r="K52" i="2"/>
  <c r="L52" i="2"/>
  <c r="M52" i="2"/>
  <c r="N52" i="2"/>
  <c r="O52" i="2"/>
  <c r="P52" i="2"/>
  <c r="Q52" i="2"/>
  <c r="R52" i="2"/>
  <c r="H52" i="2"/>
  <c r="S52" i="2"/>
  <c r="CB52" i="2"/>
  <c r="CC52" i="2"/>
  <c r="CE52" i="2"/>
  <c r="CD52" i="2"/>
  <c r="BC52" i="2"/>
  <c r="BE52" i="2"/>
  <c r="BF52" i="2"/>
  <c r="BG52" i="2"/>
  <c r="BJ52" i="2"/>
  <c r="BH52" i="2"/>
  <c r="BI52" i="2"/>
  <c r="BK52" i="2"/>
  <c r="BL52" i="2"/>
  <c r="BM52" i="2"/>
  <c r="BN52" i="2"/>
  <c r="BP52" i="2"/>
  <c r="BO52" i="2"/>
  <c r="AN52" i="2"/>
  <c r="AP52" i="2"/>
  <c r="AQ52" i="2"/>
  <c r="AR52" i="2"/>
  <c r="AU52" i="2"/>
  <c r="AS52" i="2"/>
  <c r="AT52" i="2"/>
  <c r="AV52" i="2"/>
  <c r="AW52" i="2"/>
  <c r="AX52" i="2"/>
  <c r="AY52" i="2"/>
  <c r="BA52" i="2"/>
  <c r="AZ52" i="2"/>
  <c r="X52" i="2"/>
  <c r="Z52" i="2"/>
  <c r="AA52" i="2"/>
  <c r="AB52" i="2"/>
  <c r="AE52" i="2"/>
  <c r="AC52" i="2"/>
  <c r="AD52" i="2"/>
  <c r="AF52" i="2"/>
  <c r="AG52" i="2"/>
  <c r="AH52" i="2"/>
  <c r="AI52" i="2"/>
  <c r="AK52" i="2"/>
  <c r="AJ52" i="2"/>
  <c r="V52" i="2"/>
  <c r="U52" i="2"/>
  <c r="BR51" i="2"/>
  <c r="BT51" i="2"/>
  <c r="BU51" i="2"/>
  <c r="BV51" i="2"/>
  <c r="BY51" i="2"/>
  <c r="BW51" i="2"/>
  <c r="BX51" i="2"/>
  <c r="BZ51" i="2"/>
  <c r="CA51" i="2"/>
  <c r="I51" i="2"/>
  <c r="J51" i="2"/>
  <c r="K51" i="2"/>
  <c r="L51" i="2"/>
  <c r="M51" i="2"/>
  <c r="N51" i="2"/>
  <c r="O51" i="2"/>
  <c r="P51" i="2"/>
  <c r="Q51" i="2"/>
  <c r="R51" i="2"/>
  <c r="H51" i="2"/>
  <c r="S51" i="2"/>
  <c r="CB51" i="2"/>
  <c r="CC51" i="2"/>
  <c r="CE51" i="2"/>
  <c r="CD51" i="2"/>
  <c r="BC51" i="2"/>
  <c r="BE51" i="2"/>
  <c r="BF51" i="2"/>
  <c r="BG51" i="2"/>
  <c r="BJ51" i="2"/>
  <c r="BH51" i="2"/>
  <c r="BI51" i="2"/>
  <c r="BK51" i="2"/>
  <c r="BL51" i="2"/>
  <c r="BM51" i="2"/>
  <c r="BN51" i="2"/>
  <c r="BP51" i="2"/>
  <c r="BO51" i="2"/>
  <c r="AN51" i="2"/>
  <c r="AP51" i="2"/>
  <c r="AQ51" i="2"/>
  <c r="AR51" i="2"/>
  <c r="AU51" i="2"/>
  <c r="AS51" i="2"/>
  <c r="AT51" i="2"/>
  <c r="AV51" i="2"/>
  <c r="AW51" i="2"/>
  <c r="AX51" i="2"/>
  <c r="AY51" i="2"/>
  <c r="BA51" i="2"/>
  <c r="AZ51" i="2"/>
  <c r="X51" i="2"/>
  <c r="Z51" i="2"/>
  <c r="AA51" i="2"/>
  <c r="AB51" i="2"/>
  <c r="AE51" i="2"/>
  <c r="AC51" i="2"/>
  <c r="AD51" i="2"/>
  <c r="AF51" i="2"/>
  <c r="AG51" i="2"/>
  <c r="AH51" i="2"/>
  <c r="AI51" i="2"/>
  <c r="AK51" i="2"/>
  <c r="AJ51" i="2"/>
  <c r="V51" i="2"/>
  <c r="U51" i="2"/>
  <c r="BR50" i="2"/>
  <c r="BT50" i="2"/>
  <c r="BU50" i="2"/>
  <c r="BV50" i="2"/>
  <c r="BY50" i="2"/>
  <c r="BW50" i="2"/>
  <c r="BX50" i="2"/>
  <c r="BZ50" i="2"/>
  <c r="CA50" i="2"/>
  <c r="I50" i="2"/>
  <c r="J50" i="2"/>
  <c r="K50" i="2"/>
  <c r="L50" i="2"/>
  <c r="M50" i="2"/>
  <c r="N50" i="2"/>
  <c r="O50" i="2"/>
  <c r="P50" i="2"/>
  <c r="Q50" i="2"/>
  <c r="R50" i="2"/>
  <c r="H50" i="2"/>
  <c r="S50" i="2"/>
  <c r="CB50" i="2"/>
  <c r="CC50" i="2"/>
  <c r="CE50" i="2"/>
  <c r="CD50" i="2"/>
  <c r="BC50" i="2"/>
  <c r="BE50" i="2"/>
  <c r="BF50" i="2"/>
  <c r="BG50" i="2"/>
  <c r="BJ50" i="2"/>
  <c r="BH50" i="2"/>
  <c r="BI50" i="2"/>
  <c r="BK50" i="2"/>
  <c r="BL50" i="2"/>
  <c r="BM50" i="2"/>
  <c r="BN50" i="2"/>
  <c r="BP50" i="2"/>
  <c r="BO50" i="2"/>
  <c r="AN50" i="2"/>
  <c r="AP50" i="2"/>
  <c r="AQ50" i="2"/>
  <c r="AR50" i="2"/>
  <c r="AU50" i="2"/>
  <c r="AS50" i="2"/>
  <c r="AT50" i="2"/>
  <c r="AV50" i="2"/>
  <c r="AW50" i="2"/>
  <c r="AX50" i="2"/>
  <c r="AY50" i="2"/>
  <c r="BA50" i="2"/>
  <c r="AZ50" i="2"/>
  <c r="X50" i="2"/>
  <c r="Z50" i="2"/>
  <c r="AA50" i="2"/>
  <c r="AB50" i="2"/>
  <c r="AE50" i="2"/>
  <c r="AC50" i="2"/>
  <c r="AD50" i="2"/>
  <c r="AF50" i="2"/>
  <c r="AG50" i="2"/>
  <c r="AH50" i="2"/>
  <c r="AI50" i="2"/>
  <c r="AK50" i="2"/>
  <c r="AJ50" i="2"/>
  <c r="V50" i="2"/>
  <c r="U50" i="2"/>
  <c r="BR49" i="2"/>
  <c r="BT49" i="2"/>
  <c r="BU49" i="2"/>
  <c r="BV49" i="2"/>
  <c r="BY49" i="2"/>
  <c r="BW49" i="2"/>
  <c r="BX49" i="2"/>
  <c r="BZ49" i="2"/>
  <c r="CA49" i="2"/>
  <c r="I49" i="2"/>
  <c r="J49" i="2"/>
  <c r="K49" i="2"/>
  <c r="L49" i="2"/>
  <c r="M49" i="2"/>
  <c r="N49" i="2"/>
  <c r="O49" i="2"/>
  <c r="P49" i="2"/>
  <c r="Q49" i="2"/>
  <c r="R49" i="2"/>
  <c r="H49" i="2"/>
  <c r="S49" i="2"/>
  <c r="CB49" i="2"/>
  <c r="CC49" i="2"/>
  <c r="CE49" i="2"/>
  <c r="CD49" i="2"/>
  <c r="BC49" i="2"/>
  <c r="BE49" i="2"/>
  <c r="BF49" i="2"/>
  <c r="BG49" i="2"/>
  <c r="BJ49" i="2"/>
  <c r="BH49" i="2"/>
  <c r="BI49" i="2"/>
  <c r="BK49" i="2"/>
  <c r="BL49" i="2"/>
  <c r="BM49" i="2"/>
  <c r="BN49" i="2"/>
  <c r="BP49" i="2"/>
  <c r="BO49" i="2"/>
  <c r="AN49" i="2"/>
  <c r="AP49" i="2"/>
  <c r="AQ49" i="2"/>
  <c r="AR49" i="2"/>
  <c r="AU49" i="2"/>
  <c r="AS49" i="2"/>
  <c r="AT49" i="2"/>
  <c r="AV49" i="2"/>
  <c r="AW49" i="2"/>
  <c r="AX49" i="2"/>
  <c r="AY49" i="2"/>
  <c r="BA49" i="2"/>
  <c r="AZ49" i="2"/>
  <c r="X49" i="2"/>
  <c r="Z49" i="2"/>
  <c r="AA49" i="2"/>
  <c r="AB49" i="2"/>
  <c r="AE49" i="2"/>
  <c r="AC49" i="2"/>
  <c r="AD49" i="2"/>
  <c r="AF49" i="2"/>
  <c r="AG49" i="2"/>
  <c r="AH49" i="2"/>
  <c r="AI49" i="2"/>
  <c r="AK49" i="2"/>
  <c r="AJ49" i="2"/>
  <c r="V49" i="2"/>
  <c r="U49" i="2"/>
  <c r="BR48" i="2"/>
  <c r="BT48" i="2"/>
  <c r="BU48" i="2"/>
  <c r="BV48" i="2"/>
  <c r="BY48" i="2"/>
  <c r="BW48" i="2"/>
  <c r="BX48" i="2"/>
  <c r="BZ48" i="2"/>
  <c r="CA48" i="2"/>
  <c r="I48" i="2"/>
  <c r="J48" i="2"/>
  <c r="K48" i="2"/>
  <c r="L48" i="2"/>
  <c r="M48" i="2"/>
  <c r="N48" i="2"/>
  <c r="O48" i="2"/>
  <c r="P48" i="2"/>
  <c r="Q48" i="2"/>
  <c r="R48" i="2"/>
  <c r="H48" i="2"/>
  <c r="S48" i="2"/>
  <c r="CB48" i="2"/>
  <c r="CC48" i="2"/>
  <c r="CE48" i="2"/>
  <c r="CD48" i="2"/>
  <c r="BC48" i="2"/>
  <c r="BE48" i="2"/>
  <c r="BF48" i="2"/>
  <c r="BG48" i="2"/>
  <c r="BJ48" i="2"/>
  <c r="BH48" i="2"/>
  <c r="BI48" i="2"/>
  <c r="BK48" i="2"/>
  <c r="BL48" i="2"/>
  <c r="BM48" i="2"/>
  <c r="BN48" i="2"/>
  <c r="BP48" i="2"/>
  <c r="BO48" i="2"/>
  <c r="AN48" i="2"/>
  <c r="AP48" i="2"/>
  <c r="AQ48" i="2"/>
  <c r="AR48" i="2"/>
  <c r="AU48" i="2"/>
  <c r="AS48" i="2"/>
  <c r="AT48" i="2"/>
  <c r="AV48" i="2"/>
  <c r="AW48" i="2"/>
  <c r="AX48" i="2"/>
  <c r="AY48" i="2"/>
  <c r="BA48" i="2"/>
  <c r="AZ48" i="2"/>
  <c r="X48" i="2"/>
  <c r="Z48" i="2"/>
  <c r="AA48" i="2"/>
  <c r="AB48" i="2"/>
  <c r="AE48" i="2"/>
  <c r="AC48" i="2"/>
  <c r="AD48" i="2"/>
  <c r="AF48" i="2"/>
  <c r="AG48" i="2"/>
  <c r="AH48" i="2"/>
  <c r="AI48" i="2"/>
  <c r="AK48" i="2"/>
  <c r="AJ48" i="2"/>
  <c r="V48" i="2"/>
  <c r="U48" i="2"/>
  <c r="BR47" i="2"/>
  <c r="BT47" i="2"/>
  <c r="BU47" i="2"/>
  <c r="BV47" i="2"/>
  <c r="BY47" i="2"/>
  <c r="BW47" i="2"/>
  <c r="BX47" i="2"/>
  <c r="BZ47" i="2"/>
  <c r="CA47" i="2"/>
  <c r="I47" i="2"/>
  <c r="J47" i="2"/>
  <c r="K47" i="2"/>
  <c r="L47" i="2"/>
  <c r="M47" i="2"/>
  <c r="N47" i="2"/>
  <c r="O47" i="2"/>
  <c r="P47" i="2"/>
  <c r="Q47" i="2"/>
  <c r="R47" i="2"/>
  <c r="H47" i="2"/>
  <c r="S47" i="2"/>
  <c r="CB47" i="2"/>
  <c r="CC47" i="2"/>
  <c r="CE47" i="2"/>
  <c r="CD47" i="2"/>
  <c r="BC47" i="2"/>
  <c r="BE47" i="2"/>
  <c r="BF47" i="2"/>
  <c r="BG47" i="2"/>
  <c r="BJ47" i="2"/>
  <c r="BH47" i="2"/>
  <c r="BI47" i="2"/>
  <c r="BK47" i="2"/>
  <c r="BL47" i="2"/>
  <c r="BM47" i="2"/>
  <c r="BN47" i="2"/>
  <c r="BP47" i="2"/>
  <c r="BO47" i="2"/>
  <c r="AN47" i="2"/>
  <c r="AP47" i="2"/>
  <c r="AQ47" i="2"/>
  <c r="AR47" i="2"/>
  <c r="AU47" i="2"/>
  <c r="AS47" i="2"/>
  <c r="AT47" i="2"/>
  <c r="AV47" i="2"/>
  <c r="AW47" i="2"/>
  <c r="AX47" i="2"/>
  <c r="AY47" i="2"/>
  <c r="BA47" i="2"/>
  <c r="AZ47" i="2"/>
  <c r="X47" i="2"/>
  <c r="Z47" i="2"/>
  <c r="AA47" i="2"/>
  <c r="AB47" i="2"/>
  <c r="AE47" i="2"/>
  <c r="AC47" i="2"/>
  <c r="AD47" i="2"/>
  <c r="AF47" i="2"/>
  <c r="AG47" i="2"/>
  <c r="AH47" i="2"/>
  <c r="AI47" i="2"/>
  <c r="AK47" i="2"/>
  <c r="AJ47" i="2"/>
  <c r="V47" i="2"/>
  <c r="U47" i="2"/>
  <c r="BR46" i="2"/>
  <c r="BT46" i="2"/>
  <c r="BU46" i="2"/>
  <c r="BV46" i="2"/>
  <c r="BY46" i="2"/>
  <c r="BW46" i="2"/>
  <c r="BX46" i="2"/>
  <c r="BZ46" i="2"/>
  <c r="CA46" i="2"/>
  <c r="I46" i="2"/>
  <c r="J46" i="2"/>
  <c r="K46" i="2"/>
  <c r="L46" i="2"/>
  <c r="M46" i="2"/>
  <c r="N46" i="2"/>
  <c r="O46" i="2"/>
  <c r="P46" i="2"/>
  <c r="Q46" i="2"/>
  <c r="R46" i="2"/>
  <c r="H46" i="2"/>
  <c r="S46" i="2"/>
  <c r="CB46" i="2"/>
  <c r="CC46" i="2"/>
  <c r="CE46" i="2"/>
  <c r="CD46" i="2"/>
  <c r="BC46" i="2"/>
  <c r="BE46" i="2"/>
  <c r="BF46" i="2"/>
  <c r="BG46" i="2"/>
  <c r="BJ46" i="2"/>
  <c r="BH46" i="2"/>
  <c r="BI46" i="2"/>
  <c r="BK46" i="2"/>
  <c r="BL46" i="2"/>
  <c r="BM46" i="2"/>
  <c r="BN46" i="2"/>
  <c r="BP46" i="2"/>
  <c r="BO46" i="2"/>
  <c r="AN46" i="2"/>
  <c r="AP46" i="2"/>
  <c r="AQ46" i="2"/>
  <c r="AR46" i="2"/>
  <c r="AU46" i="2"/>
  <c r="AS46" i="2"/>
  <c r="AT46" i="2"/>
  <c r="AV46" i="2"/>
  <c r="AW46" i="2"/>
  <c r="AX46" i="2"/>
  <c r="AY46" i="2"/>
  <c r="BA46" i="2"/>
  <c r="AZ46" i="2"/>
  <c r="X46" i="2"/>
  <c r="Z46" i="2"/>
  <c r="AA46" i="2"/>
  <c r="AB46" i="2"/>
  <c r="AE46" i="2"/>
  <c r="AC46" i="2"/>
  <c r="AD46" i="2"/>
  <c r="AF46" i="2"/>
  <c r="AG46" i="2"/>
  <c r="AH46" i="2"/>
  <c r="AI46" i="2"/>
  <c r="AK46" i="2"/>
  <c r="AJ46" i="2"/>
  <c r="V46" i="2"/>
  <c r="U46" i="2"/>
  <c r="BR45" i="2"/>
  <c r="BT45" i="2"/>
  <c r="BU45" i="2"/>
  <c r="BV45" i="2"/>
  <c r="BY45" i="2"/>
  <c r="BW45" i="2"/>
  <c r="BX45" i="2"/>
  <c r="BZ45" i="2"/>
  <c r="CA45" i="2"/>
  <c r="I45" i="2"/>
  <c r="J45" i="2"/>
  <c r="K45" i="2"/>
  <c r="L45" i="2"/>
  <c r="M45" i="2"/>
  <c r="N45" i="2"/>
  <c r="O45" i="2"/>
  <c r="P45" i="2"/>
  <c r="Q45" i="2"/>
  <c r="R45" i="2"/>
  <c r="H45" i="2"/>
  <c r="S45" i="2"/>
  <c r="CB45" i="2"/>
  <c r="CC45" i="2"/>
  <c r="CE45" i="2"/>
  <c r="CD45" i="2"/>
  <c r="BC45" i="2"/>
  <c r="BE45" i="2"/>
  <c r="BF45" i="2"/>
  <c r="BG45" i="2"/>
  <c r="BJ45" i="2"/>
  <c r="BH45" i="2"/>
  <c r="BI45" i="2"/>
  <c r="BK45" i="2"/>
  <c r="BL45" i="2"/>
  <c r="BM45" i="2"/>
  <c r="BN45" i="2"/>
  <c r="BP45" i="2"/>
  <c r="BO45" i="2"/>
  <c r="AN45" i="2"/>
  <c r="AP45" i="2"/>
  <c r="AQ45" i="2"/>
  <c r="AR45" i="2"/>
  <c r="AU45" i="2"/>
  <c r="AS45" i="2"/>
  <c r="AT45" i="2"/>
  <c r="AV45" i="2"/>
  <c r="AW45" i="2"/>
  <c r="AX45" i="2"/>
  <c r="AY45" i="2"/>
  <c r="BA45" i="2"/>
  <c r="AZ45" i="2"/>
  <c r="X45" i="2"/>
  <c r="Z45" i="2"/>
  <c r="AA45" i="2"/>
  <c r="AB45" i="2"/>
  <c r="AE45" i="2"/>
  <c r="AC45" i="2"/>
  <c r="AD45" i="2"/>
  <c r="AF45" i="2"/>
  <c r="AG45" i="2"/>
  <c r="AH45" i="2"/>
  <c r="AI45" i="2"/>
  <c r="AK45" i="2"/>
  <c r="AJ45" i="2"/>
  <c r="V45" i="2"/>
  <c r="U45" i="2"/>
  <c r="BR44" i="2"/>
  <c r="BT44" i="2"/>
  <c r="BU44" i="2"/>
  <c r="BV44" i="2"/>
  <c r="BY44" i="2"/>
  <c r="BW44" i="2"/>
  <c r="BX44" i="2"/>
  <c r="BZ44" i="2"/>
  <c r="CA44" i="2"/>
  <c r="I44" i="2"/>
  <c r="J44" i="2"/>
  <c r="K44" i="2"/>
  <c r="L44" i="2"/>
  <c r="M44" i="2"/>
  <c r="N44" i="2"/>
  <c r="O44" i="2"/>
  <c r="P44" i="2"/>
  <c r="Q44" i="2"/>
  <c r="R44" i="2"/>
  <c r="H44" i="2"/>
  <c r="S44" i="2"/>
  <c r="CB44" i="2"/>
  <c r="CC44" i="2"/>
  <c r="CE44" i="2"/>
  <c r="CD44" i="2"/>
  <c r="BC44" i="2"/>
  <c r="BE44" i="2"/>
  <c r="BF44" i="2"/>
  <c r="BG44" i="2"/>
  <c r="BJ44" i="2"/>
  <c r="BH44" i="2"/>
  <c r="BI44" i="2"/>
  <c r="BK44" i="2"/>
  <c r="BL44" i="2"/>
  <c r="BM44" i="2"/>
  <c r="BN44" i="2"/>
  <c r="BP44" i="2"/>
  <c r="BO44" i="2"/>
  <c r="AN44" i="2"/>
  <c r="AP44" i="2"/>
  <c r="AQ44" i="2"/>
  <c r="AR44" i="2"/>
  <c r="AU44" i="2"/>
  <c r="AS44" i="2"/>
  <c r="AT44" i="2"/>
  <c r="AV44" i="2"/>
  <c r="AW44" i="2"/>
  <c r="AX44" i="2"/>
  <c r="AY44" i="2"/>
  <c r="BA44" i="2"/>
  <c r="AZ44" i="2"/>
  <c r="X44" i="2"/>
  <c r="Z44" i="2"/>
  <c r="AA44" i="2"/>
  <c r="AB44" i="2"/>
  <c r="AE44" i="2"/>
  <c r="AC44" i="2"/>
  <c r="AD44" i="2"/>
  <c r="AF44" i="2"/>
  <c r="AG44" i="2"/>
  <c r="AH44" i="2"/>
  <c r="AI44" i="2"/>
  <c r="AK44" i="2"/>
  <c r="AJ44" i="2"/>
  <c r="V44" i="2"/>
  <c r="U44" i="2"/>
  <c r="BR43" i="2"/>
  <c r="BT43" i="2"/>
  <c r="BU43" i="2"/>
  <c r="BV43" i="2"/>
  <c r="BY43" i="2"/>
  <c r="BW43" i="2"/>
  <c r="BX43" i="2"/>
  <c r="BZ43" i="2"/>
  <c r="CA43" i="2"/>
  <c r="I43" i="2"/>
  <c r="J43" i="2"/>
  <c r="K43" i="2"/>
  <c r="L43" i="2"/>
  <c r="M43" i="2"/>
  <c r="N43" i="2"/>
  <c r="O43" i="2"/>
  <c r="P43" i="2"/>
  <c r="Q43" i="2"/>
  <c r="R43" i="2"/>
  <c r="H43" i="2"/>
  <c r="S43" i="2"/>
  <c r="CB43" i="2"/>
  <c r="CC43" i="2"/>
  <c r="CE43" i="2"/>
  <c r="CD43" i="2"/>
  <c r="BC43" i="2"/>
  <c r="BE43" i="2"/>
  <c r="BF43" i="2"/>
  <c r="BG43" i="2"/>
  <c r="BJ43" i="2"/>
  <c r="BH43" i="2"/>
  <c r="BI43" i="2"/>
  <c r="BK43" i="2"/>
  <c r="BL43" i="2"/>
  <c r="BM43" i="2"/>
  <c r="BN43" i="2"/>
  <c r="BP43" i="2"/>
  <c r="BO43" i="2"/>
  <c r="AN43" i="2"/>
  <c r="AP43" i="2"/>
  <c r="AQ43" i="2"/>
  <c r="AR43" i="2"/>
  <c r="AU43" i="2"/>
  <c r="AS43" i="2"/>
  <c r="AT43" i="2"/>
  <c r="AV43" i="2"/>
  <c r="AW43" i="2"/>
  <c r="AX43" i="2"/>
  <c r="AY43" i="2"/>
  <c r="BA43" i="2"/>
  <c r="AZ43" i="2"/>
  <c r="X43" i="2"/>
  <c r="Z43" i="2"/>
  <c r="AA43" i="2"/>
  <c r="AB43" i="2"/>
  <c r="AE43" i="2"/>
  <c r="AC43" i="2"/>
  <c r="AD43" i="2"/>
  <c r="AF43" i="2"/>
  <c r="AG43" i="2"/>
  <c r="AH43" i="2"/>
  <c r="AI43" i="2"/>
  <c r="AK43" i="2"/>
  <c r="AJ43" i="2"/>
  <c r="V43" i="2"/>
  <c r="U43" i="2"/>
  <c r="BR42" i="2"/>
  <c r="BT42" i="2"/>
  <c r="BU42" i="2"/>
  <c r="BV42" i="2"/>
  <c r="BY42" i="2"/>
  <c r="BW42" i="2"/>
  <c r="BX42" i="2"/>
  <c r="BZ42" i="2"/>
  <c r="CA42" i="2"/>
  <c r="I42" i="2"/>
  <c r="J42" i="2"/>
  <c r="K42" i="2"/>
  <c r="L42" i="2"/>
  <c r="M42" i="2"/>
  <c r="N42" i="2"/>
  <c r="O42" i="2"/>
  <c r="P42" i="2"/>
  <c r="Q42" i="2"/>
  <c r="R42" i="2"/>
  <c r="H42" i="2"/>
  <c r="S42" i="2"/>
  <c r="CB42" i="2"/>
  <c r="CC42" i="2"/>
  <c r="CE42" i="2"/>
  <c r="CD42" i="2"/>
  <c r="BC42" i="2"/>
  <c r="BE42" i="2"/>
  <c r="BF42" i="2"/>
  <c r="BG42" i="2"/>
  <c r="BJ42" i="2"/>
  <c r="BH42" i="2"/>
  <c r="BI42" i="2"/>
  <c r="BK42" i="2"/>
  <c r="BL42" i="2"/>
  <c r="BM42" i="2"/>
  <c r="BN42" i="2"/>
  <c r="BP42" i="2"/>
  <c r="BO42" i="2"/>
  <c r="AN42" i="2"/>
  <c r="AP42" i="2"/>
  <c r="AQ42" i="2"/>
  <c r="AR42" i="2"/>
  <c r="AU42" i="2"/>
  <c r="AS42" i="2"/>
  <c r="AT42" i="2"/>
  <c r="AV42" i="2"/>
  <c r="AW42" i="2"/>
  <c r="AX42" i="2"/>
  <c r="AY42" i="2"/>
  <c r="BA42" i="2"/>
  <c r="AZ42" i="2"/>
  <c r="X42" i="2"/>
  <c r="Z42" i="2"/>
  <c r="AA42" i="2"/>
  <c r="AB42" i="2"/>
  <c r="AE42" i="2"/>
  <c r="AC42" i="2"/>
  <c r="AD42" i="2"/>
  <c r="AF42" i="2"/>
  <c r="AG42" i="2"/>
  <c r="AH42" i="2"/>
  <c r="AI42" i="2"/>
  <c r="AK42" i="2"/>
  <c r="AJ42" i="2"/>
  <c r="V42" i="2"/>
  <c r="U42" i="2"/>
  <c r="BR41" i="2"/>
  <c r="BT41" i="2"/>
  <c r="BU41" i="2"/>
  <c r="BV41" i="2"/>
  <c r="BY41" i="2"/>
  <c r="BW41" i="2"/>
  <c r="BX41" i="2"/>
  <c r="BZ41" i="2"/>
  <c r="CA41" i="2"/>
  <c r="I41" i="2"/>
  <c r="J41" i="2"/>
  <c r="K41" i="2"/>
  <c r="L41" i="2"/>
  <c r="M41" i="2"/>
  <c r="N41" i="2"/>
  <c r="O41" i="2"/>
  <c r="P41" i="2"/>
  <c r="Q41" i="2"/>
  <c r="R41" i="2"/>
  <c r="H41" i="2"/>
  <c r="S41" i="2"/>
  <c r="CB41" i="2"/>
  <c r="CC41" i="2"/>
  <c r="CE41" i="2"/>
  <c r="CD41" i="2"/>
  <c r="BC41" i="2"/>
  <c r="BE41" i="2"/>
  <c r="BF41" i="2"/>
  <c r="BG41" i="2"/>
  <c r="BJ41" i="2"/>
  <c r="BH41" i="2"/>
  <c r="BI41" i="2"/>
  <c r="BK41" i="2"/>
  <c r="BL41" i="2"/>
  <c r="BM41" i="2"/>
  <c r="BN41" i="2"/>
  <c r="BP41" i="2"/>
  <c r="BO41" i="2"/>
  <c r="AN41" i="2"/>
  <c r="AP41" i="2"/>
  <c r="AQ41" i="2"/>
  <c r="AR41" i="2"/>
  <c r="AU41" i="2"/>
  <c r="AS41" i="2"/>
  <c r="AT41" i="2"/>
  <c r="AV41" i="2"/>
  <c r="AW41" i="2"/>
  <c r="AX41" i="2"/>
  <c r="AY41" i="2"/>
  <c r="BA41" i="2"/>
  <c r="AZ41" i="2"/>
  <c r="X41" i="2"/>
  <c r="Z41" i="2"/>
  <c r="AA41" i="2"/>
  <c r="AB41" i="2"/>
  <c r="AE41" i="2"/>
  <c r="AC41" i="2"/>
  <c r="AD41" i="2"/>
  <c r="AF41" i="2"/>
  <c r="AG41" i="2"/>
  <c r="AH41" i="2"/>
  <c r="AI41" i="2"/>
  <c r="AK41" i="2"/>
  <c r="AJ41" i="2"/>
  <c r="V41" i="2"/>
  <c r="U41" i="2"/>
  <c r="BR40" i="2"/>
  <c r="BT40" i="2"/>
  <c r="BU40" i="2"/>
  <c r="BV40" i="2"/>
  <c r="BY40" i="2"/>
  <c r="BW40" i="2"/>
  <c r="BX40" i="2"/>
  <c r="BZ40" i="2"/>
  <c r="CA40" i="2"/>
  <c r="I40" i="2"/>
  <c r="J40" i="2"/>
  <c r="K40" i="2"/>
  <c r="L40" i="2"/>
  <c r="M40" i="2"/>
  <c r="N40" i="2"/>
  <c r="O40" i="2"/>
  <c r="P40" i="2"/>
  <c r="Q40" i="2"/>
  <c r="R40" i="2"/>
  <c r="H40" i="2"/>
  <c r="S40" i="2"/>
  <c r="CB40" i="2"/>
  <c r="CC40" i="2"/>
  <c r="CE40" i="2"/>
  <c r="CD40" i="2"/>
  <c r="BC40" i="2"/>
  <c r="BE40" i="2"/>
  <c r="BF40" i="2"/>
  <c r="BG40" i="2"/>
  <c r="BJ40" i="2"/>
  <c r="BH40" i="2"/>
  <c r="BI40" i="2"/>
  <c r="BK40" i="2"/>
  <c r="BL40" i="2"/>
  <c r="BM40" i="2"/>
  <c r="BN40" i="2"/>
  <c r="BP40" i="2"/>
  <c r="BO40" i="2"/>
  <c r="AN40" i="2"/>
  <c r="AP40" i="2"/>
  <c r="AQ40" i="2"/>
  <c r="AR40" i="2"/>
  <c r="AU40" i="2"/>
  <c r="AS40" i="2"/>
  <c r="AT40" i="2"/>
  <c r="AV40" i="2"/>
  <c r="AW40" i="2"/>
  <c r="AX40" i="2"/>
  <c r="AY40" i="2"/>
  <c r="BA40" i="2"/>
  <c r="AZ40" i="2"/>
  <c r="X40" i="2"/>
  <c r="Z40" i="2"/>
  <c r="AA40" i="2"/>
  <c r="AB40" i="2"/>
  <c r="AE40" i="2"/>
  <c r="AC40" i="2"/>
  <c r="AD40" i="2"/>
  <c r="AF40" i="2"/>
  <c r="AG40" i="2"/>
  <c r="AH40" i="2"/>
  <c r="AI40" i="2"/>
  <c r="AK40" i="2"/>
  <c r="AJ40" i="2"/>
  <c r="V40" i="2"/>
  <c r="U40" i="2"/>
  <c r="BR39" i="2"/>
  <c r="BT39" i="2"/>
  <c r="BU39" i="2"/>
  <c r="BV39" i="2"/>
  <c r="BY39" i="2"/>
  <c r="BW39" i="2"/>
  <c r="BX39" i="2"/>
  <c r="BZ39" i="2"/>
  <c r="CA39" i="2"/>
  <c r="I39" i="2"/>
  <c r="J39" i="2"/>
  <c r="K39" i="2"/>
  <c r="L39" i="2"/>
  <c r="M39" i="2"/>
  <c r="N39" i="2"/>
  <c r="O39" i="2"/>
  <c r="P39" i="2"/>
  <c r="Q39" i="2"/>
  <c r="R39" i="2"/>
  <c r="H39" i="2"/>
  <c r="S39" i="2"/>
  <c r="CB39" i="2"/>
  <c r="CC39" i="2"/>
  <c r="CE39" i="2"/>
  <c r="CD39" i="2"/>
  <c r="BC39" i="2"/>
  <c r="BE39" i="2"/>
  <c r="BF39" i="2"/>
  <c r="BG39" i="2"/>
  <c r="BJ39" i="2"/>
  <c r="BH39" i="2"/>
  <c r="BI39" i="2"/>
  <c r="BK39" i="2"/>
  <c r="BL39" i="2"/>
  <c r="BM39" i="2"/>
  <c r="BN39" i="2"/>
  <c r="BP39" i="2"/>
  <c r="BO39" i="2"/>
  <c r="AN39" i="2"/>
  <c r="AP39" i="2"/>
  <c r="AQ39" i="2"/>
  <c r="AR39" i="2"/>
  <c r="AU39" i="2"/>
  <c r="AS39" i="2"/>
  <c r="AT39" i="2"/>
  <c r="AV39" i="2"/>
  <c r="AW39" i="2"/>
  <c r="AX39" i="2"/>
  <c r="AY39" i="2"/>
  <c r="BA39" i="2"/>
  <c r="AZ39" i="2"/>
  <c r="X39" i="2"/>
  <c r="Z39" i="2"/>
  <c r="AA39" i="2"/>
  <c r="AB39" i="2"/>
  <c r="AE39" i="2"/>
  <c r="AC39" i="2"/>
  <c r="AD39" i="2"/>
  <c r="AF39" i="2"/>
  <c r="AG39" i="2"/>
  <c r="AH39" i="2"/>
  <c r="AI39" i="2"/>
  <c r="AK39" i="2"/>
  <c r="AJ39" i="2"/>
  <c r="V39" i="2"/>
  <c r="U39" i="2"/>
  <c r="BR38" i="2"/>
  <c r="BT38" i="2"/>
  <c r="BU38" i="2"/>
  <c r="BV38" i="2"/>
  <c r="BY38" i="2"/>
  <c r="BW38" i="2"/>
  <c r="BX38" i="2"/>
  <c r="BZ38" i="2"/>
  <c r="CA38" i="2"/>
  <c r="I38" i="2"/>
  <c r="J38" i="2"/>
  <c r="K38" i="2"/>
  <c r="L38" i="2"/>
  <c r="M38" i="2"/>
  <c r="N38" i="2"/>
  <c r="O38" i="2"/>
  <c r="P38" i="2"/>
  <c r="Q38" i="2"/>
  <c r="R38" i="2"/>
  <c r="H38" i="2"/>
  <c r="S38" i="2"/>
  <c r="CB38" i="2"/>
  <c r="CC38" i="2"/>
  <c r="CE38" i="2"/>
  <c r="CD38" i="2"/>
  <c r="BC38" i="2"/>
  <c r="BE38" i="2"/>
  <c r="BF38" i="2"/>
  <c r="BG38" i="2"/>
  <c r="BJ38" i="2"/>
  <c r="BH38" i="2"/>
  <c r="BI38" i="2"/>
  <c r="BK38" i="2"/>
  <c r="BL38" i="2"/>
  <c r="BM38" i="2"/>
  <c r="BN38" i="2"/>
  <c r="BP38" i="2"/>
  <c r="BO38" i="2"/>
  <c r="AN38" i="2"/>
  <c r="AP38" i="2"/>
  <c r="AQ38" i="2"/>
  <c r="AR38" i="2"/>
  <c r="AU38" i="2"/>
  <c r="AS38" i="2"/>
  <c r="AT38" i="2"/>
  <c r="AV38" i="2"/>
  <c r="AW38" i="2"/>
  <c r="AX38" i="2"/>
  <c r="AY38" i="2"/>
  <c r="BA38" i="2"/>
  <c r="AZ38" i="2"/>
  <c r="X38" i="2"/>
  <c r="Z38" i="2"/>
  <c r="AA38" i="2"/>
  <c r="AB38" i="2"/>
  <c r="AE38" i="2"/>
  <c r="AC38" i="2"/>
  <c r="AD38" i="2"/>
  <c r="AF38" i="2"/>
  <c r="AG38" i="2"/>
  <c r="AH38" i="2"/>
  <c r="AI38" i="2"/>
  <c r="AK38" i="2"/>
  <c r="AJ38" i="2"/>
  <c r="V38" i="2"/>
  <c r="U38" i="2"/>
  <c r="BR37" i="2"/>
  <c r="BT37" i="2"/>
  <c r="BU37" i="2"/>
  <c r="BV37" i="2"/>
  <c r="BY37" i="2"/>
  <c r="BW37" i="2"/>
  <c r="BX37" i="2"/>
  <c r="BZ37" i="2"/>
  <c r="CA37" i="2"/>
  <c r="I37" i="2"/>
  <c r="J37" i="2"/>
  <c r="K37" i="2"/>
  <c r="L37" i="2"/>
  <c r="M37" i="2"/>
  <c r="N37" i="2"/>
  <c r="O37" i="2"/>
  <c r="P37" i="2"/>
  <c r="Q37" i="2"/>
  <c r="R37" i="2"/>
  <c r="H37" i="2"/>
  <c r="S37" i="2"/>
  <c r="CB37" i="2"/>
  <c r="CC37" i="2"/>
  <c r="CE37" i="2"/>
  <c r="CD37" i="2"/>
  <c r="BC37" i="2"/>
  <c r="BE37" i="2"/>
  <c r="BF37" i="2"/>
  <c r="BG37" i="2"/>
  <c r="BJ37" i="2"/>
  <c r="BH37" i="2"/>
  <c r="BI37" i="2"/>
  <c r="BK37" i="2"/>
  <c r="BL37" i="2"/>
  <c r="BM37" i="2"/>
  <c r="BN37" i="2"/>
  <c r="BP37" i="2"/>
  <c r="BO37" i="2"/>
  <c r="AN37" i="2"/>
  <c r="AP37" i="2"/>
  <c r="AQ37" i="2"/>
  <c r="AR37" i="2"/>
  <c r="AU37" i="2"/>
  <c r="AS37" i="2"/>
  <c r="AT37" i="2"/>
  <c r="AV37" i="2"/>
  <c r="AW37" i="2"/>
  <c r="AX37" i="2"/>
  <c r="AY37" i="2"/>
  <c r="BA37" i="2"/>
  <c r="AZ37" i="2"/>
  <c r="X37" i="2"/>
  <c r="Z37" i="2"/>
  <c r="AA37" i="2"/>
  <c r="AB37" i="2"/>
  <c r="AE37" i="2"/>
  <c r="AC37" i="2"/>
  <c r="AD37" i="2"/>
  <c r="AF37" i="2"/>
  <c r="AG37" i="2"/>
  <c r="AH37" i="2"/>
  <c r="AI37" i="2"/>
  <c r="AK37" i="2"/>
  <c r="AJ37" i="2"/>
  <c r="V37" i="2"/>
  <c r="U37" i="2"/>
  <c r="BR36" i="2"/>
  <c r="BT36" i="2"/>
  <c r="BU36" i="2"/>
  <c r="BV36" i="2"/>
  <c r="BY36" i="2"/>
  <c r="BW36" i="2"/>
  <c r="BX36" i="2"/>
  <c r="BZ36" i="2"/>
  <c r="CA36" i="2"/>
  <c r="I36" i="2"/>
  <c r="J36" i="2"/>
  <c r="K36" i="2"/>
  <c r="L36" i="2"/>
  <c r="M36" i="2"/>
  <c r="N36" i="2"/>
  <c r="O36" i="2"/>
  <c r="P36" i="2"/>
  <c r="Q36" i="2"/>
  <c r="R36" i="2"/>
  <c r="H36" i="2"/>
  <c r="S36" i="2"/>
  <c r="CB36" i="2"/>
  <c r="CC36" i="2"/>
  <c r="CE36" i="2"/>
  <c r="CD36" i="2"/>
  <c r="BC36" i="2"/>
  <c r="BE36" i="2"/>
  <c r="BF36" i="2"/>
  <c r="BG36" i="2"/>
  <c r="BJ36" i="2"/>
  <c r="BH36" i="2"/>
  <c r="BI36" i="2"/>
  <c r="BK36" i="2"/>
  <c r="BL36" i="2"/>
  <c r="BM36" i="2"/>
  <c r="BN36" i="2"/>
  <c r="BP36" i="2"/>
  <c r="BO36" i="2"/>
  <c r="AN36" i="2"/>
  <c r="AP36" i="2"/>
  <c r="AQ36" i="2"/>
  <c r="AR36" i="2"/>
  <c r="AU36" i="2"/>
  <c r="AS36" i="2"/>
  <c r="AT36" i="2"/>
  <c r="AV36" i="2"/>
  <c r="AW36" i="2"/>
  <c r="AX36" i="2"/>
  <c r="AY36" i="2"/>
  <c r="BA36" i="2"/>
  <c r="AZ36" i="2"/>
  <c r="X36" i="2"/>
  <c r="Z36" i="2"/>
  <c r="AA36" i="2"/>
  <c r="AB36" i="2"/>
  <c r="AE36" i="2"/>
  <c r="AC36" i="2"/>
  <c r="AD36" i="2"/>
  <c r="AF36" i="2"/>
  <c r="AG36" i="2"/>
  <c r="AH36" i="2"/>
  <c r="AI36" i="2"/>
  <c r="AK36" i="2"/>
  <c r="AJ36" i="2"/>
  <c r="V36" i="2"/>
  <c r="U36" i="2"/>
  <c r="BR35" i="2"/>
  <c r="BT35" i="2"/>
  <c r="BU35" i="2"/>
  <c r="BV35" i="2"/>
  <c r="BY35" i="2"/>
  <c r="BW35" i="2"/>
  <c r="BX35" i="2"/>
  <c r="BZ35" i="2"/>
  <c r="CA35" i="2"/>
  <c r="I35" i="2"/>
  <c r="J35" i="2"/>
  <c r="K35" i="2"/>
  <c r="L35" i="2"/>
  <c r="M35" i="2"/>
  <c r="N35" i="2"/>
  <c r="O35" i="2"/>
  <c r="P35" i="2"/>
  <c r="Q35" i="2"/>
  <c r="R35" i="2"/>
  <c r="H35" i="2"/>
  <c r="S35" i="2"/>
  <c r="CB35" i="2"/>
  <c r="CC35" i="2"/>
  <c r="CE35" i="2"/>
  <c r="CD35" i="2"/>
  <c r="BC35" i="2"/>
  <c r="BE35" i="2"/>
  <c r="BF35" i="2"/>
  <c r="BG35" i="2"/>
  <c r="BJ35" i="2"/>
  <c r="BH35" i="2"/>
  <c r="BI35" i="2"/>
  <c r="BK35" i="2"/>
  <c r="BL35" i="2"/>
  <c r="BM35" i="2"/>
  <c r="BN35" i="2"/>
  <c r="BP35" i="2"/>
  <c r="BO35" i="2"/>
  <c r="AN35" i="2"/>
  <c r="AP35" i="2"/>
  <c r="AQ35" i="2"/>
  <c r="AR35" i="2"/>
  <c r="AU35" i="2"/>
  <c r="AS35" i="2"/>
  <c r="AT35" i="2"/>
  <c r="AV35" i="2"/>
  <c r="AW35" i="2"/>
  <c r="AX35" i="2"/>
  <c r="AY35" i="2"/>
  <c r="BA35" i="2"/>
  <c r="AZ35" i="2"/>
  <c r="X35" i="2"/>
  <c r="Z35" i="2"/>
  <c r="AA35" i="2"/>
  <c r="AB35" i="2"/>
  <c r="AE35" i="2"/>
  <c r="AC35" i="2"/>
  <c r="AD35" i="2"/>
  <c r="AF35" i="2"/>
  <c r="AG35" i="2"/>
  <c r="AH35" i="2"/>
  <c r="AI35" i="2"/>
  <c r="AK35" i="2"/>
  <c r="AJ35" i="2"/>
  <c r="V35" i="2"/>
  <c r="U35" i="2"/>
  <c r="BR34" i="2"/>
  <c r="BT34" i="2"/>
  <c r="BU34" i="2"/>
  <c r="BV34" i="2"/>
  <c r="BY34" i="2"/>
  <c r="BW34" i="2"/>
  <c r="BX34" i="2"/>
  <c r="BZ34" i="2"/>
  <c r="CA34" i="2"/>
  <c r="I34" i="2"/>
  <c r="J34" i="2"/>
  <c r="K34" i="2"/>
  <c r="L34" i="2"/>
  <c r="M34" i="2"/>
  <c r="N34" i="2"/>
  <c r="O34" i="2"/>
  <c r="P34" i="2"/>
  <c r="Q34" i="2"/>
  <c r="R34" i="2"/>
  <c r="H34" i="2"/>
  <c r="S34" i="2"/>
  <c r="CB34" i="2"/>
  <c r="CC34" i="2"/>
  <c r="CE34" i="2"/>
  <c r="CD34" i="2"/>
  <c r="BC34" i="2"/>
  <c r="BE34" i="2"/>
  <c r="BF34" i="2"/>
  <c r="BG34" i="2"/>
  <c r="BJ34" i="2"/>
  <c r="BH34" i="2"/>
  <c r="BI34" i="2"/>
  <c r="BK34" i="2"/>
  <c r="BL34" i="2"/>
  <c r="BM34" i="2"/>
  <c r="BN34" i="2"/>
  <c r="BP34" i="2"/>
  <c r="BO34" i="2"/>
  <c r="AN34" i="2"/>
  <c r="AP34" i="2"/>
  <c r="AQ34" i="2"/>
  <c r="AR34" i="2"/>
  <c r="AU34" i="2"/>
  <c r="AS34" i="2"/>
  <c r="AT34" i="2"/>
  <c r="AV34" i="2"/>
  <c r="AW34" i="2"/>
  <c r="AX34" i="2"/>
  <c r="AY34" i="2"/>
  <c r="BA34" i="2"/>
  <c r="AZ34" i="2"/>
  <c r="X34" i="2"/>
  <c r="Z34" i="2"/>
  <c r="AA34" i="2"/>
  <c r="AB34" i="2"/>
  <c r="AE34" i="2"/>
  <c r="AC34" i="2"/>
  <c r="AD34" i="2"/>
  <c r="AF34" i="2"/>
  <c r="AG34" i="2"/>
  <c r="AH34" i="2"/>
  <c r="AI34" i="2"/>
  <c r="AK34" i="2"/>
  <c r="AJ34" i="2"/>
  <c r="V34" i="2"/>
  <c r="U34" i="2"/>
  <c r="BR33" i="2"/>
  <c r="BT33" i="2"/>
  <c r="BU33" i="2"/>
  <c r="BV33" i="2"/>
  <c r="BY33" i="2"/>
  <c r="BW33" i="2"/>
  <c r="BX33" i="2"/>
  <c r="BZ33" i="2"/>
  <c r="CA33" i="2"/>
  <c r="I33" i="2"/>
  <c r="J33" i="2"/>
  <c r="K33" i="2"/>
  <c r="L33" i="2"/>
  <c r="M33" i="2"/>
  <c r="N33" i="2"/>
  <c r="O33" i="2"/>
  <c r="P33" i="2"/>
  <c r="Q33" i="2"/>
  <c r="R33" i="2"/>
  <c r="H33" i="2"/>
  <c r="S33" i="2"/>
  <c r="CB33" i="2"/>
  <c r="CC33" i="2"/>
  <c r="CE33" i="2"/>
  <c r="CD33" i="2"/>
  <c r="BC33" i="2"/>
  <c r="BE33" i="2"/>
  <c r="BF33" i="2"/>
  <c r="BG33" i="2"/>
  <c r="BJ33" i="2"/>
  <c r="BH33" i="2"/>
  <c r="BI33" i="2"/>
  <c r="BK33" i="2"/>
  <c r="BL33" i="2"/>
  <c r="BM33" i="2"/>
  <c r="BN33" i="2"/>
  <c r="BP33" i="2"/>
  <c r="BO33" i="2"/>
  <c r="AN33" i="2"/>
  <c r="AP33" i="2"/>
  <c r="AQ33" i="2"/>
  <c r="AR33" i="2"/>
  <c r="AU33" i="2"/>
  <c r="AS33" i="2"/>
  <c r="AT33" i="2"/>
  <c r="AV33" i="2"/>
  <c r="AW33" i="2"/>
  <c r="AX33" i="2"/>
  <c r="AY33" i="2"/>
  <c r="BA33" i="2"/>
  <c r="AZ33" i="2"/>
  <c r="X33" i="2"/>
  <c r="Z33" i="2"/>
  <c r="AA33" i="2"/>
  <c r="AB33" i="2"/>
  <c r="AE33" i="2"/>
  <c r="AC33" i="2"/>
  <c r="AD33" i="2"/>
  <c r="AF33" i="2"/>
  <c r="AG33" i="2"/>
  <c r="AH33" i="2"/>
  <c r="AI33" i="2"/>
  <c r="AK33" i="2"/>
  <c r="AJ33" i="2"/>
  <c r="V33" i="2"/>
  <c r="U33" i="2"/>
  <c r="BR32" i="2"/>
  <c r="BT32" i="2"/>
  <c r="BU32" i="2"/>
  <c r="BV32" i="2"/>
  <c r="BY32" i="2"/>
  <c r="BW32" i="2"/>
  <c r="BX32" i="2"/>
  <c r="BZ32" i="2"/>
  <c r="CA32" i="2"/>
  <c r="I32" i="2"/>
  <c r="J32" i="2"/>
  <c r="K32" i="2"/>
  <c r="L32" i="2"/>
  <c r="M32" i="2"/>
  <c r="N32" i="2"/>
  <c r="O32" i="2"/>
  <c r="P32" i="2"/>
  <c r="Q32" i="2"/>
  <c r="R32" i="2"/>
  <c r="H32" i="2"/>
  <c r="S32" i="2"/>
  <c r="CB32" i="2"/>
  <c r="CC32" i="2"/>
  <c r="CE32" i="2"/>
  <c r="CD32" i="2"/>
  <c r="BC32" i="2"/>
  <c r="BE32" i="2"/>
  <c r="BF32" i="2"/>
  <c r="BG32" i="2"/>
  <c r="BJ32" i="2"/>
  <c r="BH32" i="2"/>
  <c r="BI32" i="2"/>
  <c r="BK32" i="2"/>
  <c r="BL32" i="2"/>
  <c r="BM32" i="2"/>
  <c r="BN32" i="2"/>
  <c r="BP32" i="2"/>
  <c r="BO32" i="2"/>
  <c r="AN32" i="2"/>
  <c r="AP32" i="2"/>
  <c r="AQ32" i="2"/>
  <c r="AR32" i="2"/>
  <c r="AU32" i="2"/>
  <c r="AS32" i="2"/>
  <c r="AT32" i="2"/>
  <c r="AV32" i="2"/>
  <c r="AW32" i="2"/>
  <c r="AX32" i="2"/>
  <c r="AY32" i="2"/>
  <c r="BA32" i="2"/>
  <c r="AZ32" i="2"/>
  <c r="X32" i="2"/>
  <c r="Z32" i="2"/>
  <c r="AA32" i="2"/>
  <c r="AB32" i="2"/>
  <c r="AE32" i="2"/>
  <c r="AC32" i="2"/>
  <c r="AD32" i="2"/>
  <c r="AF32" i="2"/>
  <c r="AG32" i="2"/>
  <c r="AH32" i="2"/>
  <c r="AI32" i="2"/>
  <c r="AK32" i="2"/>
  <c r="AJ32" i="2"/>
  <c r="V32" i="2"/>
  <c r="U32" i="2"/>
  <c r="BR31" i="2"/>
  <c r="BT31" i="2"/>
  <c r="BU31" i="2"/>
  <c r="BV31" i="2"/>
  <c r="BY31" i="2"/>
  <c r="BW31" i="2"/>
  <c r="BX31" i="2"/>
  <c r="BZ31" i="2"/>
  <c r="CA31" i="2"/>
  <c r="I31" i="2"/>
  <c r="J31" i="2"/>
  <c r="K31" i="2"/>
  <c r="L31" i="2"/>
  <c r="M31" i="2"/>
  <c r="N31" i="2"/>
  <c r="O31" i="2"/>
  <c r="P31" i="2"/>
  <c r="Q31" i="2"/>
  <c r="R31" i="2"/>
  <c r="H31" i="2"/>
  <c r="S31" i="2"/>
  <c r="CB31" i="2"/>
  <c r="CC31" i="2"/>
  <c r="CE31" i="2"/>
  <c r="CD31" i="2"/>
  <c r="BC31" i="2"/>
  <c r="BE31" i="2"/>
  <c r="BF31" i="2"/>
  <c r="BG31" i="2"/>
  <c r="BJ31" i="2"/>
  <c r="BH31" i="2"/>
  <c r="BI31" i="2"/>
  <c r="BK31" i="2"/>
  <c r="BL31" i="2"/>
  <c r="BM31" i="2"/>
  <c r="BN31" i="2"/>
  <c r="BP31" i="2"/>
  <c r="BO31" i="2"/>
  <c r="AN31" i="2"/>
  <c r="AP31" i="2"/>
  <c r="AQ31" i="2"/>
  <c r="AR31" i="2"/>
  <c r="AU31" i="2"/>
  <c r="AS31" i="2"/>
  <c r="AT31" i="2"/>
  <c r="AV31" i="2"/>
  <c r="AW31" i="2"/>
  <c r="AX31" i="2"/>
  <c r="AY31" i="2"/>
  <c r="BA31" i="2"/>
  <c r="AZ31" i="2"/>
  <c r="X31" i="2"/>
  <c r="Z31" i="2"/>
  <c r="AA31" i="2"/>
  <c r="AB31" i="2"/>
  <c r="AE31" i="2"/>
  <c r="AC31" i="2"/>
  <c r="AD31" i="2"/>
  <c r="AF31" i="2"/>
  <c r="AG31" i="2"/>
  <c r="AH31" i="2"/>
  <c r="AI31" i="2"/>
  <c r="AK31" i="2"/>
  <c r="AJ31" i="2"/>
  <c r="V31" i="2"/>
  <c r="U31" i="2"/>
  <c r="BR30" i="2"/>
  <c r="BT30" i="2"/>
  <c r="BU30" i="2"/>
  <c r="BV30" i="2"/>
  <c r="BY30" i="2"/>
  <c r="BW30" i="2"/>
  <c r="BX30" i="2"/>
  <c r="BZ30" i="2"/>
  <c r="CA30" i="2"/>
  <c r="I30" i="2"/>
  <c r="J30" i="2"/>
  <c r="K30" i="2"/>
  <c r="L30" i="2"/>
  <c r="M30" i="2"/>
  <c r="N30" i="2"/>
  <c r="O30" i="2"/>
  <c r="P30" i="2"/>
  <c r="Q30" i="2"/>
  <c r="R30" i="2"/>
  <c r="H30" i="2"/>
  <c r="S30" i="2"/>
  <c r="CB30" i="2"/>
  <c r="CC30" i="2"/>
  <c r="CE30" i="2"/>
  <c r="CD30" i="2"/>
  <c r="BC30" i="2"/>
  <c r="BE30" i="2"/>
  <c r="BF30" i="2"/>
  <c r="BG30" i="2"/>
  <c r="BJ30" i="2"/>
  <c r="BH30" i="2"/>
  <c r="BI30" i="2"/>
  <c r="BK30" i="2"/>
  <c r="BL30" i="2"/>
  <c r="BM30" i="2"/>
  <c r="BN30" i="2"/>
  <c r="BP30" i="2"/>
  <c r="BO30" i="2"/>
  <c r="AN30" i="2"/>
  <c r="AP30" i="2"/>
  <c r="AQ30" i="2"/>
  <c r="AR30" i="2"/>
  <c r="AU30" i="2"/>
  <c r="AS30" i="2"/>
  <c r="AT30" i="2"/>
  <c r="AV30" i="2"/>
  <c r="AW30" i="2"/>
  <c r="AX30" i="2"/>
  <c r="AY30" i="2"/>
  <c r="BA30" i="2"/>
  <c r="AZ30" i="2"/>
  <c r="X30" i="2"/>
  <c r="Z30" i="2"/>
  <c r="AA30" i="2"/>
  <c r="AB30" i="2"/>
  <c r="AE30" i="2"/>
  <c r="AC30" i="2"/>
  <c r="AD30" i="2"/>
  <c r="AF30" i="2"/>
  <c r="AG30" i="2"/>
  <c r="AH30" i="2"/>
  <c r="AI30" i="2"/>
  <c r="AK30" i="2"/>
  <c r="AJ30" i="2"/>
  <c r="V30" i="2"/>
  <c r="U30" i="2"/>
  <c r="BR29" i="2"/>
  <c r="BT29" i="2"/>
  <c r="BU29" i="2"/>
  <c r="BV29" i="2"/>
  <c r="BY29" i="2"/>
  <c r="BW29" i="2"/>
  <c r="BX29" i="2"/>
  <c r="BZ29" i="2"/>
  <c r="CA29" i="2"/>
  <c r="I29" i="2"/>
  <c r="J29" i="2"/>
  <c r="K29" i="2"/>
  <c r="L29" i="2"/>
  <c r="M29" i="2"/>
  <c r="N29" i="2"/>
  <c r="O29" i="2"/>
  <c r="P29" i="2"/>
  <c r="Q29" i="2"/>
  <c r="R29" i="2"/>
  <c r="H29" i="2"/>
  <c r="S29" i="2"/>
  <c r="CB29" i="2"/>
  <c r="CC29" i="2"/>
  <c r="CE29" i="2"/>
  <c r="CD29" i="2"/>
  <c r="BC29" i="2"/>
  <c r="BE29" i="2"/>
  <c r="BF29" i="2"/>
  <c r="BG29" i="2"/>
  <c r="BJ29" i="2"/>
  <c r="BH29" i="2"/>
  <c r="BI29" i="2"/>
  <c r="BK29" i="2"/>
  <c r="BL29" i="2"/>
  <c r="BM29" i="2"/>
  <c r="BN29" i="2"/>
  <c r="BP29" i="2"/>
  <c r="BO29" i="2"/>
  <c r="AN29" i="2"/>
  <c r="AP29" i="2"/>
  <c r="AQ29" i="2"/>
  <c r="AR29" i="2"/>
  <c r="AU29" i="2"/>
  <c r="AS29" i="2"/>
  <c r="AT29" i="2"/>
  <c r="AV29" i="2"/>
  <c r="AW29" i="2"/>
  <c r="AX29" i="2"/>
  <c r="AY29" i="2"/>
  <c r="BA29" i="2"/>
  <c r="AZ29" i="2"/>
  <c r="X29" i="2"/>
  <c r="Z29" i="2"/>
  <c r="AA29" i="2"/>
  <c r="AB29" i="2"/>
  <c r="AE29" i="2"/>
  <c r="AC29" i="2"/>
  <c r="AD29" i="2"/>
  <c r="AF29" i="2"/>
  <c r="AG29" i="2"/>
  <c r="AH29" i="2"/>
  <c r="AI29" i="2"/>
  <c r="AK29" i="2"/>
  <c r="AJ29" i="2"/>
  <c r="V29" i="2"/>
  <c r="U29" i="2"/>
  <c r="BR28" i="2"/>
  <c r="BT28" i="2"/>
  <c r="BU28" i="2"/>
  <c r="BV28" i="2"/>
  <c r="BY28" i="2"/>
  <c r="BW28" i="2"/>
  <c r="BX28" i="2"/>
  <c r="BZ28" i="2"/>
  <c r="CA28" i="2"/>
  <c r="I28" i="2"/>
  <c r="J28" i="2"/>
  <c r="K28" i="2"/>
  <c r="L28" i="2"/>
  <c r="M28" i="2"/>
  <c r="N28" i="2"/>
  <c r="O28" i="2"/>
  <c r="P28" i="2"/>
  <c r="Q28" i="2"/>
  <c r="R28" i="2"/>
  <c r="H28" i="2"/>
  <c r="S28" i="2"/>
  <c r="CB28" i="2"/>
  <c r="CC28" i="2"/>
  <c r="CE28" i="2"/>
  <c r="CD28" i="2"/>
  <c r="BC28" i="2"/>
  <c r="BE28" i="2"/>
  <c r="BF28" i="2"/>
  <c r="BG28" i="2"/>
  <c r="BJ28" i="2"/>
  <c r="BH28" i="2"/>
  <c r="BI28" i="2"/>
  <c r="BK28" i="2"/>
  <c r="BL28" i="2"/>
  <c r="BM28" i="2"/>
  <c r="BN28" i="2"/>
  <c r="BP28" i="2"/>
  <c r="BO28" i="2"/>
  <c r="AN28" i="2"/>
  <c r="AP28" i="2"/>
  <c r="AQ28" i="2"/>
  <c r="AR28" i="2"/>
  <c r="AU28" i="2"/>
  <c r="AS28" i="2"/>
  <c r="AT28" i="2"/>
  <c r="AV28" i="2"/>
  <c r="AW28" i="2"/>
  <c r="AX28" i="2"/>
  <c r="AY28" i="2"/>
  <c r="BA28" i="2"/>
  <c r="AZ28" i="2"/>
  <c r="X28" i="2"/>
  <c r="Z28" i="2"/>
  <c r="AA28" i="2"/>
  <c r="AB28" i="2"/>
  <c r="AE28" i="2"/>
  <c r="AC28" i="2"/>
  <c r="AD28" i="2"/>
  <c r="AF28" i="2"/>
  <c r="AG28" i="2"/>
  <c r="AH28" i="2"/>
  <c r="AI28" i="2"/>
  <c r="AK28" i="2"/>
  <c r="AJ28" i="2"/>
  <c r="V28" i="2"/>
  <c r="U28" i="2"/>
  <c r="BR27" i="2"/>
  <c r="BT27" i="2"/>
  <c r="BU27" i="2"/>
  <c r="BV27" i="2"/>
  <c r="BY27" i="2"/>
  <c r="BW27" i="2"/>
  <c r="BX27" i="2"/>
  <c r="BZ27" i="2"/>
  <c r="CA27" i="2"/>
  <c r="I27" i="2"/>
  <c r="J27" i="2"/>
  <c r="K27" i="2"/>
  <c r="L27" i="2"/>
  <c r="M27" i="2"/>
  <c r="N27" i="2"/>
  <c r="O27" i="2"/>
  <c r="P27" i="2"/>
  <c r="Q27" i="2"/>
  <c r="R27" i="2"/>
  <c r="H27" i="2"/>
  <c r="S27" i="2"/>
  <c r="CB27" i="2"/>
  <c r="CC27" i="2"/>
  <c r="CE27" i="2"/>
  <c r="CD27" i="2"/>
  <c r="BC27" i="2"/>
  <c r="BE27" i="2"/>
  <c r="BF27" i="2"/>
  <c r="BG27" i="2"/>
  <c r="BJ27" i="2"/>
  <c r="BH27" i="2"/>
  <c r="BI27" i="2"/>
  <c r="BK27" i="2"/>
  <c r="BL27" i="2"/>
  <c r="BM27" i="2"/>
  <c r="BN27" i="2"/>
  <c r="BP27" i="2"/>
  <c r="BO27" i="2"/>
  <c r="AN27" i="2"/>
  <c r="AP27" i="2"/>
  <c r="AQ27" i="2"/>
  <c r="AR27" i="2"/>
  <c r="AU27" i="2"/>
  <c r="AS27" i="2"/>
  <c r="AT27" i="2"/>
  <c r="AV27" i="2"/>
  <c r="AW27" i="2"/>
  <c r="AX27" i="2"/>
  <c r="AY27" i="2"/>
  <c r="BA27" i="2"/>
  <c r="AZ27" i="2"/>
  <c r="X27" i="2"/>
  <c r="Z27" i="2"/>
  <c r="AA27" i="2"/>
  <c r="AB27" i="2"/>
  <c r="AE27" i="2"/>
  <c r="AC27" i="2"/>
  <c r="AD27" i="2"/>
  <c r="AF27" i="2"/>
  <c r="AG27" i="2"/>
  <c r="AH27" i="2"/>
  <c r="AI27" i="2"/>
  <c r="AK27" i="2"/>
  <c r="AJ27" i="2"/>
  <c r="V27" i="2"/>
  <c r="U27" i="2"/>
  <c r="BR26" i="2"/>
  <c r="BT26" i="2"/>
  <c r="BU26" i="2"/>
  <c r="BV26" i="2"/>
  <c r="BY26" i="2"/>
  <c r="BW26" i="2"/>
  <c r="BX26" i="2"/>
  <c r="BZ26" i="2"/>
  <c r="CA26" i="2"/>
  <c r="I26" i="2"/>
  <c r="J26" i="2"/>
  <c r="K26" i="2"/>
  <c r="L26" i="2"/>
  <c r="M26" i="2"/>
  <c r="N26" i="2"/>
  <c r="O26" i="2"/>
  <c r="P26" i="2"/>
  <c r="Q26" i="2"/>
  <c r="R26" i="2"/>
  <c r="H26" i="2"/>
  <c r="S26" i="2"/>
  <c r="CB26" i="2"/>
  <c r="CC26" i="2"/>
  <c r="CE26" i="2"/>
  <c r="CD26" i="2"/>
  <c r="BC26" i="2"/>
  <c r="BE26" i="2"/>
  <c r="BF26" i="2"/>
  <c r="BG26" i="2"/>
  <c r="BJ26" i="2"/>
  <c r="BH26" i="2"/>
  <c r="BI26" i="2"/>
  <c r="BK26" i="2"/>
  <c r="BL26" i="2"/>
  <c r="BM26" i="2"/>
  <c r="BN26" i="2"/>
  <c r="BP26" i="2"/>
  <c r="BO26" i="2"/>
  <c r="AN26" i="2"/>
  <c r="AP26" i="2"/>
  <c r="AQ26" i="2"/>
  <c r="AR26" i="2"/>
  <c r="AU26" i="2"/>
  <c r="AS26" i="2"/>
  <c r="AT26" i="2"/>
  <c r="AV26" i="2"/>
  <c r="AW26" i="2"/>
  <c r="AX26" i="2"/>
  <c r="AY26" i="2"/>
  <c r="BA26" i="2"/>
  <c r="AZ26" i="2"/>
  <c r="X26" i="2"/>
  <c r="Z26" i="2"/>
  <c r="AA26" i="2"/>
  <c r="AB26" i="2"/>
  <c r="AE26" i="2"/>
  <c r="AC26" i="2"/>
  <c r="AD26" i="2"/>
  <c r="AF26" i="2"/>
  <c r="AG26" i="2"/>
  <c r="AH26" i="2"/>
  <c r="AI26" i="2"/>
  <c r="AK26" i="2"/>
  <c r="AJ26" i="2"/>
  <c r="V26" i="2"/>
  <c r="U26" i="2"/>
  <c r="I21" i="1"/>
  <c r="I25" i="1"/>
  <c r="I26" i="1"/>
  <c r="H31" i="1"/>
  <c r="I22" i="1"/>
  <c r="I23" i="1"/>
  <c r="I24" i="1"/>
  <c r="G31" i="1"/>
  <c r="I31" i="1"/>
  <c r="I6" i="1"/>
  <c r="I7" i="1"/>
  <c r="I8" i="1"/>
  <c r="I9" i="1"/>
  <c r="I10" i="1"/>
  <c r="I11" i="1"/>
  <c r="I12" i="1"/>
  <c r="I13" i="1"/>
  <c r="I14" i="1"/>
  <c r="I15" i="1"/>
  <c r="I5" i="1"/>
  <c r="I16" i="1"/>
  <c r="L28" i="1"/>
  <c r="L25" i="1"/>
  <c r="H29" i="1"/>
  <c r="G29" i="1"/>
  <c r="I29" i="1"/>
  <c r="L26" i="1"/>
  <c r="H30" i="1"/>
  <c r="G30" i="1"/>
  <c r="I30" i="1"/>
  <c r="L27" i="1"/>
  <c r="H32" i="1"/>
  <c r="G32" i="1"/>
  <c r="I32" i="1"/>
  <c r="L29" i="1"/>
  <c r="H33" i="1"/>
  <c r="G33" i="1"/>
  <c r="I33" i="1"/>
  <c r="L30" i="1"/>
  <c r="H34" i="1"/>
  <c r="G34" i="1"/>
  <c r="I34" i="1"/>
  <c r="L31" i="1"/>
  <c r="H35" i="1"/>
  <c r="G35" i="1"/>
  <c r="I35" i="1"/>
  <c r="L32" i="1"/>
  <c r="H36" i="1"/>
  <c r="G36" i="1"/>
  <c r="I36" i="1"/>
  <c r="L33" i="1"/>
  <c r="H37" i="1"/>
  <c r="G37" i="1"/>
  <c r="I37" i="1"/>
  <c r="L34" i="1"/>
  <c r="H38" i="1"/>
  <c r="G38" i="1"/>
  <c r="I38" i="1"/>
  <c r="L35" i="1"/>
  <c r="H39" i="1"/>
  <c r="G39" i="1"/>
  <c r="I39" i="1"/>
  <c r="L36" i="1"/>
  <c r="H40" i="1"/>
  <c r="G40" i="1"/>
  <c r="I40" i="1"/>
  <c r="L37" i="1"/>
  <c r="H41" i="1"/>
  <c r="G41" i="1"/>
  <c r="I41" i="1"/>
  <c r="L38" i="1"/>
  <c r="H42" i="1"/>
  <c r="G42" i="1"/>
  <c r="I42" i="1"/>
  <c r="L39" i="1"/>
  <c r="H43" i="1"/>
  <c r="G43" i="1"/>
  <c r="I43" i="1"/>
  <c r="L40" i="1"/>
  <c r="H44" i="1"/>
  <c r="G44" i="1"/>
  <c r="I44" i="1"/>
  <c r="L41" i="1"/>
  <c r="H45" i="1"/>
  <c r="G45" i="1"/>
  <c r="I45" i="1"/>
  <c r="L42" i="1"/>
  <c r="H46" i="1"/>
  <c r="G46" i="1"/>
  <c r="I46" i="1"/>
  <c r="L43" i="1"/>
  <c r="H47" i="1"/>
  <c r="G47" i="1"/>
  <c r="I47" i="1"/>
  <c r="L44" i="1"/>
  <c r="H48" i="1"/>
  <c r="G48" i="1"/>
  <c r="I48" i="1"/>
  <c r="L45" i="1"/>
  <c r="H49" i="1"/>
  <c r="G49" i="1"/>
  <c r="I49" i="1"/>
  <c r="L46" i="1"/>
  <c r="H50" i="1"/>
  <c r="G50" i="1"/>
  <c r="I50" i="1"/>
  <c r="L47" i="1"/>
  <c r="H51" i="1"/>
  <c r="G51" i="1"/>
  <c r="I51" i="1"/>
  <c r="L48" i="1"/>
  <c r="H52" i="1"/>
  <c r="G52" i="1"/>
  <c r="I52" i="1"/>
  <c r="L49" i="1"/>
  <c r="H53" i="1"/>
  <c r="G53" i="1"/>
  <c r="I53" i="1"/>
  <c r="L50" i="1"/>
  <c r="H54" i="1"/>
  <c r="G54" i="1"/>
  <c r="I54" i="1"/>
  <c r="L51" i="1"/>
  <c r="H55" i="1"/>
  <c r="G55" i="1"/>
  <c r="I55" i="1"/>
  <c r="L52" i="1"/>
  <c r="H56" i="1"/>
  <c r="G56" i="1"/>
  <c r="I56" i="1"/>
  <c r="L53" i="1"/>
  <c r="H57" i="1"/>
  <c r="G57" i="1"/>
  <c r="I57" i="1"/>
  <c r="L54" i="1"/>
  <c r="H58" i="1"/>
  <c r="G58" i="1"/>
  <c r="I58" i="1"/>
  <c r="L55" i="1"/>
  <c r="H59" i="1"/>
  <c r="G59" i="1"/>
  <c r="I59" i="1"/>
  <c r="L56" i="1"/>
  <c r="H60" i="1"/>
  <c r="G60" i="1"/>
  <c r="I60" i="1"/>
  <c r="L57" i="1"/>
  <c r="H61" i="1"/>
  <c r="G61" i="1"/>
  <c r="I61" i="1"/>
  <c r="L58" i="1"/>
  <c r="H62" i="1"/>
  <c r="G62" i="1"/>
  <c r="I62" i="1"/>
  <c r="L59" i="1"/>
  <c r="H63" i="1"/>
  <c r="G63" i="1"/>
  <c r="I63" i="1"/>
  <c r="L60" i="1"/>
  <c r="H64" i="1"/>
  <c r="G64" i="1"/>
  <c r="I64" i="1"/>
  <c r="L61" i="1"/>
  <c r="H65" i="1"/>
  <c r="G65" i="1"/>
  <c r="I65" i="1"/>
  <c r="L62" i="1"/>
  <c r="H66" i="1"/>
  <c r="G66" i="1"/>
  <c r="I66" i="1"/>
  <c r="L63" i="1"/>
  <c r="H67" i="1"/>
  <c r="G67" i="1"/>
  <c r="I67" i="1"/>
  <c r="L64" i="1"/>
  <c r="H68" i="1"/>
  <c r="G68" i="1"/>
  <c r="I68" i="1"/>
  <c r="L65" i="1"/>
  <c r="H69" i="1"/>
  <c r="G69" i="1"/>
  <c r="I69" i="1"/>
  <c r="L66" i="1"/>
  <c r="H70" i="1"/>
  <c r="G70" i="1"/>
  <c r="I70" i="1"/>
  <c r="L67" i="1"/>
  <c r="H71" i="1"/>
  <c r="G71" i="1"/>
  <c r="I71" i="1"/>
  <c r="L68" i="1"/>
  <c r="H72" i="1"/>
  <c r="G72" i="1"/>
  <c r="I72" i="1"/>
  <c r="L69" i="1"/>
  <c r="H73" i="1"/>
  <c r="G73" i="1"/>
  <c r="I73" i="1"/>
  <c r="L70" i="1"/>
  <c r="H74" i="1"/>
  <c r="G74" i="1"/>
  <c r="I74" i="1"/>
  <c r="L71" i="1"/>
  <c r="H75" i="1"/>
  <c r="G75" i="1"/>
  <c r="I75" i="1"/>
  <c r="L72" i="1"/>
  <c r="H76" i="1"/>
  <c r="G76" i="1"/>
  <c r="I76" i="1"/>
  <c r="L73" i="1"/>
  <c r="H77" i="1"/>
  <c r="G77" i="1"/>
  <c r="I77" i="1"/>
  <c r="L74" i="1"/>
  <c r="H78" i="1"/>
  <c r="G78" i="1"/>
  <c r="I78" i="1"/>
  <c r="L75" i="1"/>
  <c r="H79" i="1"/>
  <c r="G79" i="1"/>
  <c r="I79" i="1"/>
  <c r="L76" i="1"/>
  <c r="H80" i="1"/>
  <c r="G80" i="1"/>
  <c r="I80" i="1"/>
  <c r="L77" i="1"/>
  <c r="H81" i="1"/>
  <c r="G81" i="1"/>
  <c r="I81" i="1"/>
  <c r="L78" i="1"/>
  <c r="H82" i="1"/>
  <c r="G82" i="1"/>
  <c r="I82" i="1"/>
  <c r="L79" i="1"/>
  <c r="H83" i="1"/>
  <c r="G83" i="1"/>
  <c r="I83" i="1"/>
  <c r="L80" i="1"/>
  <c r="H84" i="1"/>
  <c r="G84" i="1"/>
  <c r="I84" i="1"/>
  <c r="L81" i="1"/>
  <c r="H85" i="1"/>
  <c r="G85" i="1"/>
  <c r="I85" i="1"/>
  <c r="L82" i="1"/>
  <c r="H86" i="1"/>
  <c r="G86" i="1"/>
  <c r="I86" i="1"/>
  <c r="L83" i="1"/>
  <c r="H87" i="1"/>
  <c r="G87" i="1"/>
  <c r="I87" i="1"/>
  <c r="L84" i="1"/>
  <c r="H88" i="1"/>
  <c r="G88" i="1"/>
  <c r="I88" i="1"/>
  <c r="L85" i="1"/>
  <c r="H89" i="1"/>
  <c r="G89" i="1"/>
  <c r="I89" i="1"/>
  <c r="L86" i="1"/>
  <c r="H90" i="1"/>
  <c r="G90" i="1"/>
  <c r="I90" i="1"/>
  <c r="L87" i="1"/>
  <c r="H91" i="1"/>
  <c r="G91" i="1"/>
  <c r="I91" i="1"/>
  <c r="L88" i="1"/>
  <c r="H92" i="1"/>
  <c r="G92" i="1"/>
  <c r="I92" i="1"/>
  <c r="L89" i="1"/>
  <c r="H93" i="1"/>
  <c r="G93" i="1"/>
  <c r="I93" i="1"/>
  <c r="L90" i="1"/>
  <c r="H94" i="1"/>
  <c r="G94" i="1"/>
  <c r="I94" i="1"/>
  <c r="L91" i="1"/>
  <c r="H95" i="1"/>
  <c r="G95" i="1"/>
  <c r="I95" i="1"/>
  <c r="L92" i="1"/>
  <c r="H96" i="1"/>
  <c r="G96" i="1"/>
  <c r="I96" i="1"/>
  <c r="L93" i="1"/>
  <c r="H97" i="1"/>
  <c r="G97" i="1"/>
  <c r="I97" i="1"/>
  <c r="L94" i="1"/>
  <c r="H98" i="1"/>
  <c r="G98" i="1"/>
  <c r="I98" i="1"/>
  <c r="L95" i="1"/>
  <c r="H99" i="1"/>
  <c r="G99" i="1"/>
  <c r="I99" i="1"/>
  <c r="L96" i="1"/>
  <c r="H100" i="1"/>
  <c r="G100" i="1"/>
  <c r="I100" i="1"/>
  <c r="L97" i="1"/>
  <c r="H101" i="1"/>
  <c r="G101" i="1"/>
  <c r="I101" i="1"/>
  <c r="L98" i="1"/>
  <c r="H102" i="1"/>
  <c r="G102" i="1"/>
  <c r="I102" i="1"/>
  <c r="L99" i="1"/>
  <c r="H103" i="1"/>
  <c r="G103" i="1"/>
  <c r="I103" i="1"/>
  <c r="L100" i="1"/>
  <c r="H104" i="1"/>
  <c r="G104" i="1"/>
  <c r="I104" i="1"/>
  <c r="L101" i="1"/>
  <c r="H105" i="1"/>
  <c r="G105" i="1"/>
  <c r="I105" i="1"/>
  <c r="L102" i="1"/>
  <c r="H106" i="1"/>
  <c r="G106" i="1"/>
  <c r="I106" i="1"/>
  <c r="L103" i="1"/>
  <c r="H107" i="1"/>
  <c r="G107" i="1"/>
  <c r="I107" i="1"/>
  <c r="L104" i="1"/>
  <c r="H108" i="1"/>
  <c r="G108" i="1"/>
  <c r="I108" i="1"/>
  <c r="L105" i="1"/>
  <c r="H109" i="1"/>
  <c r="G109" i="1"/>
  <c r="I109" i="1"/>
  <c r="L106" i="1"/>
  <c r="H110" i="1"/>
  <c r="G110" i="1"/>
  <c r="I110" i="1"/>
  <c r="L107" i="1"/>
  <c r="H111" i="1"/>
  <c r="G111" i="1"/>
  <c r="I111" i="1"/>
  <c r="L108" i="1"/>
  <c r="H112" i="1"/>
  <c r="G112" i="1"/>
  <c r="I112" i="1"/>
  <c r="L109" i="1"/>
  <c r="H113" i="1"/>
  <c r="G113" i="1"/>
  <c r="I113" i="1"/>
  <c r="L110" i="1"/>
  <c r="H114" i="1"/>
  <c r="G114" i="1"/>
  <c r="I114" i="1"/>
  <c r="L111" i="1"/>
  <c r="H115" i="1"/>
  <c r="G115" i="1"/>
  <c r="I115" i="1"/>
  <c r="L112" i="1"/>
  <c r="H116" i="1"/>
  <c r="G116" i="1"/>
  <c r="I116" i="1"/>
  <c r="L113" i="1"/>
  <c r="H117" i="1"/>
  <c r="G117" i="1"/>
  <c r="I117" i="1"/>
  <c r="L114" i="1"/>
  <c r="H118" i="1"/>
  <c r="G118" i="1"/>
  <c r="I118" i="1"/>
  <c r="L115" i="1"/>
  <c r="H119" i="1"/>
  <c r="G119" i="1"/>
  <c r="I119" i="1"/>
  <c r="L116" i="1"/>
  <c r="H120" i="1"/>
  <c r="G120" i="1"/>
  <c r="I120" i="1"/>
  <c r="L117" i="1"/>
  <c r="H121" i="1"/>
  <c r="G121" i="1"/>
  <c r="I121" i="1"/>
  <c r="L118" i="1"/>
  <c r="H122" i="1"/>
  <c r="G122" i="1"/>
  <c r="I122" i="1"/>
  <c r="L119" i="1"/>
  <c r="H123" i="1"/>
  <c r="G123" i="1"/>
  <c r="I123" i="1"/>
  <c r="L120" i="1"/>
  <c r="H2634" i="1"/>
  <c r="M120" i="1"/>
  <c r="O120" i="1"/>
  <c r="N120" i="1"/>
  <c r="M119" i="1"/>
  <c r="O119" i="1"/>
  <c r="N119" i="1"/>
  <c r="M118" i="1"/>
  <c r="O118" i="1"/>
  <c r="N118" i="1"/>
  <c r="M117" i="1"/>
  <c r="O117" i="1"/>
  <c r="N117" i="1"/>
  <c r="M116" i="1"/>
  <c r="O116" i="1"/>
  <c r="N116" i="1"/>
  <c r="M115" i="1"/>
  <c r="O115" i="1"/>
  <c r="N115" i="1"/>
  <c r="M114" i="1"/>
  <c r="O114" i="1"/>
  <c r="N114" i="1"/>
  <c r="M113" i="1"/>
  <c r="O113" i="1"/>
  <c r="N113" i="1"/>
  <c r="M112" i="1"/>
  <c r="O112" i="1"/>
  <c r="N112" i="1"/>
  <c r="M111" i="1"/>
  <c r="O111" i="1"/>
  <c r="N111" i="1"/>
  <c r="M110" i="1"/>
  <c r="O110" i="1"/>
  <c r="N110" i="1"/>
  <c r="M109" i="1"/>
  <c r="O109" i="1"/>
  <c r="N109" i="1"/>
  <c r="M108" i="1"/>
  <c r="O108" i="1"/>
  <c r="N108" i="1"/>
  <c r="M107" i="1"/>
  <c r="O107" i="1"/>
  <c r="N107" i="1"/>
  <c r="M106" i="1"/>
  <c r="O106" i="1"/>
  <c r="N106" i="1"/>
  <c r="M105" i="1"/>
  <c r="O105" i="1"/>
  <c r="N105" i="1"/>
  <c r="M104" i="1"/>
  <c r="O104" i="1"/>
  <c r="N104" i="1"/>
  <c r="M103" i="1"/>
  <c r="O103" i="1"/>
  <c r="N103" i="1"/>
  <c r="M102" i="1"/>
  <c r="O102" i="1"/>
  <c r="N102" i="1"/>
  <c r="M101" i="1"/>
  <c r="O101" i="1"/>
  <c r="N101" i="1"/>
  <c r="M100" i="1"/>
  <c r="O100" i="1"/>
  <c r="N100" i="1"/>
  <c r="M99" i="1"/>
  <c r="O99" i="1"/>
  <c r="N99" i="1"/>
  <c r="M98" i="1"/>
  <c r="O98" i="1"/>
  <c r="N98" i="1"/>
  <c r="M97" i="1"/>
  <c r="O97" i="1"/>
  <c r="N97" i="1"/>
  <c r="M96" i="1"/>
  <c r="O96" i="1"/>
  <c r="N96" i="1"/>
  <c r="M95" i="1"/>
  <c r="O95" i="1"/>
  <c r="N95" i="1"/>
  <c r="M94" i="1"/>
  <c r="O94" i="1"/>
  <c r="N94" i="1"/>
  <c r="M93" i="1"/>
  <c r="O93" i="1"/>
  <c r="N93" i="1"/>
  <c r="M92" i="1"/>
  <c r="O92" i="1"/>
  <c r="N92" i="1"/>
  <c r="M91" i="1"/>
  <c r="O91" i="1"/>
  <c r="N91" i="1"/>
  <c r="M90" i="1"/>
  <c r="O90" i="1"/>
  <c r="N90" i="1"/>
  <c r="M89" i="1"/>
  <c r="O89" i="1"/>
  <c r="N89" i="1"/>
  <c r="M88" i="1"/>
  <c r="O88" i="1"/>
  <c r="N88" i="1"/>
  <c r="M87" i="1"/>
  <c r="O87" i="1"/>
  <c r="N87" i="1"/>
  <c r="M86" i="1"/>
  <c r="O86" i="1"/>
  <c r="N86" i="1"/>
  <c r="M85" i="1"/>
  <c r="O85" i="1"/>
  <c r="N85" i="1"/>
  <c r="M84" i="1"/>
  <c r="O84" i="1"/>
  <c r="N84" i="1"/>
  <c r="M83" i="1"/>
  <c r="O83" i="1"/>
  <c r="N83" i="1"/>
  <c r="M82" i="1"/>
  <c r="O82" i="1"/>
  <c r="N82" i="1"/>
  <c r="M81" i="1"/>
  <c r="O81" i="1"/>
  <c r="N81" i="1"/>
  <c r="M80" i="1"/>
  <c r="O80" i="1"/>
  <c r="N80" i="1"/>
  <c r="M79" i="1"/>
  <c r="O79" i="1"/>
  <c r="N79" i="1"/>
  <c r="M78" i="1"/>
  <c r="O78" i="1"/>
  <c r="N78" i="1"/>
  <c r="M77" i="1"/>
  <c r="O77" i="1"/>
  <c r="N77" i="1"/>
  <c r="M76" i="1"/>
  <c r="O76" i="1"/>
  <c r="N76" i="1"/>
  <c r="M75" i="1"/>
  <c r="O75" i="1"/>
  <c r="N75" i="1"/>
  <c r="M74" i="1"/>
  <c r="O74" i="1"/>
  <c r="N74" i="1"/>
  <c r="M73" i="1"/>
  <c r="O73" i="1"/>
  <c r="N73" i="1"/>
  <c r="M72" i="1"/>
  <c r="O72" i="1"/>
  <c r="N72" i="1"/>
  <c r="M71" i="1"/>
  <c r="O71" i="1"/>
  <c r="N71" i="1"/>
  <c r="M70" i="1"/>
  <c r="O70" i="1"/>
  <c r="N70" i="1"/>
  <c r="M69" i="1"/>
  <c r="O69" i="1"/>
  <c r="N69" i="1"/>
  <c r="M68" i="1"/>
  <c r="O68" i="1"/>
  <c r="N68" i="1"/>
  <c r="M67" i="1"/>
  <c r="O67" i="1"/>
  <c r="N67" i="1"/>
  <c r="M66" i="1"/>
  <c r="O66" i="1"/>
  <c r="N66" i="1"/>
  <c r="M65" i="1"/>
  <c r="O65" i="1"/>
  <c r="N65" i="1"/>
  <c r="M64" i="1"/>
  <c r="O64" i="1"/>
  <c r="N64" i="1"/>
  <c r="M63" i="1"/>
  <c r="O63" i="1"/>
  <c r="N63" i="1"/>
  <c r="M62" i="1"/>
  <c r="O62" i="1"/>
  <c r="N62" i="1"/>
  <c r="M61" i="1"/>
  <c r="O61" i="1"/>
  <c r="N61" i="1"/>
  <c r="M60" i="1"/>
  <c r="O60" i="1"/>
  <c r="N60" i="1"/>
  <c r="M59" i="1"/>
  <c r="O59" i="1"/>
  <c r="N59" i="1"/>
  <c r="M58" i="1"/>
  <c r="O58" i="1"/>
  <c r="N58" i="1"/>
  <c r="M57" i="1"/>
  <c r="O57" i="1"/>
  <c r="N57" i="1"/>
  <c r="M56" i="1"/>
  <c r="O56" i="1"/>
  <c r="N56" i="1"/>
  <c r="M55" i="1"/>
  <c r="O55" i="1"/>
  <c r="N55" i="1"/>
  <c r="M54" i="1"/>
  <c r="O54" i="1"/>
  <c r="N54" i="1"/>
  <c r="M53" i="1"/>
  <c r="O53" i="1"/>
  <c r="N53" i="1"/>
  <c r="M52" i="1"/>
  <c r="O52" i="1"/>
  <c r="N52" i="1"/>
  <c r="M51" i="1"/>
  <c r="O51" i="1"/>
  <c r="N51" i="1"/>
  <c r="M50" i="1"/>
  <c r="O50" i="1"/>
  <c r="N50" i="1"/>
  <c r="M49" i="1"/>
  <c r="O49" i="1"/>
  <c r="N49" i="1"/>
  <c r="M48" i="1"/>
  <c r="O48" i="1"/>
  <c r="N48" i="1"/>
  <c r="M47" i="1"/>
  <c r="O47" i="1"/>
  <c r="N47" i="1"/>
  <c r="M46" i="1"/>
  <c r="O46" i="1"/>
  <c r="N46" i="1"/>
  <c r="M45" i="1"/>
  <c r="O45" i="1"/>
  <c r="N45" i="1"/>
  <c r="M44" i="1"/>
  <c r="O44" i="1"/>
  <c r="N44" i="1"/>
  <c r="M43" i="1"/>
  <c r="O43" i="1"/>
  <c r="N43" i="1"/>
  <c r="M42" i="1"/>
  <c r="O42" i="1"/>
  <c r="N42" i="1"/>
  <c r="M41" i="1"/>
  <c r="O41" i="1"/>
  <c r="N41" i="1"/>
  <c r="M40" i="1"/>
  <c r="O40" i="1"/>
  <c r="N40" i="1"/>
  <c r="M39" i="1"/>
  <c r="O39" i="1"/>
  <c r="N39" i="1"/>
  <c r="M38" i="1"/>
  <c r="O38" i="1"/>
  <c r="N38" i="1"/>
  <c r="M37" i="1"/>
  <c r="O37" i="1"/>
  <c r="N37" i="1"/>
  <c r="M36" i="1"/>
  <c r="O36" i="1"/>
  <c r="N36" i="1"/>
  <c r="M35" i="1"/>
  <c r="O35" i="1"/>
  <c r="N35" i="1"/>
  <c r="M34" i="1"/>
  <c r="O34" i="1"/>
  <c r="N34" i="1"/>
  <c r="M33" i="1"/>
  <c r="O33" i="1"/>
  <c r="N33" i="1"/>
  <c r="M32" i="1"/>
  <c r="O32" i="1"/>
  <c r="N32" i="1"/>
  <c r="M31" i="1"/>
  <c r="O31" i="1"/>
  <c r="N31" i="1"/>
  <c r="M30" i="1"/>
  <c r="O30" i="1"/>
  <c r="N30" i="1"/>
  <c r="M29" i="1"/>
  <c r="O29" i="1"/>
  <c r="N29" i="1"/>
  <c r="M28" i="1"/>
  <c r="O28" i="1"/>
  <c r="N28" i="1"/>
  <c r="M27" i="1"/>
  <c r="O27" i="1"/>
  <c r="N27" i="1"/>
  <c r="M26" i="1"/>
  <c r="O26" i="1"/>
  <c r="N26" i="1"/>
  <c r="O25" i="1"/>
  <c r="N25" i="1"/>
</calcChain>
</file>

<file path=xl/sharedStrings.xml><?xml version="1.0" encoding="utf-8"?>
<sst xmlns="http://schemas.openxmlformats.org/spreadsheetml/2006/main" count="305" uniqueCount="102">
  <si>
    <t>GK15: GRAIZER - KALKAN GROUND MOTION PREDICTION MODEL</t>
  </si>
  <si>
    <t>NOTES</t>
  </si>
  <si>
    <t>PGA COMPUTATION</t>
  </si>
  <si>
    <t>G1</t>
  </si>
  <si>
    <t>=</t>
  </si>
  <si>
    <r>
      <t xml:space="preserve">2) Input parameters are identified by </t>
    </r>
    <r>
      <rPr>
        <sz val="10"/>
        <color rgb="FFFF0000"/>
        <rFont val="Arial"/>
      </rPr>
      <t>red</t>
    </r>
    <r>
      <rPr>
        <sz val="10"/>
        <rFont val="Arial"/>
      </rPr>
      <t xml:space="preserve"> font</t>
    </r>
  </si>
  <si>
    <t>Ro</t>
  </si>
  <si>
    <r>
      <t xml:space="preserve">3) Output parameters are identified by </t>
    </r>
    <r>
      <rPr>
        <sz val="10"/>
        <color rgb="FF0070C0"/>
        <rFont val="Arial"/>
      </rPr>
      <t>blue</t>
    </r>
    <r>
      <rPr>
        <sz val="10"/>
        <rFont val="Arial"/>
      </rPr>
      <t xml:space="preserve"> font</t>
    </r>
  </si>
  <si>
    <t>Do</t>
  </si>
  <si>
    <t>G2</t>
  </si>
  <si>
    <t>G3</t>
  </si>
  <si>
    <t>G4</t>
  </si>
  <si>
    <t>REFERENCE</t>
  </si>
  <si>
    <t>A_Bdepth</t>
  </si>
  <si>
    <t>Graizer, V. and Kalkan, E. (2016). "Summary of GK15 Ground-Motion Prediction Equation for Predicting PGA and 5%-Damped SA from Shallow Crustal Continental Earthquakes", Bulletin of Seismological Society of America, 106(2): 687-707, doi: 10.1785/0120150194.</t>
  </si>
  <si>
    <t>A_Bdist</t>
  </si>
  <si>
    <t>G5</t>
  </si>
  <si>
    <t>InPGA</t>
  </si>
  <si>
    <t>PGA</t>
  </si>
  <si>
    <t>INPUT PARAMETERS</t>
  </si>
  <si>
    <t>SPECTRAL SHAPE COMPUTATION</t>
  </si>
  <si>
    <t>M</t>
  </si>
  <si>
    <t>Moment magnitude</t>
  </si>
  <si>
    <t>Madj</t>
  </si>
  <si>
    <t>R</t>
  </si>
  <si>
    <t>Closest distance to fault rupture in km (i.e., Rrup)</t>
  </si>
  <si>
    <t>I</t>
  </si>
  <si>
    <t>5%-DAMPED SA ORDINATES</t>
  </si>
  <si>
    <t>VS30</t>
  </si>
  <si>
    <t>Average shear-wave velocity in the upper 30 m in m/s</t>
  </si>
  <si>
    <t>mu</t>
  </si>
  <si>
    <t>S</t>
  </si>
  <si>
    <t xml:space="preserve">T, s </t>
  </si>
  <si>
    <t>Median SA, g</t>
  </si>
  <si>
    <t>Sigma</t>
  </si>
  <si>
    <t>16th percentile SA, g</t>
  </si>
  <si>
    <t>84th percentile SA, g</t>
  </si>
  <si>
    <t>Bdepth</t>
  </si>
  <si>
    <t>Depth to 1,500 m/s shear-wave velocity in km (i.e., Z1.5)</t>
  </si>
  <si>
    <t>Tsp_o</t>
  </si>
  <si>
    <t>Bdepth = 0 for non-basin sites</t>
  </si>
  <si>
    <t>zay</t>
  </si>
  <si>
    <t>F</t>
  </si>
  <si>
    <t>Style of faulting</t>
  </si>
  <si>
    <t>F1</t>
  </si>
  <si>
    <t>F2</t>
  </si>
  <si>
    <t>Y</t>
  </si>
  <si>
    <t>F = 1.00 for strike-slip and normal faulting,</t>
  </si>
  <si>
    <t>F = 1.28 for reverse faulting, and</t>
  </si>
  <si>
    <t>F = 1.14 for combination of strike-slip and reverse faulting</t>
  </si>
  <si>
    <t>Q_0</t>
  </si>
  <si>
    <t>Regional Q_0 value (e.g., 150 for California)</t>
  </si>
  <si>
    <t>INDEPENDENT COEFFICIENTS FOR PGA PREDICTION</t>
  </si>
  <si>
    <t xml:space="preserve">c1 </t>
  </si>
  <si>
    <t xml:space="preserve">c2 </t>
  </si>
  <si>
    <t xml:space="preserve">c3 </t>
  </si>
  <si>
    <t xml:space="preserve">c4 </t>
  </si>
  <si>
    <t xml:space="preserve">c5 </t>
  </si>
  <si>
    <t xml:space="preserve">c6 </t>
  </si>
  <si>
    <t xml:space="preserve">c7 </t>
  </si>
  <si>
    <t xml:space="preserve">c8 </t>
  </si>
  <si>
    <t xml:space="preserve">c9 </t>
  </si>
  <si>
    <t>c10</t>
  </si>
  <si>
    <t xml:space="preserve">bv </t>
  </si>
  <si>
    <t xml:space="preserve">VA </t>
  </si>
  <si>
    <t>INDEPENDENT COEFFICIENTS FOR SPECTRAL SHAPE PREDICTION</t>
  </si>
  <si>
    <t>m1</t>
  </si>
  <si>
    <t>m2</t>
  </si>
  <si>
    <t>m3</t>
  </si>
  <si>
    <t>m4</t>
  </si>
  <si>
    <t>a1</t>
  </si>
  <si>
    <t>a2</t>
  </si>
  <si>
    <t>a3</t>
  </si>
  <si>
    <t>Dsp</t>
  </si>
  <si>
    <t>t1</t>
  </si>
  <si>
    <t>t2</t>
  </si>
  <si>
    <t>t3</t>
  </si>
  <si>
    <t>t4</t>
  </si>
  <si>
    <t>s1</t>
  </si>
  <si>
    <t>s2</t>
  </si>
  <si>
    <t>s3</t>
  </si>
  <si>
    <t>max or ave.</t>
  </si>
  <si>
    <t>a</t>
  </si>
  <si>
    <t>Maximum or average component (enter m or a)</t>
  </si>
  <si>
    <t xml:space="preserve">Amp </t>
  </si>
  <si>
    <t>ver. 2.0</t>
  </si>
  <si>
    <r>
      <t xml:space="preserve">4) Independent parameters and computations are identified by </t>
    </r>
    <r>
      <rPr>
        <sz val="10"/>
        <color theme="0" tint="-0.499984740745262"/>
        <rFont val="Arial"/>
      </rPr>
      <t>grey</t>
    </r>
    <r>
      <rPr>
        <sz val="10"/>
        <rFont val="Arial"/>
      </rPr>
      <t xml:space="preserve"> font</t>
    </r>
  </si>
  <si>
    <t>1) Estimations are for maximum or average horizontal component of ground motion</t>
  </si>
  <si>
    <t>GK15: GRAIZER - KALKAN GROUND MOTION PREDICTION MODEL (DISTANCE ATTENUATION PLOTS FOR PGA, AND SA AT 0.2, 0.3, 1 AND 3 SECONDS)</t>
  </si>
  <si>
    <t>PGA DISTANCE ATTENUATION</t>
  </si>
  <si>
    <t>SA @ 0.2 S DISTANCE ATTENUATION</t>
  </si>
  <si>
    <t>SA @ 0.3 S DISTANCE ATTENUATION</t>
  </si>
  <si>
    <t>SA @ 1.0 S DISTANCE ATTENUATION</t>
  </si>
  <si>
    <t>SA @ 3.0 S DISTANCE ATTENUATION</t>
  </si>
  <si>
    <t>Ver. 1.0</t>
  </si>
  <si>
    <t>m</t>
  </si>
  <si>
    <t>R, km</t>
  </si>
  <si>
    <t>Amp</t>
  </si>
  <si>
    <t>PGA, g</t>
  </si>
  <si>
    <t>16th percentile PGA, g</t>
  </si>
  <si>
    <t>84th percentile PGA, g</t>
  </si>
  <si>
    <t>T,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</si>
</sst>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000"/>
    <numFmt numFmtId="166" formatCode="0.0000"/>
    <numFmt numFmtId="167" formatCode="0.000"/>
    <numFmt numFmtId="168" formatCode="0.000E+00"/>
    <numFmt numFmtId="169" formatCode="0.00000"/>
  </numFmts>
  <fonts count="17" x14ac:knownFonts="1">
    <font>
      <sz val="10"/>
      <name val="Arial"/>
    </font>
    <font>
      <sz val="10"/>
      <name val="Arial"/>
    </font>
    <font>
      <sz val="14"/>
      <name val="Arial"/>
    </font>
    <font>
      <b/>
      <u/>
      <sz val="14"/>
      <name val="Arial"/>
      <family val="2"/>
    </font>
    <font>
      <sz val="10"/>
      <color theme="0" tint="-0.499984740745262"/>
      <name val="Arial"/>
    </font>
    <font>
      <b/>
      <sz val="12"/>
      <name val="Arial"/>
      <family val="2"/>
    </font>
    <font>
      <sz val="10"/>
      <color rgb="FFFF0000"/>
      <name val="Arial"/>
    </font>
    <font>
      <sz val="10"/>
      <color rgb="FF0070C0"/>
      <name val="Arial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theme="4"/>
      <name val="Arial"/>
    </font>
    <font>
      <i/>
      <sz val="12"/>
      <name val="Arial"/>
      <family val="2"/>
    </font>
    <font>
      <u/>
      <sz val="10"/>
      <color theme="0" tint="-0.499984740745262"/>
      <name val="Arial"/>
    </font>
    <font>
      <sz val="10"/>
      <color theme="4"/>
      <name val="Arial"/>
    </font>
    <font>
      <i/>
      <sz val="10"/>
      <name val="Arial"/>
      <family val="2"/>
    </font>
    <font>
      <sz val="10"/>
      <color rgb="FF808080"/>
      <name val="Arial"/>
    </font>
    <font>
      <sz val="11"/>
      <name val="Arial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2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5" fontId="1" fillId="0" borderId="0" xfId="0" applyNumberFormat="1" applyFont="1"/>
    <xf numFmtId="0" fontId="2" fillId="0" borderId="0" xfId="0" applyFont="1" applyBorder="1" applyAlignment="1"/>
    <xf numFmtId="0" fontId="3" fillId="0" borderId="0" xfId="0" applyFont="1" applyBorder="1" applyAlignment="1"/>
    <xf numFmtId="1" fontId="1" fillId="0" borderId="0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4" xfId="0" applyFont="1" applyBorder="1"/>
    <xf numFmtId="0" fontId="5" fillId="0" borderId="0" xfId="0" applyFont="1" applyBorder="1"/>
    <xf numFmtId="0" fontId="1" fillId="0" borderId="5" xfId="0" applyFon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8" fillId="0" borderId="0" xfId="0" applyFont="1"/>
    <xf numFmtId="165" fontId="0" fillId="0" borderId="0" xfId="0" applyNumberFormat="1" applyFont="1"/>
    <xf numFmtId="2" fontId="0" fillId="0" borderId="0" xfId="0" applyNumberFormat="1"/>
    <xf numFmtId="0" fontId="1" fillId="0" borderId="6" xfId="0" applyFont="1" applyBorder="1"/>
    <xf numFmtId="0" fontId="5" fillId="0" borderId="7" xfId="0" applyFont="1" applyBorder="1"/>
    <xf numFmtId="0" fontId="1" fillId="0" borderId="8" xfId="0" applyFont="1" applyBorder="1" applyAlignment="1">
      <alignment horizontal="center"/>
    </xf>
    <xf numFmtId="166" fontId="1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66" fontId="10" fillId="0" borderId="5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165" fontId="1" fillId="0" borderId="0" xfId="0" applyNumberFormat="1" applyFont="1" applyBorder="1"/>
    <xf numFmtId="2" fontId="1" fillId="0" borderId="0" xfId="0" applyNumberFormat="1" applyFont="1" applyFill="1"/>
    <xf numFmtId="2" fontId="1" fillId="0" borderId="0" xfId="0" applyNumberFormat="1" applyFont="1"/>
    <xf numFmtId="164" fontId="1" fillId="0" borderId="0" xfId="0" applyNumberFormat="1" applyFont="1"/>
    <xf numFmtId="165" fontId="11" fillId="0" borderId="0" xfId="0" applyNumberFormat="1" applyFont="1"/>
    <xf numFmtId="2" fontId="1" fillId="0" borderId="0" xfId="0" applyNumberFormat="1" applyFont="1" applyFill="1" applyBorder="1" applyAlignment="1">
      <alignment horizontal="center"/>
    </xf>
    <xf numFmtId="0" fontId="12" fillId="0" borderId="4" xfId="0" applyFont="1" applyBorder="1"/>
    <xf numFmtId="0" fontId="12" fillId="0" borderId="0" xfId="0" applyFont="1" applyBorder="1"/>
    <xf numFmtId="0" fontId="4" fillId="0" borderId="5" xfId="0" applyFont="1" applyBorder="1"/>
    <xf numFmtId="0" fontId="6" fillId="0" borderId="4" xfId="0" applyFont="1" applyBorder="1" applyAlignment="1">
      <alignment horizontal="center"/>
    </xf>
    <xf numFmtId="0" fontId="6" fillId="0" borderId="0" xfId="0" applyFont="1" applyBorder="1"/>
    <xf numFmtId="2" fontId="6" fillId="0" borderId="0" xfId="0" applyNumberFormat="1" applyFont="1" applyFill="1" applyBorder="1" applyAlignment="1">
      <alignment horizontal="left"/>
    </xf>
    <xf numFmtId="0" fontId="6" fillId="0" borderId="5" xfId="0" applyFont="1" applyBorder="1"/>
    <xf numFmtId="2" fontId="4" fillId="0" borderId="0" xfId="0" applyNumberFormat="1" applyFont="1" applyFill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left"/>
    </xf>
    <xf numFmtId="0" fontId="1" fillId="0" borderId="0" xfId="0" applyFont="1" applyBorder="1"/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2" fontId="1" fillId="0" borderId="0" xfId="0" applyNumberFormat="1" applyFont="1" applyFill="1" applyBorder="1"/>
    <xf numFmtId="164" fontId="13" fillId="0" borderId="0" xfId="0" applyNumberFormat="1" applyFont="1" applyBorder="1" applyAlignment="1">
      <alignment horizontal="center"/>
    </xf>
    <xf numFmtId="165" fontId="13" fillId="0" borderId="5" xfId="0" applyNumberFormat="1" applyFont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167" fontId="13" fillId="0" borderId="5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left"/>
    </xf>
    <xf numFmtId="1" fontId="1" fillId="0" borderId="0" xfId="0" applyNumberFormat="1" applyFont="1" applyFill="1" applyBorder="1"/>
    <xf numFmtId="1" fontId="4" fillId="0" borderId="5" xfId="0" applyNumberFormat="1" applyFont="1" applyFill="1" applyBorder="1" applyAlignment="1">
      <alignment horizontal="center"/>
    </xf>
    <xf numFmtId="0" fontId="0" fillId="0" borderId="0" xfId="0" applyFont="1" applyBorder="1"/>
    <xf numFmtId="167" fontId="1" fillId="0" borderId="0" xfId="0" applyNumberFormat="1" applyFont="1" applyFill="1" applyBorder="1"/>
    <xf numFmtId="166" fontId="4" fillId="0" borderId="4" xfId="0" applyNumberFormat="1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0" fillId="0" borderId="6" xfId="0" applyFont="1" applyBorder="1" applyAlignment="1">
      <alignment horizontal="center"/>
    </xf>
    <xf numFmtId="0" fontId="0" fillId="0" borderId="7" xfId="0" applyFont="1" applyBorder="1"/>
    <xf numFmtId="2" fontId="0" fillId="0" borderId="7" xfId="0" applyNumberFormat="1" applyFont="1" applyFill="1" applyBorder="1" applyAlignment="1">
      <alignment horizontal="left"/>
    </xf>
    <xf numFmtId="165" fontId="1" fillId="0" borderId="8" xfId="0" applyNumberFormat="1" applyFont="1" applyBorder="1" applyAlignment="1">
      <alignment horizontal="center"/>
    </xf>
    <xf numFmtId="0" fontId="5" fillId="0" borderId="0" xfId="0" applyFont="1"/>
    <xf numFmtId="0" fontId="8" fillId="0" borderId="0" xfId="0" applyFont="1" applyAlignment="1">
      <alignment horizontal="center"/>
    </xf>
    <xf numFmtId="0" fontId="4" fillId="0" borderId="0" xfId="0" applyFont="1" applyBorder="1"/>
    <xf numFmtId="0" fontId="4" fillId="0" borderId="5" xfId="0" applyFont="1" applyBorder="1" applyAlignment="1">
      <alignment horizontal="center"/>
    </xf>
    <xf numFmtId="165" fontId="1" fillId="0" borderId="0" xfId="0" applyNumberFormat="1" applyFont="1" applyAlignment="1" applyProtection="1">
      <alignment horizontal="center" wrapText="1"/>
      <protection locked="0"/>
    </xf>
    <xf numFmtId="165" fontId="1" fillId="0" borderId="0" xfId="0" applyNumberFormat="1" applyFont="1" applyBorder="1" applyAlignment="1" applyProtection="1">
      <alignment horizontal="center" wrapText="1"/>
      <protection locked="0"/>
    </xf>
    <xf numFmtId="165" fontId="1" fillId="0" borderId="0" xfId="0" applyNumberFormat="1" applyFont="1" applyFill="1" applyAlignment="1" applyProtection="1">
      <alignment horizontal="center" wrapText="1"/>
      <protection locked="0"/>
    </xf>
    <xf numFmtId="2" fontId="1" fillId="0" borderId="0" xfId="0" applyNumberFormat="1" applyFont="1" applyFill="1" applyAlignment="1" applyProtection="1">
      <alignment horizontal="center" wrapText="1"/>
      <protection locked="0"/>
    </xf>
    <xf numFmtId="2" fontId="1" fillId="0" borderId="0" xfId="0" applyNumberFormat="1" applyFont="1" applyAlignment="1" applyProtection="1">
      <alignment horizontal="center" vertical="top" wrapText="1"/>
      <protection locked="0"/>
    </xf>
    <xf numFmtId="164" fontId="1" fillId="0" borderId="0" xfId="0" applyNumberFormat="1" applyFont="1" applyAlignment="1" applyProtection="1">
      <alignment horizontal="center" vertical="top" wrapText="1"/>
      <protection locked="0"/>
    </xf>
    <xf numFmtId="0" fontId="1" fillId="0" borderId="0" xfId="0" applyNumberFormat="1" applyFont="1" applyAlignment="1" applyProtection="1">
      <alignment horizontal="right"/>
      <protection locked="0"/>
    </xf>
    <xf numFmtId="2" fontId="4" fillId="0" borderId="0" xfId="0" applyNumberFormat="1" applyFont="1" applyBorder="1" applyAlignment="1">
      <alignment horizontal="right"/>
    </xf>
    <xf numFmtId="165" fontId="1" fillId="0" borderId="0" xfId="0" applyNumberFormat="1" applyFont="1" applyProtection="1">
      <protection locked="0"/>
    </xf>
    <xf numFmtId="165" fontId="1" fillId="0" borderId="0" xfId="0" applyNumberFormat="1" applyFont="1" applyBorder="1" applyProtection="1">
      <protection locked="0"/>
    </xf>
    <xf numFmtId="164" fontId="1" fillId="0" borderId="0" xfId="0" applyNumberFormat="1" applyFont="1" applyProtection="1">
      <protection locked="0"/>
    </xf>
    <xf numFmtId="0" fontId="1" fillId="0" borderId="0" xfId="0" applyNumberFormat="1" applyFont="1" applyProtection="1">
      <protection locked="0"/>
    </xf>
    <xf numFmtId="167" fontId="4" fillId="0" borderId="0" xfId="0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0" fontId="4" fillId="0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4" fillId="0" borderId="10" xfId="0" applyFont="1" applyBorder="1"/>
    <xf numFmtId="0" fontId="4" fillId="0" borderId="11" xfId="0" applyFont="1" applyBorder="1" applyAlignment="1">
      <alignment horizontal="center"/>
    </xf>
    <xf numFmtId="166" fontId="4" fillId="0" borderId="0" xfId="0" applyNumberFormat="1" applyFont="1" applyBorder="1" applyAlignment="1">
      <alignment horizontal="right"/>
    </xf>
    <xf numFmtId="167" fontId="1" fillId="0" borderId="0" xfId="0" applyNumberFormat="1" applyFont="1" applyBorder="1" applyAlignment="1" applyProtection="1">
      <alignment horizontal="center"/>
      <protection locked="0"/>
    </xf>
    <xf numFmtId="166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/>
    </xf>
    <xf numFmtId="167" fontId="1" fillId="0" borderId="0" xfId="0" applyNumberFormat="1" applyFont="1" applyFill="1" applyBorder="1" applyAlignment="1" applyProtection="1">
      <alignment horizontal="center"/>
      <protection locked="0"/>
    </xf>
    <xf numFmtId="166" fontId="1" fillId="0" borderId="0" xfId="0" applyNumberFormat="1" applyFont="1" applyFill="1" applyBorder="1" applyAlignment="1" applyProtection="1">
      <alignment horizontal="center"/>
      <protection locked="0"/>
    </xf>
    <xf numFmtId="167" fontId="8" fillId="0" borderId="0" xfId="0" applyNumberFormat="1" applyFont="1" applyFill="1" applyBorder="1" applyAlignment="1" applyProtection="1">
      <alignment horizontal="center"/>
      <protection locked="0"/>
    </xf>
    <xf numFmtId="168" fontId="8" fillId="0" borderId="0" xfId="0" applyNumberFormat="1" applyFont="1" applyFill="1" applyBorder="1" applyAlignment="1">
      <alignment horizontal="center"/>
    </xf>
    <xf numFmtId="168" fontId="1" fillId="0" borderId="0" xfId="0" applyNumberFormat="1" applyFont="1" applyFill="1" applyBorder="1" applyAlignment="1" applyProtection="1">
      <alignment horizontal="center"/>
      <protection locked="0"/>
    </xf>
    <xf numFmtId="2" fontId="1" fillId="0" borderId="0" xfId="0" applyNumberFormat="1" applyFont="1" applyProtection="1">
      <protection locked="0"/>
    </xf>
    <xf numFmtId="168" fontId="1" fillId="0" borderId="0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164" fontId="4" fillId="0" borderId="7" xfId="0" applyNumberFormat="1" applyFont="1" applyBorder="1" applyAlignment="1">
      <alignment horizontal="left"/>
    </xf>
    <xf numFmtId="0" fontId="4" fillId="0" borderId="8" xfId="0" applyFont="1" applyFill="1" applyBorder="1" applyAlignment="1">
      <alignment horizontal="center"/>
    </xf>
    <xf numFmtId="0" fontId="13" fillId="0" borderId="6" xfId="0" applyFont="1" applyBorder="1" applyAlignment="1">
      <alignment horizontal="center"/>
    </xf>
    <xf numFmtId="167" fontId="13" fillId="0" borderId="7" xfId="0" applyNumberFormat="1" applyFont="1" applyBorder="1" applyAlignment="1">
      <alignment horizontal="center"/>
    </xf>
    <xf numFmtId="167" fontId="13" fillId="0" borderId="8" xfId="0" applyNumberFormat="1" applyFont="1" applyBorder="1" applyAlignment="1">
      <alignment horizontal="center"/>
    </xf>
    <xf numFmtId="166" fontId="4" fillId="0" borderId="6" xfId="0" applyNumberFormat="1" applyFont="1" applyBorder="1" applyAlignment="1">
      <alignment horizontal="center"/>
    </xf>
    <xf numFmtId="167" fontId="4" fillId="0" borderId="7" xfId="0" applyNumberFormat="1" applyFont="1" applyBorder="1" applyAlignment="1">
      <alignment horizontal="center"/>
    </xf>
    <xf numFmtId="2" fontId="1" fillId="0" borderId="0" xfId="0" applyNumberFormat="1" applyFont="1" applyFill="1" applyBorder="1" applyAlignment="1" applyProtection="1">
      <alignment horizontal="center"/>
      <protection locked="0"/>
    </xf>
    <xf numFmtId="169" fontId="1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 applyProtection="1">
      <alignment horizontal="center"/>
      <protection locked="0"/>
    </xf>
    <xf numFmtId="2" fontId="1" fillId="0" borderId="0" xfId="0" applyNumberFormat="1" applyFont="1" applyBorder="1" applyAlignment="1" applyProtection="1">
      <alignment horizontal="center"/>
      <protection locked="0"/>
    </xf>
    <xf numFmtId="1" fontId="1" fillId="0" borderId="0" xfId="0" applyNumberFormat="1" applyFont="1" applyFill="1" applyBorder="1" applyAlignment="1" applyProtection="1">
      <alignment horizontal="center"/>
      <protection locked="0"/>
    </xf>
    <xf numFmtId="169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NumberFormat="1" applyFont="1" applyBorder="1" applyAlignment="1" applyProtection="1">
      <alignment horizontal="center"/>
      <protection locked="0"/>
    </xf>
    <xf numFmtId="164" fontId="8" fillId="0" borderId="0" xfId="0" applyNumberFormat="1" applyFont="1" applyBorder="1" applyAlignment="1" applyProtection="1">
      <alignment horizontal="center"/>
      <protection locked="0"/>
    </xf>
    <xf numFmtId="2" fontId="1" fillId="0" borderId="0" xfId="0" applyNumberFormat="1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167" fontId="1" fillId="0" borderId="0" xfId="0" applyNumberFormat="1" applyFont="1" applyAlignment="1" applyProtection="1">
      <alignment horizontal="center"/>
      <protection locked="0"/>
    </xf>
    <xf numFmtId="0" fontId="1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14" fontId="2" fillId="0" borderId="0" xfId="0" applyNumberFormat="1" applyFont="1" applyBorder="1" applyAlignment="1"/>
    <xf numFmtId="0" fontId="2" fillId="0" borderId="0" xfId="0" applyFont="1" applyBorder="1" applyAlignment="1">
      <alignment horizontal="right"/>
    </xf>
    <xf numFmtId="2" fontId="4" fillId="0" borderId="8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49" fontId="0" fillId="0" borderId="9" xfId="0" applyNumberFormat="1" applyFont="1" applyBorder="1" applyAlignment="1">
      <alignment horizontal="left" wrapText="1"/>
    </xf>
    <xf numFmtId="49" fontId="0" fillId="0" borderId="10" xfId="0" applyNumberFormat="1" applyFont="1" applyBorder="1" applyAlignment="1">
      <alignment horizontal="left" wrapText="1"/>
    </xf>
    <xf numFmtId="49" fontId="0" fillId="0" borderId="11" xfId="0" applyNumberFormat="1" applyFont="1" applyBorder="1" applyAlignment="1">
      <alignment horizontal="left" wrapText="1"/>
    </xf>
    <xf numFmtId="49" fontId="0" fillId="0" borderId="4" xfId="0" applyNumberFormat="1" applyFont="1" applyBorder="1" applyAlignment="1">
      <alignment horizontal="left" wrapText="1"/>
    </xf>
    <xf numFmtId="49" fontId="0" fillId="0" borderId="0" xfId="0" applyNumberFormat="1" applyFont="1" applyBorder="1" applyAlignment="1">
      <alignment horizontal="left" wrapText="1"/>
    </xf>
    <xf numFmtId="49" fontId="0" fillId="0" borderId="5" xfId="0" applyNumberFormat="1" applyFont="1" applyBorder="1" applyAlignment="1">
      <alignment horizontal="left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1" fontId="1" fillId="0" borderId="9" xfId="0" applyNumberFormat="1" applyFont="1" applyFill="1" applyBorder="1" applyAlignment="1">
      <alignment horizontal="center"/>
    </xf>
    <xf numFmtId="1" fontId="1" fillId="0" borderId="10" xfId="0" applyNumberFormat="1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center"/>
    </xf>
    <xf numFmtId="1" fontId="1" fillId="0" borderId="11" xfId="0" applyNumberFormat="1" applyFont="1" applyFill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" fontId="1" fillId="0" borderId="5" xfId="0" applyNumberFormat="1" applyFont="1" applyFill="1" applyBorder="1" applyAlignment="1">
      <alignment horizontal="center"/>
    </xf>
    <xf numFmtId="1" fontId="1" fillId="0" borderId="6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1" fontId="0" fillId="0" borderId="7" xfId="0" applyNumberFormat="1" applyFont="1" applyFill="1" applyBorder="1" applyAlignment="1">
      <alignment horizontal="center"/>
    </xf>
    <xf numFmtId="1" fontId="1" fillId="0" borderId="8" xfId="0" applyNumberFormat="1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1" fontId="4" fillId="0" borderId="12" xfId="0" applyNumberFormat="1" applyFont="1" applyFill="1" applyBorder="1" applyAlignment="1">
      <alignment horizontal="center"/>
    </xf>
    <xf numFmtId="164" fontId="13" fillId="0" borderId="12" xfId="0" applyNumberFormat="1" applyFont="1" applyBorder="1" applyAlignment="1">
      <alignment horizontal="center"/>
    </xf>
    <xf numFmtId="165" fontId="13" fillId="0" borderId="12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167" fontId="4" fillId="0" borderId="11" xfId="0" applyNumberFormat="1" applyFont="1" applyBorder="1" applyAlignment="1">
      <alignment horizontal="center"/>
    </xf>
    <xf numFmtId="166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6" fontId="4" fillId="0" borderId="14" xfId="0" applyNumberFormat="1" applyFont="1" applyBorder="1" applyAlignment="1">
      <alignment horizontal="center"/>
    </xf>
    <xf numFmtId="166" fontId="13" fillId="0" borderId="14" xfId="0" applyNumberFormat="1" applyFont="1" applyBorder="1" applyAlignment="1">
      <alignment horizontal="center"/>
    </xf>
    <xf numFmtId="167" fontId="13" fillId="0" borderId="14" xfId="0" applyNumberFormat="1" applyFont="1" applyBorder="1" applyAlignment="1">
      <alignment horizontal="center"/>
    </xf>
    <xf numFmtId="2" fontId="13" fillId="0" borderId="14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6" fontId="13" fillId="0" borderId="5" xfId="0" applyNumberFormat="1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66" fontId="10" fillId="0" borderId="0" xfId="0" applyNumberFormat="1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1" fontId="4" fillId="0" borderId="14" xfId="0" applyNumberFormat="1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167" fontId="4" fillId="0" borderId="5" xfId="0" applyNumberFormat="1" applyFont="1" applyFill="1" applyBorder="1" applyAlignment="1">
      <alignment horizontal="center"/>
    </xf>
    <xf numFmtId="166" fontId="13" fillId="0" borderId="5" xfId="0" applyNumberFormat="1" applyFont="1" applyFill="1" applyBorder="1" applyAlignment="1">
      <alignment horizontal="center"/>
    </xf>
    <xf numFmtId="167" fontId="13" fillId="0" borderId="5" xfId="0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2" fontId="4" fillId="0" borderId="14" xfId="0" applyNumberFormat="1" applyFont="1" applyFill="1" applyBorder="1" applyAlignment="1">
      <alignment horizontal="center"/>
    </xf>
    <xf numFmtId="166" fontId="4" fillId="0" borderId="14" xfId="0" applyNumberFormat="1" applyFont="1" applyFill="1" applyBorder="1" applyAlignment="1">
      <alignment horizontal="center"/>
    </xf>
    <xf numFmtId="167" fontId="4" fillId="0" borderId="14" xfId="0" applyNumberFormat="1" applyFont="1" applyFill="1" applyBorder="1" applyAlignment="1">
      <alignment horizontal="center"/>
    </xf>
    <xf numFmtId="167" fontId="13" fillId="0" borderId="14" xfId="0" applyNumberFormat="1" applyFont="1" applyFill="1" applyBorder="1" applyAlignment="1">
      <alignment horizontal="center"/>
    </xf>
    <xf numFmtId="2" fontId="13" fillId="0" borderId="14" xfId="0" applyNumberFormat="1" applyFont="1" applyFill="1" applyBorder="1" applyAlignment="1">
      <alignment horizontal="center"/>
    </xf>
    <xf numFmtId="166" fontId="13" fillId="0" borderId="14" xfId="0" applyNumberFormat="1" applyFont="1" applyFill="1" applyBorder="1" applyAlignment="1">
      <alignment horizontal="center"/>
    </xf>
    <xf numFmtId="165" fontId="1" fillId="0" borderId="0" xfId="0" applyNumberFormat="1" applyFont="1" applyFill="1" applyProtection="1">
      <protection locked="0"/>
    </xf>
    <xf numFmtId="165" fontId="1" fillId="0" borderId="0" xfId="0" applyNumberFormat="1" applyFont="1" applyFill="1" applyBorder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4" fillId="0" borderId="0" xfId="0" applyFont="1" applyFill="1" applyBorder="1"/>
    <xf numFmtId="164" fontId="4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center"/>
    </xf>
    <xf numFmtId="1" fontId="4" fillId="0" borderId="15" xfId="0" applyNumberFormat="1" applyFont="1" applyBorder="1" applyAlignment="1">
      <alignment horizontal="center"/>
    </xf>
    <xf numFmtId="167" fontId="4" fillId="0" borderId="8" xfId="0" applyNumberFormat="1" applyFont="1" applyBorder="1" applyAlignment="1">
      <alignment horizontal="center"/>
    </xf>
    <xf numFmtId="166" fontId="13" fillId="0" borderId="8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/>
    </xf>
    <xf numFmtId="166" fontId="4" fillId="0" borderId="15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13" fillId="0" borderId="15" xfId="0" applyNumberFormat="1" applyFont="1" applyBorder="1" applyAlignment="1">
      <alignment horizontal="center"/>
    </xf>
    <xf numFmtId="2" fontId="13" fillId="0" borderId="15" xfId="0" applyNumberFormat="1" applyFont="1" applyBorder="1" applyAlignment="1">
      <alignment horizontal="center"/>
    </xf>
    <xf numFmtId="166" fontId="13" fillId="0" borderId="15" xfId="0" applyNumberFormat="1" applyFont="1" applyBorder="1" applyAlignment="1">
      <alignment horizontal="center"/>
    </xf>
    <xf numFmtId="0" fontId="16" fillId="0" borderId="0" xfId="0" applyFont="1"/>
    <xf numFmtId="14" fontId="16" fillId="0" borderId="0" xfId="0" applyNumberFormat="1" applyFont="1" applyAlignment="1">
      <alignment horizontal="left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2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'GK15_PSA (5% Damped)'!$H$140:$H$2632</c:f>
              <c:numCache>
                <c:formatCode>0.00</c:formatCode>
                <c:ptCount val="2493"/>
              </c:numCache>
            </c:numRef>
          </c:xVal>
          <c:yVal>
            <c:numRef>
              <c:f>'GK15_PSA (5% Damped)'!$O$24:$O$2593</c:f>
              <c:numCache>
                <c:formatCode>0.000</c:formatCode>
                <c:ptCount val="2570"/>
                <c:pt idx="0" formatCode="0.000000">
                  <c:v>0.0</c:v>
                </c:pt>
                <c:pt idx="1">
                  <c:v>0.69490688054694</c:v>
                </c:pt>
                <c:pt idx="2">
                  <c:v>0.687508267083452</c:v>
                </c:pt>
                <c:pt idx="3">
                  <c:v>0.718382693037344</c:v>
                </c:pt>
                <c:pt idx="4">
                  <c:v>0.729884534946535</c:v>
                </c:pt>
                <c:pt idx="5">
                  <c:v>0.750513748955985</c:v>
                </c:pt>
                <c:pt idx="6">
                  <c:v>0.78377659833234</c:v>
                </c:pt>
                <c:pt idx="7">
                  <c:v>0.793008545227178</c:v>
                </c:pt>
                <c:pt idx="8">
                  <c:v>0.812439335641041</c:v>
                </c:pt>
                <c:pt idx="9">
                  <c:v>0.843705980972615</c:v>
                </c:pt>
                <c:pt idx="10">
                  <c:v>0.854614442401901</c:v>
                </c:pt>
                <c:pt idx="11">
                  <c:v>0.900165993467701</c:v>
                </c:pt>
                <c:pt idx="12">
                  <c:v>0.923836540228688</c:v>
                </c:pt>
                <c:pt idx="13">
                  <c:v>0.947920795058325</c:v>
                </c:pt>
                <c:pt idx="14">
                  <c:v>0.960078379605801</c:v>
                </c:pt>
                <c:pt idx="15">
                  <c:v>0.972292960508203</c:v>
                </c:pt>
                <c:pt idx="16">
                  <c:v>0.996836813091123</c:v>
                </c:pt>
                <c:pt idx="17">
                  <c:v>1.021445797599351</c:v>
                </c:pt>
                <c:pt idx="18">
                  <c:v>1.082639387207172</c:v>
                </c:pt>
                <c:pt idx="19">
                  <c:v>1.142389196802796</c:v>
                </c:pt>
                <c:pt idx="20">
                  <c:v>1.199745213592682</c:v>
                </c:pt>
                <c:pt idx="21">
                  <c:v>1.221857289270699</c:v>
                </c:pt>
                <c:pt idx="22">
                  <c:v>1.254028381838355</c:v>
                </c:pt>
                <c:pt idx="23">
                  <c:v>1.304781465317741</c:v>
                </c:pt>
                <c:pt idx="24">
                  <c:v>1.351724304031867</c:v>
                </c:pt>
                <c:pt idx="25">
                  <c:v>1.394715167587521</c:v>
                </c:pt>
                <c:pt idx="26">
                  <c:v>1.43371844947845</c:v>
                </c:pt>
                <c:pt idx="27">
                  <c:v>1.468778255127329</c:v>
                </c:pt>
                <c:pt idx="28">
                  <c:v>1.499997157560665</c:v>
                </c:pt>
                <c:pt idx="29">
                  <c:v>1.551517297219891</c:v>
                </c:pt>
                <c:pt idx="30">
                  <c:v>1.589713135655787</c:v>
                </c:pt>
                <c:pt idx="31">
                  <c:v>1.616196678017177</c:v>
                </c:pt>
                <c:pt idx="32">
                  <c:v>1.622101232030986</c:v>
                </c:pt>
                <c:pt idx="33">
                  <c:v>1.632583785151651</c:v>
                </c:pt>
                <c:pt idx="34">
                  <c:v>1.64039937349484</c:v>
                </c:pt>
                <c:pt idx="35">
                  <c:v>1.641031069220186</c:v>
                </c:pt>
                <c:pt idx="36">
                  <c:v>1.635711766535393</c:v>
                </c:pt>
                <c:pt idx="37">
                  <c:v>1.625518829893878</c:v>
                </c:pt>
                <c:pt idx="38">
                  <c:v>1.611382364047479</c:v>
                </c:pt>
                <c:pt idx="39">
                  <c:v>1.594097944632032</c:v>
                </c:pt>
                <c:pt idx="40">
                  <c:v>1.552681723121305</c:v>
                </c:pt>
                <c:pt idx="41">
                  <c:v>1.505490065428316</c:v>
                </c:pt>
                <c:pt idx="42">
                  <c:v>1.480688905446775</c:v>
                </c:pt>
                <c:pt idx="43">
                  <c:v>1.455468941943554</c:v>
                </c:pt>
                <c:pt idx="44">
                  <c:v>1.404632249668173</c:v>
                </c:pt>
                <c:pt idx="45">
                  <c:v>1.379348357277052</c:v>
                </c:pt>
                <c:pt idx="46">
                  <c:v>1.354323322945365</c:v>
                </c:pt>
                <c:pt idx="47">
                  <c:v>1.305408704749615</c:v>
                </c:pt>
                <c:pt idx="48">
                  <c:v>1.258419243434431</c:v>
                </c:pt>
                <c:pt idx="49">
                  <c:v>1.236311425495079</c:v>
                </c:pt>
                <c:pt idx="50">
                  <c:v>1.218500409035423</c:v>
                </c:pt>
                <c:pt idx="51">
                  <c:v>1.183914749447057</c:v>
                </c:pt>
                <c:pt idx="52">
                  <c:v>1.150828984413333</c:v>
                </c:pt>
                <c:pt idx="53">
                  <c:v>1.11931064971062</c:v>
                </c:pt>
                <c:pt idx="54">
                  <c:v>1.089366253539431</c:v>
                </c:pt>
                <c:pt idx="55">
                  <c:v>1.074974607183827</c:v>
                </c:pt>
                <c:pt idx="56">
                  <c:v>1.060961025960102</c:v>
                </c:pt>
                <c:pt idx="57">
                  <c:v>1.034033251013058</c:v>
                </c:pt>
                <c:pt idx="58">
                  <c:v>1.008504616078617</c:v>
                </c:pt>
                <c:pt idx="59">
                  <c:v>0.950221451954332</c:v>
                </c:pt>
                <c:pt idx="60">
                  <c:v>0.898719445734873</c:v>
                </c:pt>
                <c:pt idx="61">
                  <c:v>0.852693940620577</c:v>
                </c:pt>
                <c:pt idx="62">
                  <c:v>0.83809140611008</c:v>
                </c:pt>
                <c:pt idx="63">
                  <c:v>0.811049394538635</c:v>
                </c:pt>
                <c:pt idx="64">
                  <c:v>0.772916853734384</c:v>
                </c:pt>
                <c:pt idx="65">
                  <c:v>0.737632985006315</c:v>
                </c:pt>
                <c:pt idx="66">
                  <c:v>0.704705469941339</c:v>
                </c:pt>
                <c:pt idx="67">
                  <c:v>0.673776450009213</c:v>
                </c:pt>
                <c:pt idx="68">
                  <c:v>0.644589286017891</c:v>
                </c:pt>
                <c:pt idx="69">
                  <c:v>0.616960670886712</c:v>
                </c:pt>
                <c:pt idx="70">
                  <c:v>0.565885053687683</c:v>
                </c:pt>
                <c:pt idx="71">
                  <c:v>0.519835840705061</c:v>
                </c:pt>
                <c:pt idx="72">
                  <c:v>0.478339890943631</c:v>
                </c:pt>
                <c:pt idx="73">
                  <c:v>0.441004218460839</c:v>
                </c:pt>
                <c:pt idx="74">
                  <c:v>0.407456555804509</c:v>
                </c:pt>
                <c:pt idx="75">
                  <c:v>0.377332411989271</c:v>
                </c:pt>
                <c:pt idx="76">
                  <c:v>0.350279176747185</c:v>
                </c:pt>
                <c:pt idx="77">
                  <c:v>0.325963706232684</c:v>
                </c:pt>
                <c:pt idx="78">
                  <c:v>0.304078310400126</c:v>
                </c:pt>
                <c:pt idx="79">
                  <c:v>0.284343972104104</c:v>
                </c:pt>
                <c:pt idx="80">
                  <c:v>0.250358747694848</c:v>
                </c:pt>
                <c:pt idx="81">
                  <c:v>0.222341625329525</c:v>
                </c:pt>
                <c:pt idx="82">
                  <c:v>0.210157667897736</c:v>
                </c:pt>
                <c:pt idx="83">
                  <c:v>0.199010547422796</c:v>
                </c:pt>
                <c:pt idx="84">
                  <c:v>0.179387490860939</c:v>
                </c:pt>
                <c:pt idx="85">
                  <c:v>0.16272604583217</c:v>
                </c:pt>
                <c:pt idx="86">
                  <c:v>0.148453520568482</c:v>
                </c:pt>
                <c:pt idx="87">
                  <c:v>0.13612702720502</c:v>
                </c:pt>
                <c:pt idx="88">
                  <c:v>0.130582434325986</c:v>
                </c:pt>
                <c:pt idx="89">
                  <c:v>0.125400927139971</c:v>
                </c:pt>
                <c:pt idx="90">
                  <c:v>0.116002891497221</c:v>
                </c:pt>
                <c:pt idx="91">
                  <c:v>0.107716298683078</c:v>
                </c:pt>
                <c:pt idx="92">
                  <c:v>0.100367235782461</c:v>
                </c:pt>
                <c:pt idx="93">
                  <c:v>0.0938148348981247</c:v>
                </c:pt>
                <c:pt idx="94">
                  <c:v>0.0879440310211065</c:v>
                </c:pt>
                <c:pt idx="95">
                  <c:v>0.0826600876649637</c:v>
                </c:pt>
                <c:pt idx="96">
                  <c:v>0.0778844221268713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'GK-12_SA (5% Damped)'!#REF!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xVal>
          <c:yVal>
            <c:numRef>
              <c:f>'GK-12_SA (5% Damped)'!#REF!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0900384"/>
        <c:axId val="-2040947440"/>
      </c:scatterChart>
      <c:valAx>
        <c:axId val="-2040900384"/>
        <c:scaling>
          <c:orientation val="minMax"/>
        </c:scaling>
        <c:delete val="0"/>
        <c:axPos val="b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0947440"/>
        <c:crosses val="autoZero"/>
        <c:crossBetween val="midCat"/>
      </c:valAx>
      <c:valAx>
        <c:axId val="-2040947440"/>
        <c:scaling>
          <c:orientation val="minMax"/>
          <c:min val="0.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0900384"/>
        <c:crosses val="autoZero"/>
        <c:crossBetween val="midCat"/>
        <c:minorUnit val="1.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09562625259"/>
          <c:y val="0.0708928577046375"/>
          <c:w val="0.79206125646761"/>
          <c:h val="0.800195993921986"/>
        </c:manualLayout>
      </c:layout>
      <c:scatterChart>
        <c:scatterStyle val="lineMarker"/>
        <c:varyColors val="0"/>
        <c:ser>
          <c:idx val="0"/>
          <c:order val="0"/>
          <c:tx>
            <c:v>16th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'GK15_PSA (5% Damped)'!$K$25:$K$120</c:f>
              <c:numCache>
                <c:formatCode>General</c:formatCode>
                <c:ptCount val="96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0.022</c:v>
                </c:pt>
                <c:pt idx="4">
                  <c:v>0.025</c:v>
                </c:pt>
                <c:pt idx="5">
                  <c:v>0.029</c:v>
                </c:pt>
                <c:pt idx="6">
                  <c:v>0.03</c:v>
                </c:pt>
                <c:pt idx="7">
                  <c:v>0.032</c:v>
                </c:pt>
                <c:pt idx="8">
                  <c:v>0.035</c:v>
                </c:pt>
                <c:pt idx="9">
                  <c:v>0.036</c:v>
                </c:pt>
                <c:pt idx="10">
                  <c:v>0.04</c:v>
                </c:pt>
                <c:pt idx="11">
                  <c:v>0.042</c:v>
                </c:pt>
                <c:pt idx="12">
                  <c:v>0.044</c:v>
                </c:pt>
                <c:pt idx="13">
                  <c:v>0.045</c:v>
                </c:pt>
                <c:pt idx="14">
                  <c:v>0.046</c:v>
                </c:pt>
                <c:pt idx="15">
                  <c:v>0.048</c:v>
                </c:pt>
                <c:pt idx="16">
                  <c:v>0.05</c:v>
                </c:pt>
                <c:pt idx="17">
                  <c:v>0.055</c:v>
                </c:pt>
                <c:pt idx="18">
                  <c:v>0.06</c:v>
                </c:pt>
                <c:pt idx="19">
                  <c:v>0.065</c:v>
                </c:pt>
                <c:pt idx="20">
                  <c:v>0.067</c:v>
                </c:pt>
                <c:pt idx="21">
                  <c:v>0.07</c:v>
                </c:pt>
                <c:pt idx="22">
                  <c:v>0.075</c:v>
                </c:pt>
                <c:pt idx="23">
                  <c:v>0.08</c:v>
                </c:pt>
                <c:pt idx="24">
                  <c:v>0.085</c:v>
                </c:pt>
                <c:pt idx="25">
                  <c:v>0.09</c:v>
                </c:pt>
                <c:pt idx="26">
                  <c:v>0.095</c:v>
                </c:pt>
                <c:pt idx="27">
                  <c:v>0.1</c:v>
                </c:pt>
                <c:pt idx="28">
                  <c:v>0.11</c:v>
                </c:pt>
                <c:pt idx="29">
                  <c:v>0.12</c:v>
                </c:pt>
                <c:pt idx="30">
                  <c:v>0.13</c:v>
                </c:pt>
                <c:pt idx="31">
                  <c:v>0.133</c:v>
                </c:pt>
                <c:pt idx="32">
                  <c:v>0.14</c:v>
                </c:pt>
                <c:pt idx="33">
                  <c:v>0.15</c:v>
                </c:pt>
                <c:pt idx="34">
                  <c:v>0.16</c:v>
                </c:pt>
                <c:pt idx="35">
                  <c:v>0.17</c:v>
                </c:pt>
                <c:pt idx="36">
                  <c:v>0.18</c:v>
                </c:pt>
                <c:pt idx="37">
                  <c:v>0.19</c:v>
                </c:pt>
                <c:pt idx="38">
                  <c:v>0.2</c:v>
                </c:pt>
                <c:pt idx="39">
                  <c:v>0.22</c:v>
                </c:pt>
                <c:pt idx="40">
                  <c:v>0.24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0.29</c:v>
                </c:pt>
                <c:pt idx="45">
                  <c:v>0.3</c:v>
                </c:pt>
                <c:pt idx="46">
                  <c:v>0.32</c:v>
                </c:pt>
                <c:pt idx="47">
                  <c:v>0.34</c:v>
                </c:pt>
                <c:pt idx="48">
                  <c:v>0.35</c:v>
                </c:pt>
                <c:pt idx="49">
                  <c:v>0.36</c:v>
                </c:pt>
                <c:pt idx="50">
                  <c:v>0.38</c:v>
                </c:pt>
                <c:pt idx="51">
                  <c:v>0.4</c:v>
                </c:pt>
                <c:pt idx="52">
                  <c:v>0.42</c:v>
                </c:pt>
                <c:pt idx="53">
                  <c:v>0.44</c:v>
                </c:pt>
                <c:pt idx="54">
                  <c:v>0.45</c:v>
                </c:pt>
                <c:pt idx="55">
                  <c:v>0.46</c:v>
                </c:pt>
                <c:pt idx="56">
                  <c:v>0.48</c:v>
                </c:pt>
                <c:pt idx="57">
                  <c:v>0.5</c:v>
                </c:pt>
                <c:pt idx="58">
                  <c:v>0.55</c:v>
                </c:pt>
                <c:pt idx="59">
                  <c:v>0.6</c:v>
                </c:pt>
                <c:pt idx="60">
                  <c:v>0.65</c:v>
                </c:pt>
                <c:pt idx="61">
                  <c:v>0.667</c:v>
                </c:pt>
                <c:pt idx="62">
                  <c:v>0.7</c:v>
                </c:pt>
                <c:pt idx="63">
                  <c:v>0.75</c:v>
                </c:pt>
                <c:pt idx="64">
                  <c:v>0.8</c:v>
                </c:pt>
                <c:pt idx="65">
                  <c:v>0.85</c:v>
                </c:pt>
                <c:pt idx="66">
                  <c:v>0.9</c:v>
                </c:pt>
                <c:pt idx="67">
                  <c:v>0.95</c:v>
                </c:pt>
                <c:pt idx="68">
                  <c:v>1.0</c:v>
                </c:pt>
                <c:pt idx="69">
                  <c:v>1.1</c:v>
                </c:pt>
                <c:pt idx="70">
                  <c:v>1.2</c:v>
                </c:pt>
                <c:pt idx="71">
                  <c:v>1.3</c:v>
                </c:pt>
                <c:pt idx="72">
                  <c:v>1.4</c:v>
                </c:pt>
                <c:pt idx="73">
                  <c:v>1.5</c:v>
                </c:pt>
                <c:pt idx="74">
                  <c:v>1.6</c:v>
                </c:pt>
                <c:pt idx="75">
                  <c:v>1.7</c:v>
                </c:pt>
                <c:pt idx="76">
                  <c:v>1.8</c:v>
                </c:pt>
                <c:pt idx="77">
                  <c:v>1.9</c:v>
                </c:pt>
                <c:pt idx="78">
                  <c:v>2.0</c:v>
                </c:pt>
                <c:pt idx="79">
                  <c:v>2.2</c:v>
                </c:pt>
                <c:pt idx="80">
                  <c:v>2.4</c:v>
                </c:pt>
                <c:pt idx="81">
                  <c:v>2.5</c:v>
                </c:pt>
                <c:pt idx="82">
                  <c:v>2.6</c:v>
                </c:pt>
                <c:pt idx="83">
                  <c:v>2.8</c:v>
                </c:pt>
                <c:pt idx="84">
                  <c:v>3.0</c:v>
                </c:pt>
                <c:pt idx="85">
                  <c:v>3.2</c:v>
                </c:pt>
                <c:pt idx="86">
                  <c:v>3.4</c:v>
                </c:pt>
                <c:pt idx="87">
                  <c:v>3.5</c:v>
                </c:pt>
                <c:pt idx="88">
                  <c:v>3.6</c:v>
                </c:pt>
                <c:pt idx="89">
                  <c:v>3.8</c:v>
                </c:pt>
                <c:pt idx="90">
                  <c:v>4.0</c:v>
                </c:pt>
                <c:pt idx="91">
                  <c:v>4.2</c:v>
                </c:pt>
                <c:pt idx="92">
                  <c:v>4.4</c:v>
                </c:pt>
                <c:pt idx="93">
                  <c:v>4.6</c:v>
                </c:pt>
                <c:pt idx="94">
                  <c:v>4.8</c:v>
                </c:pt>
                <c:pt idx="95">
                  <c:v>5.0</c:v>
                </c:pt>
              </c:numCache>
            </c:numRef>
          </c:xVal>
          <c:yVal>
            <c:numRef>
              <c:f>'GK15_PSA (5% Damped)'!$N$25:$N$120</c:f>
              <c:numCache>
                <c:formatCode>0.000</c:formatCode>
                <c:ptCount val="96"/>
                <c:pt idx="0">
                  <c:v>0.185634159373054</c:v>
                </c:pt>
                <c:pt idx="1">
                  <c:v>0.188738499045869</c:v>
                </c:pt>
                <c:pt idx="2">
                  <c:v>0.195933524691416</c:v>
                </c:pt>
                <c:pt idx="3">
                  <c:v>0.198892295763055</c:v>
                </c:pt>
                <c:pt idx="4">
                  <c:v>0.204268118547057</c:v>
                </c:pt>
                <c:pt idx="5">
                  <c:v>0.213023896052767</c:v>
                </c:pt>
                <c:pt idx="6">
                  <c:v>0.215464387708306</c:v>
                </c:pt>
                <c:pt idx="7">
                  <c:v>0.220609954337803</c:v>
                </c:pt>
                <c:pt idx="8">
                  <c:v>0.228907203828137</c:v>
                </c:pt>
                <c:pt idx="9">
                  <c:v>0.231805404101417</c:v>
                </c:pt>
                <c:pt idx="10">
                  <c:v>0.243919100809594</c:v>
                </c:pt>
                <c:pt idx="11">
                  <c:v>0.250218355008869</c:v>
                </c:pt>
                <c:pt idx="12">
                  <c:v>0.256629257693646</c:v>
                </c:pt>
                <c:pt idx="13">
                  <c:v>0.259865762281587</c:v>
                </c:pt>
                <c:pt idx="14">
                  <c:v>0.263117533883337</c:v>
                </c:pt>
                <c:pt idx="15">
                  <c:v>0.269651582030162</c:v>
                </c:pt>
                <c:pt idx="16">
                  <c:v>0.276202484062639</c:v>
                </c:pt>
                <c:pt idx="17">
                  <c:v>0.292487281428899</c:v>
                </c:pt>
                <c:pt idx="18">
                  <c:v>0.308377041710898</c:v>
                </c:pt>
                <c:pt idx="19">
                  <c:v>0.323616169183945</c:v>
                </c:pt>
                <c:pt idx="20">
                  <c:v>0.329486748900633</c:v>
                </c:pt>
                <c:pt idx="21">
                  <c:v>0.33802281673198</c:v>
                </c:pt>
                <c:pt idx="22">
                  <c:v>0.351475271548448</c:v>
                </c:pt>
                <c:pt idx="23">
                  <c:v>0.363899659139096</c:v>
                </c:pt>
                <c:pt idx="24">
                  <c:v>0.375259381278971</c:v>
                </c:pt>
                <c:pt idx="25">
                  <c:v>0.385546323817171</c:v>
                </c:pt>
                <c:pt idx="26">
                  <c:v>0.39477369319017</c:v>
                </c:pt>
                <c:pt idx="27">
                  <c:v>0.40297027180927</c:v>
                </c:pt>
                <c:pt idx="28">
                  <c:v>0.416437760854511</c:v>
                </c:pt>
                <c:pt idx="29">
                  <c:v>0.426340932980329</c:v>
                </c:pt>
                <c:pt idx="30">
                  <c:v>0.433117482840059</c:v>
                </c:pt>
                <c:pt idx="31">
                  <c:v>0.434606603614194</c:v>
                </c:pt>
                <c:pt idx="32">
                  <c:v>0.437204322879241</c:v>
                </c:pt>
                <c:pt idx="33">
                  <c:v>0.439012523258737</c:v>
                </c:pt>
                <c:pt idx="34">
                  <c:v>0.438915227055976</c:v>
                </c:pt>
                <c:pt idx="35">
                  <c:v>0.437243266503275</c:v>
                </c:pt>
                <c:pt idx="36">
                  <c:v>0.434285186028992</c:v>
                </c:pt>
                <c:pt idx="37">
                  <c:v>0.430289644650429</c:v>
                </c:pt>
                <c:pt idx="38">
                  <c:v>0.425468970115474</c:v>
                </c:pt>
                <c:pt idx="39">
                  <c:v>0.414043756212243</c:v>
                </c:pt>
                <c:pt idx="40">
                  <c:v>0.401131234879142</c:v>
                </c:pt>
                <c:pt idx="41">
                  <c:v>0.394371714400545</c:v>
                </c:pt>
                <c:pt idx="42">
                  <c:v>0.387511651542614</c:v>
                </c:pt>
                <c:pt idx="43">
                  <c:v>0.373716198138262</c:v>
                </c:pt>
                <c:pt idx="44">
                  <c:v>0.366868135876906</c:v>
                </c:pt>
                <c:pt idx="45">
                  <c:v>0.360097403552006</c:v>
                </c:pt>
                <c:pt idx="46">
                  <c:v>0.346881123161773</c:v>
                </c:pt>
                <c:pt idx="47">
                  <c:v>0.334204290576758</c:v>
                </c:pt>
                <c:pt idx="48">
                  <c:v>0.327943494613845</c:v>
                </c:pt>
                <c:pt idx="49">
                  <c:v>0.32086020605259</c:v>
                </c:pt>
                <c:pt idx="50">
                  <c:v>0.307401176243456</c:v>
                </c:pt>
                <c:pt idx="51">
                  <c:v>0.29485196238594</c:v>
                </c:pt>
                <c:pt idx="52">
                  <c:v>0.283161790189626</c:v>
                </c:pt>
                <c:pt idx="53">
                  <c:v>0.272273297180864</c:v>
                </c:pt>
                <c:pt idx="54">
                  <c:v>0.267111004735781</c:v>
                </c:pt>
                <c:pt idx="55">
                  <c:v>0.262126677783313</c:v>
                </c:pt>
                <c:pt idx="56">
                  <c:v>0.252662396825775</c:v>
                </c:pt>
                <c:pt idx="57">
                  <c:v>0.24382291448688</c:v>
                </c:pt>
                <c:pt idx="58">
                  <c:v>0.22410903233962</c:v>
                </c:pt>
                <c:pt idx="59">
                  <c:v>0.207220941488019</c:v>
                </c:pt>
                <c:pt idx="60">
                  <c:v>0.192559315319987</c:v>
                </c:pt>
                <c:pt idx="61">
                  <c:v>0.187995519788667</c:v>
                </c:pt>
                <c:pt idx="62">
                  <c:v>0.179659688757895</c:v>
                </c:pt>
                <c:pt idx="63">
                  <c:v>0.168168897820581</c:v>
                </c:pt>
                <c:pt idx="64">
                  <c:v>0.157821352658915</c:v>
                </c:pt>
                <c:pt idx="65">
                  <c:v>0.148418333477663</c:v>
                </c:pt>
                <c:pt idx="66">
                  <c:v>0.139811084289836</c:v>
                </c:pt>
                <c:pt idx="67">
                  <c:v>0.131887541964381</c:v>
                </c:pt>
                <c:pt idx="68">
                  <c:v>0.124562211191674</c:v>
                </c:pt>
                <c:pt idx="69">
                  <c:v>0.111453818971019</c:v>
                </c:pt>
                <c:pt idx="70">
                  <c:v>0.10009397212899</c:v>
                </c:pt>
                <c:pt idx="71">
                  <c:v>0.0902069829130786</c:v>
                </c:pt>
                <c:pt idx="72">
                  <c:v>0.0815789823497719</c:v>
                </c:pt>
                <c:pt idx="73">
                  <c:v>0.0740331812049422</c:v>
                </c:pt>
                <c:pt idx="74">
                  <c:v>0.0674189128584123</c:v>
                </c:pt>
                <c:pt idx="75">
                  <c:v>0.0616064848849215</c:v>
                </c:pt>
                <c:pt idx="76">
                  <c:v>0.0564842315573587</c:v>
                </c:pt>
                <c:pt idx="77">
                  <c:v>0.0519563144014416</c:v>
                </c:pt>
                <c:pt idx="78">
                  <c:v>0.0479407756139236</c:v>
                </c:pt>
                <c:pt idx="79">
                  <c:v>0.0411776637079367</c:v>
                </c:pt>
                <c:pt idx="80">
                  <c:v>0.035751534102424</c:v>
                </c:pt>
                <c:pt idx="81">
                  <c:v>0.0334356420493857</c:v>
                </c:pt>
                <c:pt idx="82">
                  <c:v>0.0313409280791919</c:v>
                </c:pt>
                <c:pt idx="83">
                  <c:v>0.0277114911764368</c:v>
                </c:pt>
                <c:pt idx="84">
                  <c:v>0.024690755229724</c:v>
                </c:pt>
                <c:pt idx="85">
                  <c:v>0.0221503368908788</c:v>
                </c:pt>
                <c:pt idx="86">
                  <c:v>0.0199934928107784</c:v>
                </c:pt>
                <c:pt idx="87">
                  <c:v>0.0190351322242722</c:v>
                </c:pt>
                <c:pt idx="88">
                  <c:v>0.0181464186523678</c:v>
                </c:pt>
                <c:pt idx="89">
                  <c:v>0.0165521307563877</c:v>
                </c:pt>
                <c:pt idx="90">
                  <c:v>0.0151661257668103</c:v>
                </c:pt>
                <c:pt idx="91">
                  <c:v>0.0139532693190073</c:v>
                </c:pt>
                <c:pt idx="92">
                  <c:v>0.0128855408376644</c:v>
                </c:pt>
                <c:pt idx="93">
                  <c:v>0.0119403803444938</c:v>
                </c:pt>
                <c:pt idx="94">
                  <c:v>0.0110994630244697</c:v>
                </c:pt>
                <c:pt idx="95">
                  <c:v>0.0103477810244129</c:v>
                </c:pt>
              </c:numCache>
            </c:numRef>
          </c:yVal>
          <c:smooth val="0"/>
        </c:ser>
        <c:ser>
          <c:idx val="1"/>
          <c:order val="1"/>
          <c:tx>
            <c:v>84th percentile</c:v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xVal>
            <c:numRef>
              <c:f>'GK15_PSA (5% Damped)'!$K$25:$K$120</c:f>
              <c:numCache>
                <c:formatCode>General</c:formatCode>
                <c:ptCount val="96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0.022</c:v>
                </c:pt>
                <c:pt idx="4">
                  <c:v>0.025</c:v>
                </c:pt>
                <c:pt idx="5">
                  <c:v>0.029</c:v>
                </c:pt>
                <c:pt idx="6">
                  <c:v>0.03</c:v>
                </c:pt>
                <c:pt idx="7">
                  <c:v>0.032</c:v>
                </c:pt>
                <c:pt idx="8">
                  <c:v>0.035</c:v>
                </c:pt>
                <c:pt idx="9">
                  <c:v>0.036</c:v>
                </c:pt>
                <c:pt idx="10">
                  <c:v>0.04</c:v>
                </c:pt>
                <c:pt idx="11">
                  <c:v>0.042</c:v>
                </c:pt>
                <c:pt idx="12">
                  <c:v>0.044</c:v>
                </c:pt>
                <c:pt idx="13">
                  <c:v>0.045</c:v>
                </c:pt>
                <c:pt idx="14">
                  <c:v>0.046</c:v>
                </c:pt>
                <c:pt idx="15">
                  <c:v>0.048</c:v>
                </c:pt>
                <c:pt idx="16">
                  <c:v>0.05</c:v>
                </c:pt>
                <c:pt idx="17">
                  <c:v>0.055</c:v>
                </c:pt>
                <c:pt idx="18">
                  <c:v>0.06</c:v>
                </c:pt>
                <c:pt idx="19">
                  <c:v>0.065</c:v>
                </c:pt>
                <c:pt idx="20">
                  <c:v>0.067</c:v>
                </c:pt>
                <c:pt idx="21">
                  <c:v>0.07</c:v>
                </c:pt>
                <c:pt idx="22">
                  <c:v>0.075</c:v>
                </c:pt>
                <c:pt idx="23">
                  <c:v>0.08</c:v>
                </c:pt>
                <c:pt idx="24">
                  <c:v>0.085</c:v>
                </c:pt>
                <c:pt idx="25">
                  <c:v>0.09</c:v>
                </c:pt>
                <c:pt idx="26">
                  <c:v>0.095</c:v>
                </c:pt>
                <c:pt idx="27">
                  <c:v>0.1</c:v>
                </c:pt>
                <c:pt idx="28">
                  <c:v>0.11</c:v>
                </c:pt>
                <c:pt idx="29">
                  <c:v>0.12</c:v>
                </c:pt>
                <c:pt idx="30">
                  <c:v>0.13</c:v>
                </c:pt>
                <c:pt idx="31">
                  <c:v>0.133</c:v>
                </c:pt>
                <c:pt idx="32">
                  <c:v>0.14</c:v>
                </c:pt>
                <c:pt idx="33">
                  <c:v>0.15</c:v>
                </c:pt>
                <c:pt idx="34">
                  <c:v>0.16</c:v>
                </c:pt>
                <c:pt idx="35">
                  <c:v>0.17</c:v>
                </c:pt>
                <c:pt idx="36">
                  <c:v>0.18</c:v>
                </c:pt>
                <c:pt idx="37">
                  <c:v>0.19</c:v>
                </c:pt>
                <c:pt idx="38">
                  <c:v>0.2</c:v>
                </c:pt>
                <c:pt idx="39">
                  <c:v>0.22</c:v>
                </c:pt>
                <c:pt idx="40">
                  <c:v>0.24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0.29</c:v>
                </c:pt>
                <c:pt idx="45">
                  <c:v>0.3</c:v>
                </c:pt>
                <c:pt idx="46">
                  <c:v>0.32</c:v>
                </c:pt>
                <c:pt idx="47">
                  <c:v>0.34</c:v>
                </c:pt>
                <c:pt idx="48">
                  <c:v>0.35</c:v>
                </c:pt>
                <c:pt idx="49">
                  <c:v>0.36</c:v>
                </c:pt>
                <c:pt idx="50">
                  <c:v>0.38</c:v>
                </c:pt>
                <c:pt idx="51">
                  <c:v>0.4</c:v>
                </c:pt>
                <c:pt idx="52">
                  <c:v>0.42</c:v>
                </c:pt>
                <c:pt idx="53">
                  <c:v>0.44</c:v>
                </c:pt>
                <c:pt idx="54">
                  <c:v>0.45</c:v>
                </c:pt>
                <c:pt idx="55">
                  <c:v>0.46</c:v>
                </c:pt>
                <c:pt idx="56">
                  <c:v>0.48</c:v>
                </c:pt>
                <c:pt idx="57">
                  <c:v>0.5</c:v>
                </c:pt>
                <c:pt idx="58">
                  <c:v>0.55</c:v>
                </c:pt>
                <c:pt idx="59">
                  <c:v>0.6</c:v>
                </c:pt>
                <c:pt idx="60">
                  <c:v>0.65</c:v>
                </c:pt>
                <c:pt idx="61">
                  <c:v>0.667</c:v>
                </c:pt>
                <c:pt idx="62">
                  <c:v>0.7</c:v>
                </c:pt>
                <c:pt idx="63">
                  <c:v>0.75</c:v>
                </c:pt>
                <c:pt idx="64">
                  <c:v>0.8</c:v>
                </c:pt>
                <c:pt idx="65">
                  <c:v>0.85</c:v>
                </c:pt>
                <c:pt idx="66">
                  <c:v>0.9</c:v>
                </c:pt>
                <c:pt idx="67">
                  <c:v>0.95</c:v>
                </c:pt>
                <c:pt idx="68">
                  <c:v>1.0</c:v>
                </c:pt>
                <c:pt idx="69">
                  <c:v>1.1</c:v>
                </c:pt>
                <c:pt idx="70">
                  <c:v>1.2</c:v>
                </c:pt>
                <c:pt idx="71">
                  <c:v>1.3</c:v>
                </c:pt>
                <c:pt idx="72">
                  <c:v>1.4</c:v>
                </c:pt>
                <c:pt idx="73">
                  <c:v>1.5</c:v>
                </c:pt>
                <c:pt idx="74">
                  <c:v>1.6</c:v>
                </c:pt>
                <c:pt idx="75">
                  <c:v>1.7</c:v>
                </c:pt>
                <c:pt idx="76">
                  <c:v>1.8</c:v>
                </c:pt>
                <c:pt idx="77">
                  <c:v>1.9</c:v>
                </c:pt>
                <c:pt idx="78">
                  <c:v>2.0</c:v>
                </c:pt>
                <c:pt idx="79">
                  <c:v>2.2</c:v>
                </c:pt>
                <c:pt idx="80">
                  <c:v>2.4</c:v>
                </c:pt>
                <c:pt idx="81">
                  <c:v>2.5</c:v>
                </c:pt>
                <c:pt idx="82">
                  <c:v>2.6</c:v>
                </c:pt>
                <c:pt idx="83">
                  <c:v>2.8</c:v>
                </c:pt>
                <c:pt idx="84">
                  <c:v>3.0</c:v>
                </c:pt>
                <c:pt idx="85">
                  <c:v>3.2</c:v>
                </c:pt>
                <c:pt idx="86">
                  <c:v>3.4</c:v>
                </c:pt>
                <c:pt idx="87">
                  <c:v>3.5</c:v>
                </c:pt>
                <c:pt idx="88">
                  <c:v>3.6</c:v>
                </c:pt>
                <c:pt idx="89">
                  <c:v>3.8</c:v>
                </c:pt>
                <c:pt idx="90">
                  <c:v>4.0</c:v>
                </c:pt>
                <c:pt idx="91">
                  <c:v>4.2</c:v>
                </c:pt>
                <c:pt idx="92">
                  <c:v>4.4</c:v>
                </c:pt>
                <c:pt idx="93">
                  <c:v>4.6</c:v>
                </c:pt>
                <c:pt idx="94">
                  <c:v>4.8</c:v>
                </c:pt>
                <c:pt idx="95">
                  <c:v>5.0</c:v>
                </c:pt>
              </c:numCache>
            </c:numRef>
          </c:xVal>
          <c:yVal>
            <c:numRef>
              <c:f>'GK15_PSA (5% Damped)'!$O$25:$O$120</c:f>
              <c:numCache>
                <c:formatCode>0.000</c:formatCode>
                <c:ptCount val="96"/>
                <c:pt idx="0">
                  <c:v>0.69490688054694</c:v>
                </c:pt>
                <c:pt idx="1">
                  <c:v>0.687508267083452</c:v>
                </c:pt>
                <c:pt idx="2">
                  <c:v>0.718382693037344</c:v>
                </c:pt>
                <c:pt idx="3">
                  <c:v>0.729884534946535</c:v>
                </c:pt>
                <c:pt idx="4">
                  <c:v>0.750513748955985</c:v>
                </c:pt>
                <c:pt idx="5">
                  <c:v>0.78377659833234</c:v>
                </c:pt>
                <c:pt idx="6">
                  <c:v>0.793008545227178</c:v>
                </c:pt>
                <c:pt idx="7">
                  <c:v>0.812439335641041</c:v>
                </c:pt>
                <c:pt idx="8">
                  <c:v>0.843705980972615</c:v>
                </c:pt>
                <c:pt idx="9">
                  <c:v>0.854614442401901</c:v>
                </c:pt>
                <c:pt idx="10">
                  <c:v>0.900165993467701</c:v>
                </c:pt>
                <c:pt idx="11">
                  <c:v>0.923836540228688</c:v>
                </c:pt>
                <c:pt idx="12">
                  <c:v>0.947920795058325</c:v>
                </c:pt>
                <c:pt idx="13">
                  <c:v>0.960078379605801</c:v>
                </c:pt>
                <c:pt idx="14">
                  <c:v>0.972292960508203</c:v>
                </c:pt>
                <c:pt idx="15">
                  <c:v>0.996836813091123</c:v>
                </c:pt>
                <c:pt idx="16">
                  <c:v>1.021445797599351</c:v>
                </c:pt>
                <c:pt idx="17">
                  <c:v>1.082639387207172</c:v>
                </c:pt>
                <c:pt idx="18">
                  <c:v>1.142389196802796</c:v>
                </c:pt>
                <c:pt idx="19">
                  <c:v>1.199745213592682</c:v>
                </c:pt>
                <c:pt idx="20">
                  <c:v>1.221857289270699</c:v>
                </c:pt>
                <c:pt idx="21">
                  <c:v>1.254028381838355</c:v>
                </c:pt>
                <c:pt idx="22">
                  <c:v>1.304781465317741</c:v>
                </c:pt>
                <c:pt idx="23">
                  <c:v>1.351724304031867</c:v>
                </c:pt>
                <c:pt idx="24">
                  <c:v>1.394715167587521</c:v>
                </c:pt>
                <c:pt idx="25">
                  <c:v>1.43371844947845</c:v>
                </c:pt>
                <c:pt idx="26">
                  <c:v>1.468778255127329</c:v>
                </c:pt>
                <c:pt idx="27">
                  <c:v>1.499997157560665</c:v>
                </c:pt>
                <c:pt idx="28">
                  <c:v>1.551517297219891</c:v>
                </c:pt>
                <c:pt idx="29">
                  <c:v>1.589713135655787</c:v>
                </c:pt>
                <c:pt idx="30">
                  <c:v>1.616196678017177</c:v>
                </c:pt>
                <c:pt idx="31">
                  <c:v>1.622101232030986</c:v>
                </c:pt>
                <c:pt idx="32">
                  <c:v>1.632583785151651</c:v>
                </c:pt>
                <c:pt idx="33">
                  <c:v>1.64039937349484</c:v>
                </c:pt>
                <c:pt idx="34">
                  <c:v>1.641031069220186</c:v>
                </c:pt>
                <c:pt idx="35">
                  <c:v>1.635711766535393</c:v>
                </c:pt>
                <c:pt idx="36">
                  <c:v>1.625518829893878</c:v>
                </c:pt>
                <c:pt idx="37">
                  <c:v>1.611382364047479</c:v>
                </c:pt>
                <c:pt idx="38">
                  <c:v>1.594097944632032</c:v>
                </c:pt>
                <c:pt idx="39">
                  <c:v>1.552681723121305</c:v>
                </c:pt>
                <c:pt idx="40">
                  <c:v>1.505490065428316</c:v>
                </c:pt>
                <c:pt idx="41">
                  <c:v>1.480688905446775</c:v>
                </c:pt>
                <c:pt idx="42">
                  <c:v>1.455468941943554</c:v>
                </c:pt>
                <c:pt idx="43">
                  <c:v>1.404632249668173</c:v>
                </c:pt>
                <c:pt idx="44">
                  <c:v>1.379348357277052</c:v>
                </c:pt>
                <c:pt idx="45">
                  <c:v>1.354323322945365</c:v>
                </c:pt>
                <c:pt idx="46">
                  <c:v>1.305408704749615</c:v>
                </c:pt>
                <c:pt idx="47">
                  <c:v>1.258419243434431</c:v>
                </c:pt>
                <c:pt idx="48">
                  <c:v>1.236311425495079</c:v>
                </c:pt>
                <c:pt idx="49">
                  <c:v>1.218500409035423</c:v>
                </c:pt>
                <c:pt idx="50">
                  <c:v>1.183914749447057</c:v>
                </c:pt>
                <c:pt idx="51">
                  <c:v>1.150828984413333</c:v>
                </c:pt>
                <c:pt idx="52">
                  <c:v>1.11931064971062</c:v>
                </c:pt>
                <c:pt idx="53">
                  <c:v>1.089366253539431</c:v>
                </c:pt>
                <c:pt idx="54">
                  <c:v>1.074974607183827</c:v>
                </c:pt>
                <c:pt idx="55">
                  <c:v>1.060961025960102</c:v>
                </c:pt>
                <c:pt idx="56">
                  <c:v>1.034033251013058</c:v>
                </c:pt>
                <c:pt idx="57">
                  <c:v>1.008504616078617</c:v>
                </c:pt>
                <c:pt idx="58">
                  <c:v>0.950221451954332</c:v>
                </c:pt>
                <c:pt idx="59">
                  <c:v>0.898719445734873</c:v>
                </c:pt>
                <c:pt idx="60">
                  <c:v>0.852693940620577</c:v>
                </c:pt>
                <c:pt idx="61">
                  <c:v>0.83809140611008</c:v>
                </c:pt>
                <c:pt idx="62">
                  <c:v>0.811049394538635</c:v>
                </c:pt>
                <c:pt idx="63">
                  <c:v>0.772916853734384</c:v>
                </c:pt>
                <c:pt idx="64">
                  <c:v>0.737632985006315</c:v>
                </c:pt>
                <c:pt idx="65">
                  <c:v>0.704705469941339</c:v>
                </c:pt>
                <c:pt idx="66">
                  <c:v>0.673776450009213</c:v>
                </c:pt>
                <c:pt idx="67">
                  <c:v>0.644589286017891</c:v>
                </c:pt>
                <c:pt idx="68">
                  <c:v>0.616960670886712</c:v>
                </c:pt>
                <c:pt idx="69">
                  <c:v>0.565885053687683</c:v>
                </c:pt>
                <c:pt idx="70">
                  <c:v>0.519835840705061</c:v>
                </c:pt>
                <c:pt idx="71">
                  <c:v>0.478339890943631</c:v>
                </c:pt>
                <c:pt idx="72">
                  <c:v>0.441004218460839</c:v>
                </c:pt>
                <c:pt idx="73">
                  <c:v>0.407456555804509</c:v>
                </c:pt>
                <c:pt idx="74">
                  <c:v>0.377332411989271</c:v>
                </c:pt>
                <c:pt idx="75">
                  <c:v>0.350279176747185</c:v>
                </c:pt>
                <c:pt idx="76">
                  <c:v>0.325963706232684</c:v>
                </c:pt>
                <c:pt idx="77">
                  <c:v>0.304078310400126</c:v>
                </c:pt>
                <c:pt idx="78">
                  <c:v>0.284343972104104</c:v>
                </c:pt>
                <c:pt idx="79">
                  <c:v>0.250358747694848</c:v>
                </c:pt>
                <c:pt idx="80">
                  <c:v>0.222341625329525</c:v>
                </c:pt>
                <c:pt idx="81">
                  <c:v>0.210157667897736</c:v>
                </c:pt>
                <c:pt idx="82">
                  <c:v>0.199010547422796</c:v>
                </c:pt>
                <c:pt idx="83">
                  <c:v>0.179387490860939</c:v>
                </c:pt>
                <c:pt idx="84">
                  <c:v>0.16272604583217</c:v>
                </c:pt>
                <c:pt idx="85">
                  <c:v>0.148453520568482</c:v>
                </c:pt>
                <c:pt idx="86">
                  <c:v>0.13612702720502</c:v>
                </c:pt>
                <c:pt idx="87">
                  <c:v>0.130582434325986</c:v>
                </c:pt>
                <c:pt idx="88">
                  <c:v>0.125400927139971</c:v>
                </c:pt>
                <c:pt idx="89">
                  <c:v>0.116002891497221</c:v>
                </c:pt>
                <c:pt idx="90">
                  <c:v>0.107716298683078</c:v>
                </c:pt>
                <c:pt idx="91">
                  <c:v>0.100367235782461</c:v>
                </c:pt>
                <c:pt idx="92">
                  <c:v>0.0938148348981247</c:v>
                </c:pt>
                <c:pt idx="93">
                  <c:v>0.0879440310211065</c:v>
                </c:pt>
                <c:pt idx="94">
                  <c:v>0.0826600876649637</c:v>
                </c:pt>
                <c:pt idx="95">
                  <c:v>0.0778844221268713</c:v>
                </c:pt>
              </c:numCache>
            </c:numRef>
          </c:yVal>
          <c:smooth val="0"/>
        </c:ser>
        <c:ser>
          <c:idx val="2"/>
          <c:order val="2"/>
          <c:tx>
            <c:v>Median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'GK15_PSA (5% Damped)'!$K$25:$K$120</c:f>
              <c:numCache>
                <c:formatCode>General</c:formatCode>
                <c:ptCount val="96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0.022</c:v>
                </c:pt>
                <c:pt idx="4">
                  <c:v>0.025</c:v>
                </c:pt>
                <c:pt idx="5">
                  <c:v>0.029</c:v>
                </c:pt>
                <c:pt idx="6">
                  <c:v>0.03</c:v>
                </c:pt>
                <c:pt idx="7">
                  <c:v>0.032</c:v>
                </c:pt>
                <c:pt idx="8">
                  <c:v>0.035</c:v>
                </c:pt>
                <c:pt idx="9">
                  <c:v>0.036</c:v>
                </c:pt>
                <c:pt idx="10">
                  <c:v>0.04</c:v>
                </c:pt>
                <c:pt idx="11">
                  <c:v>0.042</c:v>
                </c:pt>
                <c:pt idx="12">
                  <c:v>0.044</c:v>
                </c:pt>
                <c:pt idx="13">
                  <c:v>0.045</c:v>
                </c:pt>
                <c:pt idx="14">
                  <c:v>0.046</c:v>
                </c:pt>
                <c:pt idx="15">
                  <c:v>0.048</c:v>
                </c:pt>
                <c:pt idx="16">
                  <c:v>0.05</c:v>
                </c:pt>
                <c:pt idx="17">
                  <c:v>0.055</c:v>
                </c:pt>
                <c:pt idx="18">
                  <c:v>0.06</c:v>
                </c:pt>
                <c:pt idx="19">
                  <c:v>0.065</c:v>
                </c:pt>
                <c:pt idx="20">
                  <c:v>0.067</c:v>
                </c:pt>
                <c:pt idx="21">
                  <c:v>0.07</c:v>
                </c:pt>
                <c:pt idx="22">
                  <c:v>0.075</c:v>
                </c:pt>
                <c:pt idx="23">
                  <c:v>0.08</c:v>
                </c:pt>
                <c:pt idx="24">
                  <c:v>0.085</c:v>
                </c:pt>
                <c:pt idx="25">
                  <c:v>0.09</c:v>
                </c:pt>
                <c:pt idx="26">
                  <c:v>0.095</c:v>
                </c:pt>
                <c:pt idx="27">
                  <c:v>0.1</c:v>
                </c:pt>
                <c:pt idx="28">
                  <c:v>0.11</c:v>
                </c:pt>
                <c:pt idx="29">
                  <c:v>0.12</c:v>
                </c:pt>
                <c:pt idx="30">
                  <c:v>0.13</c:v>
                </c:pt>
                <c:pt idx="31">
                  <c:v>0.133</c:v>
                </c:pt>
                <c:pt idx="32">
                  <c:v>0.14</c:v>
                </c:pt>
                <c:pt idx="33">
                  <c:v>0.15</c:v>
                </c:pt>
                <c:pt idx="34">
                  <c:v>0.16</c:v>
                </c:pt>
                <c:pt idx="35">
                  <c:v>0.17</c:v>
                </c:pt>
                <c:pt idx="36">
                  <c:v>0.18</c:v>
                </c:pt>
                <c:pt idx="37">
                  <c:v>0.19</c:v>
                </c:pt>
                <c:pt idx="38">
                  <c:v>0.2</c:v>
                </c:pt>
                <c:pt idx="39">
                  <c:v>0.22</c:v>
                </c:pt>
                <c:pt idx="40">
                  <c:v>0.24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0.29</c:v>
                </c:pt>
                <c:pt idx="45">
                  <c:v>0.3</c:v>
                </c:pt>
                <c:pt idx="46">
                  <c:v>0.32</c:v>
                </c:pt>
                <c:pt idx="47">
                  <c:v>0.34</c:v>
                </c:pt>
                <c:pt idx="48">
                  <c:v>0.35</c:v>
                </c:pt>
                <c:pt idx="49">
                  <c:v>0.36</c:v>
                </c:pt>
                <c:pt idx="50">
                  <c:v>0.38</c:v>
                </c:pt>
                <c:pt idx="51">
                  <c:v>0.4</c:v>
                </c:pt>
                <c:pt idx="52">
                  <c:v>0.42</c:v>
                </c:pt>
                <c:pt idx="53">
                  <c:v>0.44</c:v>
                </c:pt>
                <c:pt idx="54">
                  <c:v>0.45</c:v>
                </c:pt>
                <c:pt idx="55">
                  <c:v>0.46</c:v>
                </c:pt>
                <c:pt idx="56">
                  <c:v>0.48</c:v>
                </c:pt>
                <c:pt idx="57">
                  <c:v>0.5</c:v>
                </c:pt>
                <c:pt idx="58">
                  <c:v>0.55</c:v>
                </c:pt>
                <c:pt idx="59">
                  <c:v>0.6</c:v>
                </c:pt>
                <c:pt idx="60">
                  <c:v>0.65</c:v>
                </c:pt>
                <c:pt idx="61">
                  <c:v>0.667</c:v>
                </c:pt>
                <c:pt idx="62">
                  <c:v>0.7</c:v>
                </c:pt>
                <c:pt idx="63">
                  <c:v>0.75</c:v>
                </c:pt>
                <c:pt idx="64">
                  <c:v>0.8</c:v>
                </c:pt>
                <c:pt idx="65">
                  <c:v>0.85</c:v>
                </c:pt>
                <c:pt idx="66">
                  <c:v>0.9</c:v>
                </c:pt>
                <c:pt idx="67">
                  <c:v>0.95</c:v>
                </c:pt>
                <c:pt idx="68">
                  <c:v>1.0</c:v>
                </c:pt>
                <c:pt idx="69">
                  <c:v>1.1</c:v>
                </c:pt>
                <c:pt idx="70">
                  <c:v>1.2</c:v>
                </c:pt>
                <c:pt idx="71">
                  <c:v>1.3</c:v>
                </c:pt>
                <c:pt idx="72">
                  <c:v>1.4</c:v>
                </c:pt>
                <c:pt idx="73">
                  <c:v>1.5</c:v>
                </c:pt>
                <c:pt idx="74">
                  <c:v>1.6</c:v>
                </c:pt>
                <c:pt idx="75">
                  <c:v>1.7</c:v>
                </c:pt>
                <c:pt idx="76">
                  <c:v>1.8</c:v>
                </c:pt>
                <c:pt idx="77">
                  <c:v>1.9</c:v>
                </c:pt>
                <c:pt idx="78">
                  <c:v>2.0</c:v>
                </c:pt>
                <c:pt idx="79">
                  <c:v>2.2</c:v>
                </c:pt>
                <c:pt idx="80">
                  <c:v>2.4</c:v>
                </c:pt>
                <c:pt idx="81">
                  <c:v>2.5</c:v>
                </c:pt>
                <c:pt idx="82">
                  <c:v>2.6</c:v>
                </c:pt>
                <c:pt idx="83">
                  <c:v>2.8</c:v>
                </c:pt>
                <c:pt idx="84">
                  <c:v>3.0</c:v>
                </c:pt>
                <c:pt idx="85">
                  <c:v>3.2</c:v>
                </c:pt>
                <c:pt idx="86">
                  <c:v>3.4</c:v>
                </c:pt>
                <c:pt idx="87">
                  <c:v>3.5</c:v>
                </c:pt>
                <c:pt idx="88">
                  <c:v>3.6</c:v>
                </c:pt>
                <c:pt idx="89">
                  <c:v>3.8</c:v>
                </c:pt>
                <c:pt idx="90">
                  <c:v>4.0</c:v>
                </c:pt>
                <c:pt idx="91">
                  <c:v>4.2</c:v>
                </c:pt>
                <c:pt idx="92">
                  <c:v>4.4</c:v>
                </c:pt>
                <c:pt idx="93">
                  <c:v>4.6</c:v>
                </c:pt>
                <c:pt idx="94">
                  <c:v>4.8</c:v>
                </c:pt>
                <c:pt idx="95">
                  <c:v>5.0</c:v>
                </c:pt>
              </c:numCache>
            </c:numRef>
          </c:xVal>
          <c:yVal>
            <c:numRef>
              <c:f>'GK15_PSA (5% Damped)'!$L$25:$L$120</c:f>
              <c:numCache>
                <c:formatCode>0.000</c:formatCode>
                <c:ptCount val="96"/>
                <c:pt idx="0">
                  <c:v>0.35916354855815</c:v>
                </c:pt>
                <c:pt idx="1">
                  <c:v>0.360221152087099</c:v>
                </c:pt>
                <c:pt idx="2">
                  <c:v>0.375173630635361</c:v>
                </c:pt>
                <c:pt idx="3">
                  <c:v>0.381009725331868</c:v>
                </c:pt>
                <c:pt idx="4">
                  <c:v>0.391543141228316</c:v>
                </c:pt>
                <c:pt idx="5">
                  <c:v>0.408611238968949</c:v>
                </c:pt>
                <c:pt idx="6">
                  <c:v>0.413358319917271</c:v>
                </c:pt>
                <c:pt idx="7">
                  <c:v>0.423358246332825</c:v>
                </c:pt>
                <c:pt idx="8">
                  <c:v>0.439466013427109</c:v>
                </c:pt>
                <c:pt idx="9">
                  <c:v>0.445089031736214</c:v>
                </c:pt>
                <c:pt idx="10">
                  <c:v>0.468580494372115</c:v>
                </c:pt>
                <c:pt idx="11">
                  <c:v>0.48079190861859</c:v>
                </c:pt>
                <c:pt idx="12">
                  <c:v>0.493218217413133</c:v>
                </c:pt>
                <c:pt idx="13">
                  <c:v>0.499491241130746</c:v>
                </c:pt>
                <c:pt idx="14">
                  <c:v>0.505793758345284</c:v>
                </c:pt>
                <c:pt idx="15">
                  <c:v>0.518457928549584</c:v>
                </c:pt>
                <c:pt idx="16">
                  <c:v>0.531155218963614</c:v>
                </c:pt>
                <c:pt idx="17">
                  <c:v>0.562723956422752</c:v>
                </c:pt>
                <c:pt idx="18">
                  <c:v>0.59353736276037</c:v>
                </c:pt>
                <c:pt idx="19">
                  <c:v>0.623102680157642</c:v>
                </c:pt>
                <c:pt idx="20">
                  <c:v>0.634496482151275</c:v>
                </c:pt>
                <c:pt idx="21">
                  <c:v>0.651068510904073</c:v>
                </c:pt>
                <c:pt idx="22">
                  <c:v>0.677198951441845</c:v>
                </c:pt>
                <c:pt idx="23">
                  <c:v>0.701350136156847</c:v>
                </c:pt>
                <c:pt idx="24">
                  <c:v>0.723450033415777</c:v>
                </c:pt>
                <c:pt idx="25">
                  <c:v>0.743481591961274</c:v>
                </c:pt>
                <c:pt idx="26">
                  <c:v>0.761468985746649</c:v>
                </c:pt>
                <c:pt idx="27">
                  <c:v>0.777466566673676</c:v>
                </c:pt>
                <c:pt idx="28">
                  <c:v>0.803809921051796</c:v>
                </c:pt>
                <c:pt idx="29">
                  <c:v>0.823261672511585</c:v>
                </c:pt>
                <c:pt idx="30">
                  <c:v>0.836661841461211</c:v>
                </c:pt>
                <c:pt idx="31">
                  <c:v>0.839628433994101</c:v>
                </c:pt>
                <c:pt idx="32">
                  <c:v>0.84485068996294</c:v>
                </c:pt>
                <c:pt idx="33">
                  <c:v>0.84861997861824</c:v>
                </c:pt>
                <c:pt idx="34">
                  <c:v>0.848689297889805</c:v>
                </c:pt>
                <c:pt idx="35">
                  <c:v>0.845697319292061</c:v>
                </c:pt>
                <c:pt idx="36">
                  <c:v>0.840201611182752</c:v>
                </c:pt>
                <c:pt idx="37">
                  <c:v>0.832683099877714</c:v>
                </c:pt>
                <c:pt idx="38">
                  <c:v>0.823552797800957</c:v>
                </c:pt>
                <c:pt idx="39">
                  <c:v>0.801796840130493</c:v>
                </c:pt>
                <c:pt idx="40">
                  <c:v>0.777109444701028</c:v>
                </c:pt>
                <c:pt idx="41">
                  <c:v>0.764160861425729</c:v>
                </c:pt>
                <c:pt idx="42">
                  <c:v>0.751006773246106</c:v>
                </c:pt>
                <c:pt idx="43">
                  <c:v>0.724523170180488</c:v>
                </c:pt>
                <c:pt idx="44">
                  <c:v>0.711364154676846</c:v>
                </c:pt>
                <c:pt idx="45">
                  <c:v>0.698346842308714</c:v>
                </c:pt>
                <c:pt idx="46">
                  <c:v>0.672920231296921</c:v>
                </c:pt>
                <c:pt idx="47">
                  <c:v>0.648512999484316</c:v>
                </c:pt>
                <c:pt idx="48">
                  <c:v>0.63674193305285</c:v>
                </c:pt>
                <c:pt idx="49">
                  <c:v>0.625274573542113</c:v>
                </c:pt>
                <c:pt idx="50">
                  <c:v>0.603271735250378</c:v>
                </c:pt>
                <c:pt idx="51">
                  <c:v>0.582515394152713</c:v>
                </c:pt>
                <c:pt idx="52">
                  <c:v>0.562979579869796</c:v>
                </c:pt>
                <c:pt idx="53">
                  <c:v>0.544614856287217</c:v>
                </c:pt>
                <c:pt idx="54">
                  <c:v>0.535852169343676</c:v>
                </c:pt>
                <c:pt idx="55">
                  <c:v>0.527357742896126</c:v>
                </c:pt>
                <c:pt idx="56">
                  <c:v>0.511137280579795</c:v>
                </c:pt>
                <c:pt idx="57">
                  <c:v>0.495879556712877</c:v>
                </c:pt>
                <c:pt idx="58">
                  <c:v>0.461468536420235</c:v>
                </c:pt>
                <c:pt idx="59">
                  <c:v>0.431547783772285</c:v>
                </c:pt>
                <c:pt idx="60">
                  <c:v>0.405208787396571</c:v>
                </c:pt>
                <c:pt idx="61">
                  <c:v>0.396935044462037</c:v>
                </c:pt>
                <c:pt idx="62">
                  <c:v>0.381723567244794</c:v>
                </c:pt>
                <c:pt idx="63">
                  <c:v>0.360528189465764</c:v>
                </c:pt>
                <c:pt idx="64">
                  <c:v>0.341195303982235</c:v>
                </c:pt>
                <c:pt idx="65">
                  <c:v>0.323405645345419</c:v>
                </c:pt>
                <c:pt idx="66">
                  <c:v>0.306922491917332</c:v>
                </c:pt>
                <c:pt idx="67">
                  <c:v>0.291570397176179</c:v>
                </c:pt>
                <c:pt idx="68">
                  <c:v>0.277218299150593</c:v>
                </c:pt>
                <c:pt idx="69">
                  <c:v>0.251137512793514</c:v>
                </c:pt>
                <c:pt idx="70">
                  <c:v>0.228106190514818</c:v>
                </c:pt>
                <c:pt idx="71">
                  <c:v>0.207724814042511</c:v>
                </c:pt>
                <c:pt idx="72">
                  <c:v>0.189675183811672</c:v>
                </c:pt>
                <c:pt idx="73">
                  <c:v>0.173681619721307</c:v>
                </c:pt>
                <c:pt idx="74">
                  <c:v>0.159497150452788</c:v>
                </c:pt>
                <c:pt idx="75">
                  <c:v>0.146899519426641</c:v>
                </c:pt>
                <c:pt idx="76">
                  <c:v>0.135690122935097</c:v>
                </c:pt>
                <c:pt idx="77">
                  <c:v>0.125693230914827</c:v>
                </c:pt>
                <c:pt idx="78">
                  <c:v>0.11675474535887</c:v>
                </c:pt>
                <c:pt idx="79">
                  <c:v>0.101534173158196</c:v>
                </c:pt>
                <c:pt idx="80">
                  <c:v>0.0891574685618478</c:v>
                </c:pt>
                <c:pt idx="81">
                  <c:v>0.0838257511613368</c:v>
                </c:pt>
                <c:pt idx="82">
                  <c:v>0.0789757890354915</c:v>
                </c:pt>
                <c:pt idx="83">
                  <c:v>0.0705059917323064</c:v>
                </c:pt>
                <c:pt idx="84">
                  <c:v>0.0633863468512184</c:v>
                </c:pt>
                <c:pt idx="85">
                  <c:v>0.0573436613169134</c:v>
                </c:pt>
                <c:pt idx="86">
                  <c:v>0.052169480923009</c:v>
                </c:pt>
                <c:pt idx="87">
                  <c:v>0.0498563326325</c:v>
                </c:pt>
                <c:pt idx="88">
                  <c:v>0.0477030158719235</c:v>
                </c:pt>
                <c:pt idx="89">
                  <c:v>0.0438188889427956</c:v>
                </c:pt>
                <c:pt idx="90">
                  <c:v>0.0404182994813347</c:v>
                </c:pt>
                <c:pt idx="91">
                  <c:v>0.0374226010811245</c:v>
                </c:pt>
                <c:pt idx="92">
                  <c:v>0.0347685905129692</c:v>
                </c:pt>
                <c:pt idx="93">
                  <c:v>0.0324050178123694</c:v>
                </c:pt>
                <c:pt idx="94">
                  <c:v>0.0302899750187531</c:v>
                </c:pt>
                <c:pt idx="95">
                  <c:v>0.0283889229345145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0853872"/>
        <c:axId val="-2062661216"/>
      </c:scatterChart>
      <c:valAx>
        <c:axId val="-2040853872"/>
        <c:scaling>
          <c:logBase val="10.0"/>
          <c:orientation val="minMax"/>
          <c:max val="5.0"/>
          <c:min val="0.01"/>
        </c:scaling>
        <c:delete val="0"/>
        <c:axPos val="b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Period,  s</a:t>
                </a:r>
              </a:p>
            </c:rich>
          </c:tx>
          <c:layout>
            <c:manualLayout>
              <c:xMode val="edge"/>
              <c:yMode val="edge"/>
              <c:x val="0.493852414302952"/>
              <c:y val="0.949554096930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2661216"/>
        <c:crossesAt val="0.0001"/>
        <c:crossBetween val="midCat"/>
      </c:valAx>
      <c:valAx>
        <c:axId val="-2062661216"/>
        <c:scaling>
          <c:logBase val="10.0"/>
          <c:orientation val="minMax"/>
          <c:max val="3.0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Spectral acceleration,</a:t>
                </a:r>
                <a:r>
                  <a:rPr lang="en-US" b="0" baseline="0"/>
                  <a:t> g</a:t>
                </a:r>
              </a:p>
            </c:rich>
          </c:tx>
          <c:layout>
            <c:manualLayout>
              <c:xMode val="edge"/>
              <c:yMode val="edge"/>
              <c:x val="0.00628159844132846"/>
              <c:y val="0.2510408441266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0853872"/>
        <c:crossesAt val="0.01"/>
        <c:crossBetween val="midCat"/>
        <c:majorUnit val="1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09562625259"/>
          <c:y val="0.0708928577046375"/>
          <c:w val="0.79206125646761"/>
          <c:h val="0.800195993921986"/>
        </c:manualLayout>
      </c:layout>
      <c:scatterChart>
        <c:scatterStyle val="lineMarker"/>
        <c:varyColors val="0"/>
        <c:ser>
          <c:idx val="0"/>
          <c:order val="0"/>
          <c:tx>
            <c:v>16th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Attenuation'!$U$26:$U$78</c:f>
              <c:numCache>
                <c:formatCode>0.000</c:formatCode>
                <c:ptCount val="53"/>
                <c:pt idx="0">
                  <c:v>0.157143044744352</c:v>
                </c:pt>
                <c:pt idx="1">
                  <c:v>0.162664812572027</c:v>
                </c:pt>
                <c:pt idx="2">
                  <c:v>0.169176827629919</c:v>
                </c:pt>
                <c:pt idx="3">
                  <c:v>0.179612245063769</c:v>
                </c:pt>
                <c:pt idx="4">
                  <c:v>0.184314040976455</c:v>
                </c:pt>
                <c:pt idx="5">
                  <c:v>0.181701924548386</c:v>
                </c:pt>
                <c:pt idx="6">
                  <c:v>0.172547130515365</c:v>
                </c:pt>
                <c:pt idx="7">
                  <c:v>0.159379011011054</c:v>
                </c:pt>
                <c:pt idx="8">
                  <c:v>0.144850718416874</c:v>
                </c:pt>
                <c:pt idx="9">
                  <c:v>0.130743406531831</c:v>
                </c:pt>
                <c:pt idx="10">
                  <c:v>0.117915473181144</c:v>
                </c:pt>
                <c:pt idx="11">
                  <c:v>0.106626541082833</c:v>
                </c:pt>
                <c:pt idx="12">
                  <c:v>0.0968364417458521</c:v>
                </c:pt>
                <c:pt idx="13">
                  <c:v>0.0883860150059485</c:v>
                </c:pt>
                <c:pt idx="14">
                  <c:v>0.0810868140387756</c:v>
                </c:pt>
                <c:pt idx="15">
                  <c:v>0.0747595037009349</c:v>
                </c:pt>
                <c:pt idx="16">
                  <c:v>0.0692472470834723</c:v>
                </c:pt>
                <c:pt idx="17">
                  <c:v>0.0644180537816103</c:v>
                </c:pt>
                <c:pt idx="18">
                  <c:v>0.0601627926200956</c:v>
                </c:pt>
                <c:pt idx="19">
                  <c:v>0.0563918721570035</c:v>
                </c:pt>
                <c:pt idx="20">
                  <c:v>0.053031839801642</c:v>
                </c:pt>
                <c:pt idx="21">
                  <c:v>0.0500223580742733</c:v>
                </c:pt>
                <c:pt idx="22">
                  <c:v>0.038758202860429</c:v>
                </c:pt>
                <c:pt idx="23">
                  <c:v>0.0314446426750842</c:v>
                </c:pt>
                <c:pt idx="24">
                  <c:v>0.0263369702269663</c:v>
                </c:pt>
                <c:pt idx="25">
                  <c:v>0.0225758967136714</c:v>
                </c:pt>
                <c:pt idx="26">
                  <c:v>0.0196942734063433</c:v>
                </c:pt>
                <c:pt idx="27">
                  <c:v>0.0174178011162996</c:v>
                </c:pt>
                <c:pt idx="28">
                  <c:v>0.0155752325971575</c:v>
                </c:pt>
                <c:pt idx="29">
                  <c:v>0.0140542277947292</c:v>
                </c:pt>
                <c:pt idx="30">
                  <c:v>0.0127780548336507</c:v>
                </c:pt>
                <c:pt idx="31">
                  <c:v>0.0116925309988589</c:v>
                </c:pt>
                <c:pt idx="32">
                  <c:v>0.0107583174993156</c:v>
                </c:pt>
                <c:pt idx="33">
                  <c:v>0.00994617064616095</c:v>
                </c:pt>
                <c:pt idx="34">
                  <c:v>0.00923390505644435</c:v>
                </c:pt>
                <c:pt idx="35">
                  <c:v>0.00860438958069474</c:v>
                </c:pt>
                <c:pt idx="36">
                  <c:v>0.00804418837842894</c:v>
                </c:pt>
                <c:pt idx="37">
                  <c:v>0.00754261738351943</c:v>
                </c:pt>
                <c:pt idx="38">
                  <c:v>0.00668256079017446</c:v>
                </c:pt>
                <c:pt idx="39">
                  <c:v>0.00597256765782481</c:v>
                </c:pt>
                <c:pt idx="40">
                  <c:v>0.00537719648638171</c:v>
                </c:pt>
                <c:pt idx="41">
                  <c:v>0.00487132586101584</c:v>
                </c:pt>
                <c:pt idx="42">
                  <c:v>0.00443665631083375</c:v>
                </c:pt>
                <c:pt idx="43">
                  <c:v>0.00405954369794406</c:v>
                </c:pt>
                <c:pt idx="44">
                  <c:v>0.00372960849796621</c:v>
                </c:pt>
                <c:pt idx="45">
                  <c:v>0.00343881525126935</c:v>
                </c:pt>
                <c:pt idx="46">
                  <c:v>0.00318084672389891</c:v>
                </c:pt>
                <c:pt idx="47">
                  <c:v>0.0029506683276838</c:v>
                </c:pt>
                <c:pt idx="48">
                  <c:v>0.00274421860001402</c:v>
                </c:pt>
                <c:pt idx="49">
                  <c:v>0.00255818515368874</c:v>
                </c:pt>
                <c:pt idx="50">
                  <c:v>0.0023898397818367</c:v>
                </c:pt>
                <c:pt idx="51">
                  <c:v>0.0022369152695</c:v>
                </c:pt>
                <c:pt idx="52">
                  <c:v>0.00209751210590214</c:v>
                </c:pt>
              </c:numCache>
            </c:numRef>
          </c:yVal>
          <c:smooth val="0"/>
        </c:ser>
        <c:ser>
          <c:idx val="1"/>
          <c:order val="1"/>
          <c:tx>
            <c:v>84th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Attenuation'!$V$26:$V$78</c:f>
              <c:numCache>
                <c:formatCode>0.000</c:formatCode>
                <c:ptCount val="53"/>
                <c:pt idx="0">
                  <c:v>0.588252632983868</c:v>
                </c:pt>
                <c:pt idx="1">
                  <c:v>0.608922936710256</c:v>
                </c:pt>
                <c:pt idx="2">
                  <c:v>0.633300153087016</c:v>
                </c:pt>
                <c:pt idx="3">
                  <c:v>0.67236431778953</c:v>
                </c:pt>
                <c:pt idx="4">
                  <c:v>0.689965121120596</c:v>
                </c:pt>
                <c:pt idx="5">
                  <c:v>0.68018686864387</c:v>
                </c:pt>
                <c:pt idx="6">
                  <c:v>0.645916616956239</c:v>
                </c:pt>
                <c:pt idx="7">
                  <c:v>0.596622796905476</c:v>
                </c:pt>
                <c:pt idx="8">
                  <c:v>0.542237275833319</c:v>
                </c:pt>
                <c:pt idx="9">
                  <c:v>0.489427662947166</c:v>
                </c:pt>
                <c:pt idx="10">
                  <c:v>0.441407303016124</c:v>
                </c:pt>
                <c:pt idx="11">
                  <c:v>0.399148073272861</c:v>
                </c:pt>
                <c:pt idx="12">
                  <c:v>0.362499606129299</c:v>
                </c:pt>
                <c:pt idx="13">
                  <c:v>0.330866098024167</c:v>
                </c:pt>
                <c:pt idx="14">
                  <c:v>0.303542113086729</c:v>
                </c:pt>
                <c:pt idx="15">
                  <c:v>0.279856324307492</c:v>
                </c:pt>
                <c:pt idx="16">
                  <c:v>0.259221625048735</c:v>
                </c:pt>
                <c:pt idx="17">
                  <c:v>0.24114391960762</c:v>
                </c:pt>
                <c:pt idx="18">
                  <c:v>0.225214684009778</c:v>
                </c:pt>
                <c:pt idx="19">
                  <c:v>0.211098539736289</c:v>
                </c:pt>
                <c:pt idx="20">
                  <c:v>0.19852052278894</c:v>
                </c:pt>
                <c:pt idx="21">
                  <c:v>0.187254764556232</c:v>
                </c:pt>
                <c:pt idx="22">
                  <c:v>0.145088285131943</c:v>
                </c:pt>
                <c:pt idx="23">
                  <c:v>0.11771054759024</c:v>
                </c:pt>
                <c:pt idx="24">
                  <c:v>0.0985903773599087</c:v>
                </c:pt>
                <c:pt idx="25">
                  <c:v>0.0845110943687909</c:v>
                </c:pt>
                <c:pt idx="26">
                  <c:v>0.0737239640789258</c:v>
                </c:pt>
                <c:pt idx="27">
                  <c:v>0.0652021690436342</c:v>
                </c:pt>
                <c:pt idx="28">
                  <c:v>0.0583046586600097</c:v>
                </c:pt>
                <c:pt idx="29">
                  <c:v>0.0526108967676831</c:v>
                </c:pt>
                <c:pt idx="30">
                  <c:v>0.0478336436240997</c:v>
                </c:pt>
                <c:pt idx="31">
                  <c:v>0.0437700704954136</c:v>
                </c:pt>
                <c:pt idx="32">
                  <c:v>0.0402729157102978</c:v>
                </c:pt>
                <c:pt idx="33">
                  <c:v>0.0372327078187234</c:v>
                </c:pt>
                <c:pt idx="34">
                  <c:v>0.034566397583891</c:v>
                </c:pt>
                <c:pt idx="35">
                  <c:v>0.0322098558946533</c:v>
                </c:pt>
                <c:pt idx="36">
                  <c:v>0.0301127867385243</c:v>
                </c:pt>
                <c:pt idx="37">
                  <c:v>0.028235195153966</c:v>
                </c:pt>
                <c:pt idx="38">
                  <c:v>0.0250156409167843</c:v>
                </c:pt>
                <c:pt idx="39">
                  <c:v>0.0223578374474382</c:v>
                </c:pt>
                <c:pt idx="40">
                  <c:v>0.0201291122768533</c:v>
                </c:pt>
                <c:pt idx="41">
                  <c:v>0.0182354253637304</c:v>
                </c:pt>
                <c:pt idx="42">
                  <c:v>0.0166082740775344</c:v>
                </c:pt>
                <c:pt idx="43">
                  <c:v>0.0151965826608084</c:v>
                </c:pt>
                <c:pt idx="44">
                  <c:v>0.0139614961801005</c:v>
                </c:pt>
                <c:pt idx="45">
                  <c:v>0.0128729345240524</c:v>
                </c:pt>
                <c:pt idx="46">
                  <c:v>0.0119072496240334</c:v>
                </c:pt>
                <c:pt idx="47">
                  <c:v>0.0110455948950581</c:v>
                </c:pt>
                <c:pt idx="48">
                  <c:v>0.0102727665711694</c:v>
                </c:pt>
                <c:pt idx="49">
                  <c:v>0.0095763649913098</c:v>
                </c:pt>
                <c:pt idx="50">
                  <c:v>0.00894617732755595</c:v>
                </c:pt>
                <c:pt idx="51">
                  <c:v>0.00837371643896756</c:v>
                </c:pt>
                <c:pt idx="52">
                  <c:v>0.00785187165629753</c:v>
                </c:pt>
              </c:numCache>
            </c:numRef>
          </c:yVal>
          <c:smooth val="0"/>
        </c:ser>
        <c:ser>
          <c:idx val="2"/>
          <c:order val="2"/>
          <c:tx>
            <c:v>Median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Attenuation'!$S$26:$S$78</c:f>
              <c:numCache>
                <c:formatCode>0.0000</c:formatCode>
                <c:ptCount val="53"/>
                <c:pt idx="0">
                  <c:v>0.304039158375968</c:v>
                </c:pt>
                <c:pt idx="1">
                  <c:v>0.3147226324413</c:v>
                </c:pt>
                <c:pt idx="2">
                  <c:v>0.327322029256822</c:v>
                </c:pt>
                <c:pt idx="3">
                  <c:v>0.347512394914119</c:v>
                </c:pt>
                <c:pt idx="4">
                  <c:v>0.356609393603907</c:v>
                </c:pt>
                <c:pt idx="5">
                  <c:v>0.351555490762314</c:v>
                </c:pt>
                <c:pt idx="6">
                  <c:v>0.333842865444196</c:v>
                </c:pt>
                <c:pt idx="7">
                  <c:v>0.308365288768765</c:v>
                </c:pt>
                <c:pt idx="8">
                  <c:v>0.280256059625594</c:v>
                </c:pt>
                <c:pt idx="9">
                  <c:v>0.252961340731396</c:v>
                </c:pt>
                <c:pt idx="10">
                  <c:v>0.228141953618266</c:v>
                </c:pt>
                <c:pt idx="11">
                  <c:v>0.206300214330869</c:v>
                </c:pt>
                <c:pt idx="12">
                  <c:v>0.187358405180644</c:v>
                </c:pt>
                <c:pt idx="13">
                  <c:v>0.171008584301852</c:v>
                </c:pt>
                <c:pt idx="14">
                  <c:v>0.156886146223306</c:v>
                </c:pt>
                <c:pt idx="15">
                  <c:v>0.144644114684269</c:v>
                </c:pt>
                <c:pt idx="16">
                  <c:v>0.133979042835546</c:v>
                </c:pt>
                <c:pt idx="17">
                  <c:v>0.124635556653757</c:v>
                </c:pt>
                <c:pt idx="18">
                  <c:v>0.11640250997758</c:v>
                </c:pt>
                <c:pt idx="19">
                  <c:v>0.10910656197195</c:v>
                </c:pt>
                <c:pt idx="20">
                  <c:v>0.102605597127453</c:v>
                </c:pt>
                <c:pt idx="21">
                  <c:v>0.0967828749508175</c:v>
                </c:pt>
                <c:pt idx="22">
                  <c:v>0.0749890737895568</c:v>
                </c:pt>
                <c:pt idx="23">
                  <c:v>0.060838853605764</c:v>
                </c:pt>
                <c:pt idx="24">
                  <c:v>0.050956568106509</c:v>
                </c:pt>
                <c:pt idx="25">
                  <c:v>0.0436796719038635</c:v>
                </c:pt>
                <c:pt idx="26">
                  <c:v>0.0381043292182109</c:v>
                </c:pt>
                <c:pt idx="27">
                  <c:v>0.0336998280819557</c:v>
                </c:pt>
                <c:pt idx="28">
                  <c:v>0.030134840635509</c:v>
                </c:pt>
                <c:pt idx="29">
                  <c:v>0.027192012203182</c:v>
                </c:pt>
                <c:pt idx="30">
                  <c:v>0.0247228825407163</c:v>
                </c:pt>
                <c:pt idx="31">
                  <c:v>0.0226226193463503</c:v>
                </c:pt>
                <c:pt idx="32">
                  <c:v>0.0208151102287391</c:v>
                </c:pt>
                <c:pt idx="33">
                  <c:v>0.0192437747228467</c:v>
                </c:pt>
                <c:pt idx="34">
                  <c:v>0.0178656887198047</c:v>
                </c:pt>
                <c:pt idx="35">
                  <c:v>0.0166477070029369</c:v>
                </c:pt>
                <c:pt idx="36">
                  <c:v>0.0155638340110702</c:v>
                </c:pt>
                <c:pt idx="37">
                  <c:v>0.0145933982949609</c:v>
                </c:pt>
                <c:pt idx="38">
                  <c:v>0.0129293673910051</c:v>
                </c:pt>
                <c:pt idx="39">
                  <c:v>0.0115556781210569</c:v>
                </c:pt>
                <c:pt idx="40">
                  <c:v>0.0104037585424249</c:v>
                </c:pt>
                <c:pt idx="41">
                  <c:v>0.00942500393426782</c:v>
                </c:pt>
                <c:pt idx="42">
                  <c:v>0.00858400862057754</c:v>
                </c:pt>
                <c:pt idx="43">
                  <c:v>0.00785437402795225</c:v>
                </c:pt>
                <c:pt idx="44">
                  <c:v>0.0072160179321857</c:v>
                </c:pt>
                <c:pt idx="45">
                  <c:v>0.00665339338758073</c:v>
                </c:pt>
                <c:pt idx="46">
                  <c:v>0.00615427785830743</c:v>
                </c:pt>
                <c:pt idx="47">
                  <c:v>0.00570893046176548</c:v>
                </c:pt>
                <c:pt idx="48">
                  <c:v>0.0053094931112306</c:v>
                </c:pt>
                <c:pt idx="49">
                  <c:v>0.00494955702533806</c:v>
                </c:pt>
                <c:pt idx="50">
                  <c:v>0.00462384369034668</c:v>
                </c:pt>
                <c:pt idx="51">
                  <c:v>0.00432796651613546</c:v>
                </c:pt>
                <c:pt idx="52">
                  <c:v>0.00405825034381493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0284048"/>
        <c:axId val="-2039699808"/>
      </c:scatterChart>
      <c:valAx>
        <c:axId val="-2040284048"/>
        <c:scaling>
          <c:logBase val="10.0"/>
          <c:orientation val="minMax"/>
          <c:max val="250.0"/>
          <c:min val="0.1"/>
        </c:scaling>
        <c:delete val="0"/>
        <c:axPos val="b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Distance, km</a:t>
                </a:r>
              </a:p>
            </c:rich>
          </c:tx>
          <c:layout>
            <c:manualLayout>
              <c:xMode val="edge"/>
              <c:yMode val="edge"/>
              <c:x val="0.454522508915687"/>
              <c:y val="0.94681666874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9699808"/>
        <c:crossesAt val="0.0001"/>
        <c:crossBetween val="midCat"/>
      </c:valAx>
      <c:valAx>
        <c:axId val="-2039699808"/>
        <c:scaling>
          <c:logBase val="10.0"/>
          <c:orientation val="minMax"/>
          <c:max val="3.0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Peak </a:t>
                </a:r>
                <a:r>
                  <a:rPr lang="en-US" b="0" baseline="0"/>
                  <a:t>ground </a:t>
                </a:r>
                <a:r>
                  <a:rPr lang="en-US" b="0"/>
                  <a:t>acceleration,</a:t>
                </a:r>
                <a:r>
                  <a:rPr lang="en-US" b="0" baseline="0"/>
                  <a:t> g</a:t>
                </a:r>
              </a:p>
            </c:rich>
          </c:tx>
          <c:layout>
            <c:manualLayout>
              <c:xMode val="edge"/>
              <c:yMode val="edge"/>
              <c:x val="0.0140654222975224"/>
              <c:y val="0.2062596991257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0284048"/>
        <c:crossesAt val="0.01"/>
        <c:crossBetween val="midCat"/>
        <c:majorUnit val="1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09562625259"/>
          <c:y val="0.0708928577046375"/>
          <c:w val="0.79206125646761"/>
          <c:h val="0.800195993921986"/>
        </c:manualLayout>
      </c:layout>
      <c:scatterChart>
        <c:scatterStyle val="lineMarker"/>
        <c:varyColors val="0"/>
        <c:ser>
          <c:idx val="0"/>
          <c:order val="0"/>
          <c:tx>
            <c:v>16th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Attenuation'!$AZ$26:$AZ$78</c:f>
              <c:numCache>
                <c:formatCode>0.000</c:formatCode>
                <c:ptCount val="53"/>
                <c:pt idx="0">
                  <c:v>0.269677608247757</c:v>
                </c:pt>
                <c:pt idx="1">
                  <c:v>0.279168967999018</c:v>
                </c:pt>
                <c:pt idx="2">
                  <c:v>0.290364920956449</c:v>
                </c:pt>
                <c:pt idx="3">
                  <c:v>0.308317870741604</c:v>
                </c:pt>
                <c:pt idx="4">
                  <c:v>0.316432186590595</c:v>
                </c:pt>
                <c:pt idx="5">
                  <c:v>0.311990394462056</c:v>
                </c:pt>
                <c:pt idx="6">
                  <c:v>0.296311762803839</c:v>
                </c:pt>
                <c:pt idx="7">
                  <c:v>0.273735878843763</c:v>
                </c:pt>
                <c:pt idx="8">
                  <c:v>0.248817366069519</c:v>
                </c:pt>
                <c:pt idx="9">
                  <c:v>0.224615261793731</c:v>
                </c:pt>
                <c:pt idx="10">
                  <c:v>0.202604779828644</c:v>
                </c:pt>
                <c:pt idx="11">
                  <c:v>0.183232972648008</c:v>
                </c:pt>
                <c:pt idx="12">
                  <c:v>0.166431888455012</c:v>
                </c:pt>
                <c:pt idx="13">
                  <c:v>0.151928999805696</c:v>
                </c:pt>
                <c:pt idx="14">
                  <c:v>0.139401281102332</c:v>
                </c:pt>
                <c:pt idx="15">
                  <c:v>0.128541196126566</c:v>
                </c:pt>
                <c:pt idx="16">
                  <c:v>0.119079728684824</c:v>
                </c:pt>
                <c:pt idx="17">
                  <c:v>0.110790447763939</c:v>
                </c:pt>
                <c:pt idx="18">
                  <c:v>0.10348611842329</c:v>
                </c:pt>
                <c:pt idx="19">
                  <c:v>0.097013018014507</c:v>
                </c:pt>
                <c:pt idx="20">
                  <c:v>0.0912451076886172</c:v>
                </c:pt>
                <c:pt idx="21">
                  <c:v>0.0860788480942315</c:v>
                </c:pt>
                <c:pt idx="22">
                  <c:v>0.0667410302143734</c:v>
                </c:pt>
                <c:pt idx="23">
                  <c:v>0.0541842460401324</c:v>
                </c:pt>
                <c:pt idx="24">
                  <c:v>0.0454139698246279</c:v>
                </c:pt>
                <c:pt idx="25">
                  <c:v>0.0389552695928812</c:v>
                </c:pt>
                <c:pt idx="26">
                  <c:v>0.0340062751071917</c:v>
                </c:pt>
                <c:pt idx="27">
                  <c:v>0.0300961365834786</c:v>
                </c:pt>
                <c:pt idx="28">
                  <c:v>0.0269308949555144</c:v>
                </c:pt>
                <c:pt idx="29">
                  <c:v>0.0243177078408926</c:v>
                </c:pt>
                <c:pt idx="30">
                  <c:v>0.0221248561742637</c:v>
                </c:pt>
                <c:pt idx="31">
                  <c:v>0.0202593279359532</c:v>
                </c:pt>
                <c:pt idx="32">
                  <c:v>0.0186535918275206</c:v>
                </c:pt>
                <c:pt idx="33">
                  <c:v>0.0172574457238506</c:v>
                </c:pt>
                <c:pt idx="34">
                  <c:v>0.0160328038596296</c:v>
                </c:pt>
                <c:pt idx="35">
                  <c:v>0.0149502567111945</c:v>
                </c:pt>
                <c:pt idx="36">
                  <c:v>0.0139867382942867</c:v>
                </c:pt>
                <c:pt idx="37">
                  <c:v>0.0131239064957198</c:v>
                </c:pt>
                <c:pt idx="38">
                  <c:v>0.0116439827397054</c:v>
                </c:pt>
                <c:pt idx="39">
                  <c:v>0.010421807675339</c:v>
                </c:pt>
                <c:pt idx="40">
                  <c:v>0.00939653267090872</c:v>
                </c:pt>
                <c:pt idx="41">
                  <c:v>0.00852502607419065</c:v>
                </c:pt>
                <c:pt idx="42">
                  <c:v>0.0077758679706017</c:v>
                </c:pt>
                <c:pt idx="43">
                  <c:v>0.00712563073058958</c:v>
                </c:pt>
                <c:pt idx="44">
                  <c:v>0.00655649151730275</c:v>
                </c:pt>
                <c:pt idx="45">
                  <c:v>0.00605465193704809</c:v>
                </c:pt>
                <c:pt idx="46">
                  <c:v>0.00560926362286708</c:v>
                </c:pt>
                <c:pt idx="47">
                  <c:v>0.00521168044193282</c:v>
                </c:pt>
                <c:pt idx="48">
                  <c:v>0.0048549271151339</c:v>
                </c:pt>
                <c:pt idx="49">
                  <c:v>0.00453331456798837</c:v>
                </c:pt>
                <c:pt idx="50">
                  <c:v>0.00424215683721529</c:v>
                </c:pt>
                <c:pt idx="51">
                  <c:v>0.00397755957865469</c:v>
                </c:pt>
                <c:pt idx="52">
                  <c:v>0.00373625990870264</c:v>
                </c:pt>
              </c:numCache>
            </c:numRef>
          </c:yVal>
          <c:smooth val="0"/>
        </c:ser>
        <c:ser>
          <c:idx val="1"/>
          <c:order val="1"/>
          <c:tx>
            <c:v>84th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Attenuation'!$BA$26:$BA$78</c:f>
              <c:numCache>
                <c:formatCode>0.000</c:formatCode>
                <c:ptCount val="53"/>
                <c:pt idx="0">
                  <c:v>1.014255229066966</c:v>
                </c:pt>
                <c:pt idx="1">
                  <c:v>1.049952153706807</c:v>
                </c:pt>
                <c:pt idx="2">
                  <c:v>1.09206003913803</c:v>
                </c:pt>
                <c:pt idx="3">
                  <c:v>1.159580933123567</c:v>
                </c:pt>
                <c:pt idx="4">
                  <c:v>1.190098807164404</c:v>
                </c:pt>
                <c:pt idx="5">
                  <c:v>1.173393264119616</c:v>
                </c:pt>
                <c:pt idx="6">
                  <c:v>1.114426061587354</c:v>
                </c:pt>
                <c:pt idx="7">
                  <c:v>1.029518350835632</c:v>
                </c:pt>
                <c:pt idx="8">
                  <c:v>0.935800032707309</c:v>
                </c:pt>
                <c:pt idx="9">
                  <c:v>0.844776120949717</c:v>
                </c:pt>
                <c:pt idx="10">
                  <c:v>0.761994882372193</c:v>
                </c:pt>
                <c:pt idx="11">
                  <c:v>0.689137677589413</c:v>
                </c:pt>
                <c:pt idx="12">
                  <c:v>0.625948940461911</c:v>
                </c:pt>
                <c:pt idx="13">
                  <c:v>0.571403697552347</c:v>
                </c:pt>
                <c:pt idx="14">
                  <c:v>0.524287052289409</c:v>
                </c:pt>
                <c:pt idx="15">
                  <c:v>0.483442363528069</c:v>
                </c:pt>
                <c:pt idx="16">
                  <c:v>0.447857863614314</c:v>
                </c:pt>
                <c:pt idx="17">
                  <c:v>0.416681947401468</c:v>
                </c:pt>
                <c:pt idx="18">
                  <c:v>0.389210425843868</c:v>
                </c:pt>
                <c:pt idx="19">
                  <c:v>0.364865149346711</c:v>
                </c:pt>
                <c:pt idx="20">
                  <c:v>0.343172086853186</c:v>
                </c:pt>
                <c:pt idx="21">
                  <c:v>0.323741827728708</c:v>
                </c:pt>
                <c:pt idx="22">
                  <c:v>0.251012456421872</c:v>
                </c:pt>
                <c:pt idx="23">
                  <c:v>0.203786496166066</c:v>
                </c:pt>
                <c:pt idx="24">
                  <c:v>0.170801560673147</c:v>
                </c:pt>
                <c:pt idx="25">
                  <c:v>0.146510443121381</c:v>
                </c:pt>
                <c:pt idx="26">
                  <c:v>0.12789731625353</c:v>
                </c:pt>
                <c:pt idx="27">
                  <c:v>0.113191317969799</c:v>
                </c:pt>
                <c:pt idx="28">
                  <c:v>0.101286870680747</c:v>
                </c:pt>
                <c:pt idx="29">
                  <c:v>0.0914586957990542</c:v>
                </c:pt>
                <c:pt idx="30">
                  <c:v>0.0832113990216251</c:v>
                </c:pt>
                <c:pt idx="31">
                  <c:v>0.0761951629204052</c:v>
                </c:pt>
                <c:pt idx="32">
                  <c:v>0.0701560028467843</c:v>
                </c:pt>
                <c:pt idx="33">
                  <c:v>0.0649051090280886</c:v>
                </c:pt>
                <c:pt idx="34">
                  <c:v>0.0602992412195188</c:v>
                </c:pt>
                <c:pt idx="35">
                  <c:v>0.0562277904485557</c:v>
                </c:pt>
                <c:pt idx="36">
                  <c:v>0.0526040057413238</c:v>
                </c:pt>
                <c:pt idx="37">
                  <c:v>0.0493589025635406</c:v>
                </c:pt>
                <c:pt idx="38">
                  <c:v>0.0437929216950847</c:v>
                </c:pt>
                <c:pt idx="39">
                  <c:v>0.039196331500136</c:v>
                </c:pt>
                <c:pt idx="40">
                  <c:v>0.0353402807837571</c:v>
                </c:pt>
                <c:pt idx="41">
                  <c:v>0.0320625517626825</c:v>
                </c:pt>
                <c:pt idx="42">
                  <c:v>0.0292449744009576</c:v>
                </c:pt>
                <c:pt idx="43">
                  <c:v>0.0267994375797824</c:v>
                </c:pt>
                <c:pt idx="44">
                  <c:v>0.0246589097588263</c:v>
                </c:pt>
                <c:pt idx="45">
                  <c:v>0.0227714952948177</c:v>
                </c:pt>
                <c:pt idx="46">
                  <c:v>0.0210963935703601</c:v>
                </c:pt>
                <c:pt idx="47">
                  <c:v>0.0196010865522068</c:v>
                </c:pt>
                <c:pt idx="48">
                  <c:v>0.0182593402739604</c:v>
                </c:pt>
                <c:pt idx="49">
                  <c:v>0.0170497581740768</c:v>
                </c:pt>
                <c:pt idx="50">
                  <c:v>0.0159547163838494</c:v>
                </c:pt>
                <c:pt idx="51">
                  <c:v>0.0149595683074643</c:v>
                </c:pt>
                <c:pt idx="52">
                  <c:v>0.0140520422669777</c:v>
                </c:pt>
              </c:numCache>
            </c:numRef>
          </c:yVal>
          <c:smooth val="0"/>
        </c:ser>
        <c:ser>
          <c:idx val="2"/>
          <c:order val="2"/>
          <c:tx>
            <c:v>Median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Attenuation'!$AX$26:$AX$78</c:f>
              <c:numCache>
                <c:formatCode>0.00</c:formatCode>
                <c:ptCount val="53"/>
                <c:pt idx="0">
                  <c:v>0.522993235451052</c:v>
                </c:pt>
                <c:pt idx="1">
                  <c:v>0.541400091613102</c:v>
                </c:pt>
                <c:pt idx="2">
                  <c:v>0.563112712468837</c:v>
                </c:pt>
                <c:pt idx="3">
                  <c:v>0.597929363932916</c:v>
                </c:pt>
                <c:pt idx="4">
                  <c:v>0.613665680814799</c:v>
                </c:pt>
                <c:pt idx="5">
                  <c:v>0.605051590636533</c:v>
                </c:pt>
                <c:pt idx="6">
                  <c:v>0.574645587143492</c:v>
                </c:pt>
                <c:pt idx="7">
                  <c:v>0.530863551726593</c:v>
                </c:pt>
                <c:pt idx="8">
                  <c:v>0.482538391535847</c:v>
                </c:pt>
                <c:pt idx="9">
                  <c:v>0.43560258213676</c:v>
                </c:pt>
                <c:pt idx="10">
                  <c:v>0.392917046427833</c:v>
                </c:pt>
                <c:pt idx="11">
                  <c:v>0.355348765621118</c:v>
                </c:pt>
                <c:pt idx="12">
                  <c:v>0.322765958919911</c:v>
                </c:pt>
                <c:pt idx="13">
                  <c:v>0.294640106323638</c:v>
                </c:pt>
                <c:pt idx="14">
                  <c:v>0.270344755367122</c:v>
                </c:pt>
                <c:pt idx="15">
                  <c:v>0.2492834925665</c:v>
                </c:pt>
                <c:pt idx="16">
                  <c:v>0.230934607386068</c:v>
                </c:pt>
                <c:pt idx="17">
                  <c:v>0.214858975906893</c:v>
                </c:pt>
                <c:pt idx="18">
                  <c:v>0.200693488236309</c:v>
                </c:pt>
                <c:pt idx="19">
                  <c:v>0.188140025795784</c:v>
                </c:pt>
                <c:pt idx="20">
                  <c:v>0.176954157963712</c:v>
                </c:pt>
                <c:pt idx="21">
                  <c:v>0.166935088015697</c:v>
                </c:pt>
                <c:pt idx="22">
                  <c:v>0.129432723598927</c:v>
                </c:pt>
                <c:pt idx="23">
                  <c:v>0.105081005171813</c:v>
                </c:pt>
                <c:pt idx="24">
                  <c:v>0.0880725662304081</c:v>
                </c:pt>
                <c:pt idx="25">
                  <c:v>0.0755470304510104</c:v>
                </c:pt>
                <c:pt idx="26">
                  <c:v>0.0659493087301834</c:v>
                </c:pt>
                <c:pt idx="27">
                  <c:v>0.0583662690745523</c:v>
                </c:pt>
                <c:pt idx="28">
                  <c:v>0.0522278285464365</c:v>
                </c:pt>
                <c:pt idx="29">
                  <c:v>0.0471600025864129</c:v>
                </c:pt>
                <c:pt idx="30">
                  <c:v>0.0429073447723432</c:v>
                </c:pt>
                <c:pt idx="31">
                  <c:v>0.0392894743250386</c:v>
                </c:pt>
                <c:pt idx="32">
                  <c:v>0.0361754259318987</c:v>
                </c:pt>
                <c:pt idx="33">
                  <c:v>0.0334678412248661</c:v>
                </c:pt>
                <c:pt idx="34">
                  <c:v>0.0310928594271585</c:v>
                </c:pt>
                <c:pt idx="35">
                  <c:v>0.0289934458371053</c:v>
                </c:pt>
                <c:pt idx="36">
                  <c:v>0.0271248679542417</c:v>
                </c:pt>
                <c:pt idx="37">
                  <c:v>0.0254515544117692</c:v>
                </c:pt>
                <c:pt idx="38">
                  <c:v>0.0225814973892086</c:v>
                </c:pt>
                <c:pt idx="39">
                  <c:v>0.0202112995246038</c:v>
                </c:pt>
                <c:pt idx="40">
                  <c:v>0.0182229553855477</c:v>
                </c:pt>
                <c:pt idx="41">
                  <c:v>0.0165328185673815</c:v>
                </c:pt>
                <c:pt idx="42">
                  <c:v>0.0150799555617871</c:v>
                </c:pt>
                <c:pt idx="43">
                  <c:v>0.0138189325195912</c:v>
                </c:pt>
                <c:pt idx="44">
                  <c:v>0.0127151851209362</c:v>
                </c:pt>
                <c:pt idx="45">
                  <c:v>0.0117419537597561</c:v>
                </c:pt>
                <c:pt idx="46">
                  <c:v>0.0108781998983245</c:v>
                </c:pt>
                <c:pt idx="47">
                  <c:v>0.0101071558524032</c:v>
                </c:pt>
                <c:pt idx="48">
                  <c:v>0.00941529427052106</c:v>
                </c:pt>
                <c:pt idx="49">
                  <c:v>0.0087915821733759</c:v>
                </c:pt>
                <c:pt idx="50">
                  <c:v>0.00822693194292851</c:v>
                </c:pt>
                <c:pt idx="51">
                  <c:v>0.00771379116996914</c:v>
                </c:pt>
                <c:pt idx="52">
                  <c:v>0.00724583205418838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874256"/>
        <c:axId val="-2105022784"/>
      </c:scatterChart>
      <c:valAx>
        <c:axId val="-2039874256"/>
        <c:scaling>
          <c:logBase val="10.0"/>
          <c:orientation val="minMax"/>
          <c:max val="250.0"/>
          <c:min val="0.1"/>
        </c:scaling>
        <c:delete val="0"/>
        <c:axPos val="b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Distance, km</a:t>
                </a:r>
              </a:p>
            </c:rich>
          </c:tx>
          <c:layout>
            <c:manualLayout>
              <c:xMode val="edge"/>
              <c:yMode val="edge"/>
              <c:x val="0.454522508915687"/>
              <c:y val="0.94681666874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05022784"/>
        <c:crossesAt val="0.0001"/>
        <c:crossBetween val="midCat"/>
      </c:valAx>
      <c:valAx>
        <c:axId val="-2105022784"/>
        <c:scaling>
          <c:logBase val="10.0"/>
          <c:orientation val="minMax"/>
          <c:max val="3.0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Spectral</a:t>
                </a:r>
                <a:r>
                  <a:rPr lang="en-US" b="0" baseline="0"/>
                  <a:t> </a:t>
                </a:r>
                <a:r>
                  <a:rPr lang="en-US" b="0"/>
                  <a:t>acceleration at 0.3 s,</a:t>
                </a:r>
                <a:r>
                  <a:rPr lang="en-US" b="0" baseline="0"/>
                  <a:t> g</a:t>
                </a:r>
              </a:p>
            </c:rich>
          </c:tx>
          <c:layout>
            <c:manualLayout>
              <c:xMode val="edge"/>
              <c:yMode val="edge"/>
              <c:x val="0.0140653698801641"/>
              <c:y val="0.18027110124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9874256"/>
        <c:crossesAt val="0.01"/>
        <c:crossBetween val="midCat"/>
        <c:majorUnit val="1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09562625259"/>
          <c:y val="0.0708928577046375"/>
          <c:w val="0.79206125646761"/>
          <c:h val="0.800195993921986"/>
        </c:manualLayout>
      </c:layout>
      <c:scatterChart>
        <c:scatterStyle val="lineMarker"/>
        <c:varyColors val="0"/>
        <c:ser>
          <c:idx val="0"/>
          <c:order val="0"/>
          <c:tx>
            <c:v>16th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Attenuation'!$BO$26:$BO$78</c:f>
              <c:numCache>
                <c:formatCode>0.000</c:formatCode>
                <c:ptCount val="53"/>
                <c:pt idx="0">
                  <c:v>0.0825590340717599</c:v>
                </c:pt>
                <c:pt idx="1">
                  <c:v>0.0854953825537358</c:v>
                </c:pt>
                <c:pt idx="2">
                  <c:v>0.0889639798265543</c:v>
                </c:pt>
                <c:pt idx="3">
                  <c:v>0.0945490345368723</c:v>
                </c:pt>
                <c:pt idx="4">
                  <c:v>0.0971239709106179</c:v>
                </c:pt>
                <c:pt idx="5">
                  <c:v>0.0958458717512128</c:v>
                </c:pt>
                <c:pt idx="6">
                  <c:v>0.0911101005421508</c:v>
                </c:pt>
                <c:pt idx="7">
                  <c:v>0.0842430028813415</c:v>
                </c:pt>
                <c:pt idx="8">
                  <c:v>0.0766419102468513</c:v>
                </c:pt>
                <c:pt idx="9">
                  <c:v>0.0692480343103544</c:v>
                </c:pt>
                <c:pt idx="10">
                  <c:v>0.0625171930908305</c:v>
                </c:pt>
                <c:pt idx="11">
                  <c:v>0.0565892642496493</c:v>
                </c:pt>
                <c:pt idx="12">
                  <c:v>0.051445410808698</c:v>
                </c:pt>
                <c:pt idx="13">
                  <c:v>0.0470034243863361</c:v>
                </c:pt>
                <c:pt idx="14">
                  <c:v>0.0431651596986867</c:v>
                </c:pt>
                <c:pt idx="15">
                  <c:v>0.0398369184589698</c:v>
                </c:pt>
                <c:pt idx="16">
                  <c:v>0.0369366153236313</c:v>
                </c:pt>
                <c:pt idx="17">
                  <c:v>0.0343950928858482</c:v>
                </c:pt>
                <c:pt idx="18">
                  <c:v>0.0321551267540388</c:v>
                </c:pt>
                <c:pt idx="19">
                  <c:v>0.0301697113064751</c:v>
                </c:pt>
                <c:pt idx="20">
                  <c:v>0.0284002910526286</c:v>
                </c:pt>
                <c:pt idx="21">
                  <c:v>0.0268151831428959</c:v>
                </c:pt>
                <c:pt idx="22">
                  <c:v>0.0208794321122417</c:v>
                </c:pt>
                <c:pt idx="23">
                  <c:v>0.0170222451368078</c:v>
                </c:pt>
                <c:pt idx="24">
                  <c:v>0.0143261027563674</c:v>
                </c:pt>
                <c:pt idx="25">
                  <c:v>0.0123389029341702</c:v>
                </c:pt>
                <c:pt idx="26">
                  <c:v>0.0108147947352479</c:v>
                </c:pt>
                <c:pt idx="27">
                  <c:v>0.00960939828140817</c:v>
                </c:pt>
                <c:pt idx="28">
                  <c:v>0.00863256796560815</c:v>
                </c:pt>
                <c:pt idx="29">
                  <c:v>0.00782516289777075</c:v>
                </c:pt>
                <c:pt idx="30">
                  <c:v>0.00714678475150582</c:v>
                </c:pt>
                <c:pt idx="31">
                  <c:v>0.00656890458314245</c:v>
                </c:pt>
                <c:pt idx="32">
                  <c:v>0.00607080740466622</c:v>
                </c:pt>
                <c:pt idx="33">
                  <c:v>0.00563709273197573</c:v>
                </c:pt>
                <c:pt idx="34">
                  <c:v>0.00525607615858677</c:v>
                </c:pt>
                <c:pt idx="35">
                  <c:v>0.0049187344433208</c:v>
                </c:pt>
                <c:pt idx="36">
                  <c:v>0.00461799014373113</c:v>
                </c:pt>
                <c:pt idx="37">
                  <c:v>0.00434821488318497</c:v>
                </c:pt>
                <c:pt idx="38">
                  <c:v>0.0038842879400258</c:v>
                </c:pt>
                <c:pt idx="39">
                  <c:v>0.00349973786329676</c:v>
                </c:pt>
                <c:pt idx="40">
                  <c:v>0.00317588689950079</c:v>
                </c:pt>
                <c:pt idx="41">
                  <c:v>0.00289949316879327</c:v>
                </c:pt>
                <c:pt idx="42">
                  <c:v>0.00266090828868191</c:v>
                </c:pt>
                <c:pt idx="43">
                  <c:v>0.00245293619930435</c:v>
                </c:pt>
                <c:pt idx="44">
                  <c:v>0.00227010061892377</c:v>
                </c:pt>
                <c:pt idx="45">
                  <c:v>0.00210816013707352</c:v>
                </c:pt>
                <c:pt idx="46">
                  <c:v>0.00196377854003482</c:v>
                </c:pt>
                <c:pt idx="47">
                  <c:v>0.00183429535675684</c:v>
                </c:pt>
                <c:pt idx="48">
                  <c:v>0.00171756281072246</c:v>
                </c:pt>
                <c:pt idx="49">
                  <c:v>0.00161182779777439</c:v>
                </c:pt>
                <c:pt idx="50">
                  <c:v>0.001515645028273</c:v>
                </c:pt>
                <c:pt idx="51">
                  <c:v>0.00142781214216807</c:v>
                </c:pt>
                <c:pt idx="52">
                  <c:v>0.00134732057767019</c:v>
                </c:pt>
              </c:numCache>
            </c:numRef>
          </c:yVal>
          <c:smooth val="0"/>
        </c:ser>
        <c:ser>
          <c:idx val="1"/>
          <c:order val="1"/>
          <c:tx>
            <c:v>84th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Attenuation'!$BP$26:$BP$78</c:f>
              <c:numCache>
                <c:formatCode>0.000</c:formatCode>
                <c:ptCount val="53"/>
                <c:pt idx="0">
                  <c:v>0.408917572684168</c:v>
                </c:pt>
                <c:pt idx="1">
                  <c:v>0.423461401924718</c:v>
                </c:pt>
                <c:pt idx="2">
                  <c:v>0.440641476684157</c:v>
                </c:pt>
                <c:pt idx="3">
                  <c:v>0.468304433756382</c:v>
                </c:pt>
                <c:pt idx="4">
                  <c:v>0.481058177106299</c:v>
                </c:pt>
                <c:pt idx="5">
                  <c:v>0.474727710528173</c:v>
                </c:pt>
                <c:pt idx="6">
                  <c:v>0.451271282175172</c:v>
                </c:pt>
                <c:pt idx="7">
                  <c:v>0.417258324799696</c:v>
                </c:pt>
                <c:pt idx="8">
                  <c:v>0.379609866520235</c:v>
                </c:pt>
                <c:pt idx="9">
                  <c:v>0.342987759264811</c:v>
                </c:pt>
                <c:pt idx="10">
                  <c:v>0.309649684461054</c:v>
                </c:pt>
                <c:pt idx="11">
                  <c:v>0.280288460701176</c:v>
                </c:pt>
                <c:pt idx="12">
                  <c:v>0.254810787821808</c:v>
                </c:pt>
                <c:pt idx="13">
                  <c:v>0.232809485043127</c:v>
                </c:pt>
                <c:pt idx="14">
                  <c:v>0.213798435591789</c:v>
                </c:pt>
                <c:pt idx="15">
                  <c:v>0.197313548815262</c:v>
                </c:pt>
                <c:pt idx="16">
                  <c:v>0.182948253345355</c:v>
                </c:pt>
                <c:pt idx="17">
                  <c:v>0.170360010303688</c:v>
                </c:pt>
                <c:pt idx="18">
                  <c:v>0.159265385423289</c:v>
                </c:pt>
                <c:pt idx="19">
                  <c:v>0.149431558335611</c:v>
                </c:pt>
                <c:pt idx="20">
                  <c:v>0.140667562445928</c:v>
                </c:pt>
                <c:pt idx="21">
                  <c:v>0.132816471572857</c:v>
                </c:pt>
                <c:pt idx="22">
                  <c:v>0.10341650425489</c:v>
                </c:pt>
                <c:pt idx="23">
                  <c:v>0.084311732098611</c:v>
                </c:pt>
                <c:pt idx="24">
                  <c:v>0.0709576514675038</c:v>
                </c:pt>
                <c:pt idx="25">
                  <c:v>0.0611149863144089</c:v>
                </c:pt>
                <c:pt idx="26">
                  <c:v>0.0535660289868603</c:v>
                </c:pt>
                <c:pt idx="27">
                  <c:v>0.0475956612667414</c:v>
                </c:pt>
                <c:pt idx="28">
                  <c:v>0.0427573890394518</c:v>
                </c:pt>
                <c:pt idx="29">
                  <c:v>0.0387582855588322</c:v>
                </c:pt>
                <c:pt idx="30">
                  <c:v>0.0353982566043809</c:v>
                </c:pt>
                <c:pt idx="31">
                  <c:v>0.0325359973930622</c:v>
                </c:pt>
                <c:pt idx="32">
                  <c:v>0.0300689059175698</c:v>
                </c:pt>
                <c:pt idx="33">
                  <c:v>0.0279207030807978</c:v>
                </c:pt>
                <c:pt idx="34">
                  <c:v>0.0260335156385704</c:v>
                </c:pt>
                <c:pt idx="35">
                  <c:v>0.024362651184757</c:v>
                </c:pt>
                <c:pt idx="36">
                  <c:v>0.0228730549174373</c:v>
                </c:pt>
                <c:pt idx="37">
                  <c:v>0.0215368493046526</c:v>
                </c:pt>
                <c:pt idx="38">
                  <c:v>0.0192390041126347</c:v>
                </c:pt>
                <c:pt idx="39">
                  <c:v>0.0173343151137922</c:v>
                </c:pt>
                <c:pt idx="40">
                  <c:v>0.0157302707894391</c:v>
                </c:pt>
                <c:pt idx="41">
                  <c:v>0.0143612836793452</c:v>
                </c:pt>
                <c:pt idx="42">
                  <c:v>0.0131795650321832</c:v>
                </c:pt>
                <c:pt idx="43">
                  <c:v>0.012149472530127</c:v>
                </c:pt>
                <c:pt idx="44">
                  <c:v>0.0112438819721689</c:v>
                </c:pt>
                <c:pt idx="45">
                  <c:v>0.0104417855147424</c:v>
                </c:pt>
                <c:pt idx="46">
                  <c:v>0.00972665878312378</c:v>
                </c:pt>
                <c:pt idx="47">
                  <c:v>0.00908532437793404</c:v>
                </c:pt>
                <c:pt idx="48">
                  <c:v>0.00850714429244354</c:v>
                </c:pt>
                <c:pt idx="49">
                  <c:v>0.00798343534491794</c:v>
                </c:pt>
                <c:pt idx="50">
                  <c:v>0.00750703896890941</c:v>
                </c:pt>
                <c:pt idx="51">
                  <c:v>0.00707199983610348</c:v>
                </c:pt>
                <c:pt idx="52">
                  <c:v>0.00667332250725518</c:v>
                </c:pt>
              </c:numCache>
            </c:numRef>
          </c:yVal>
          <c:smooth val="0"/>
        </c:ser>
        <c:ser>
          <c:idx val="2"/>
          <c:order val="2"/>
          <c:tx>
            <c:v>Median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Attenuation'!$BM$26:$BM$78</c:f>
              <c:numCache>
                <c:formatCode>0.0000</c:formatCode>
                <c:ptCount val="53"/>
                <c:pt idx="0">
                  <c:v>0.183738509343506</c:v>
                </c:pt>
                <c:pt idx="1">
                  <c:v>0.19027347307046</c:v>
                </c:pt>
                <c:pt idx="2">
                  <c:v>0.197992978265575</c:v>
                </c:pt>
                <c:pt idx="3">
                  <c:v>0.210422746111257</c:v>
                </c:pt>
                <c:pt idx="4">
                  <c:v>0.216153372399292</c:v>
                </c:pt>
                <c:pt idx="5">
                  <c:v>0.213308910409364</c:v>
                </c:pt>
                <c:pt idx="6">
                  <c:v>0.202769257755621</c:v>
                </c:pt>
                <c:pt idx="7">
                  <c:v>0.187486250851535</c:v>
                </c:pt>
                <c:pt idx="8">
                  <c:v>0.170569708092214</c:v>
                </c:pt>
                <c:pt idx="9">
                  <c:v>0.154114334575344</c:v>
                </c:pt>
                <c:pt idx="10">
                  <c:v>0.13913457195811</c:v>
                </c:pt>
                <c:pt idx="11">
                  <c:v>0.12594172370087</c:v>
                </c:pt>
                <c:pt idx="12">
                  <c:v>0.114493867337866</c:v>
                </c:pt>
                <c:pt idx="13">
                  <c:v>0.104608044751092</c:v>
                </c:pt>
                <c:pt idx="14">
                  <c:v>0.0960658295943408</c:v>
                </c:pt>
                <c:pt idx="15">
                  <c:v>0.0886586924954544</c:v>
                </c:pt>
                <c:pt idx="16">
                  <c:v>0.0822039491627234</c:v>
                </c:pt>
                <c:pt idx="17">
                  <c:v>0.0765476869567552</c:v>
                </c:pt>
                <c:pt idx="18">
                  <c:v>0.0715625506519766</c:v>
                </c:pt>
                <c:pt idx="19">
                  <c:v>0.0671439273133624</c:v>
                </c:pt>
                <c:pt idx="20">
                  <c:v>0.0632060101187234</c:v>
                </c:pt>
                <c:pt idx="21">
                  <c:v>0.0596782875895361</c:v>
                </c:pt>
                <c:pt idx="22">
                  <c:v>0.0464680307294739</c:v>
                </c:pt>
                <c:pt idx="23">
                  <c:v>0.0378837032467976</c:v>
                </c:pt>
                <c:pt idx="24">
                  <c:v>0.0318833280300843</c:v>
                </c:pt>
                <c:pt idx="25">
                  <c:v>0.0274607334926915</c:v>
                </c:pt>
                <c:pt idx="26">
                  <c:v>0.024068768316539</c:v>
                </c:pt>
                <c:pt idx="27">
                  <c:v>0.0213861091734591</c:v>
                </c:pt>
                <c:pt idx="28">
                  <c:v>0.0192121333254539</c:v>
                </c:pt>
                <c:pt idx="29">
                  <c:v>0.0174152203011095</c:v>
                </c:pt>
                <c:pt idx="30">
                  <c:v>0.0159054619716021</c:v>
                </c:pt>
                <c:pt idx="31">
                  <c:v>0.0146193660051453</c:v>
                </c:pt>
                <c:pt idx="32">
                  <c:v>0.0135108303480798</c:v>
                </c:pt>
                <c:pt idx="33">
                  <c:v>0.0125455805927194</c:v>
                </c:pt>
                <c:pt idx="34">
                  <c:v>0.0116976126142083</c:v>
                </c:pt>
                <c:pt idx="35">
                  <c:v>0.0109468448199961</c:v>
                </c:pt>
                <c:pt idx="36">
                  <c:v>0.0102775260722484</c:v>
                </c:pt>
                <c:pt idx="37">
                  <c:v>0.00967713018840825</c:v>
                </c:pt>
                <c:pt idx="38">
                  <c:v>0.00864464178857712</c:v>
                </c:pt>
                <c:pt idx="39">
                  <c:v>0.00778880985376172</c:v>
                </c:pt>
                <c:pt idx="40">
                  <c:v>0.00706806627910205</c:v>
                </c:pt>
                <c:pt idx="41">
                  <c:v>0.00645294071903375</c:v>
                </c:pt>
                <c:pt idx="42">
                  <c:v>0.00592196030342643</c:v>
                </c:pt>
                <c:pt idx="43">
                  <c:v>0.00545910990653259</c:v>
                </c:pt>
                <c:pt idx="44">
                  <c:v>0.00505220183921093</c:v>
                </c:pt>
                <c:pt idx="45">
                  <c:v>0.00469179666887342</c:v>
                </c:pt>
                <c:pt idx="46">
                  <c:v>0.00437046951534268</c:v>
                </c:pt>
                <c:pt idx="47">
                  <c:v>0.00408229939140604</c:v>
                </c:pt>
                <c:pt idx="48">
                  <c:v>0.00382250633251939</c:v>
                </c:pt>
                <c:pt idx="49">
                  <c:v>0.00358718873362879</c:v>
                </c:pt>
                <c:pt idx="50">
                  <c:v>0.00337313004348768</c:v>
                </c:pt>
                <c:pt idx="51">
                  <c:v>0.00317765436059354</c:v>
                </c:pt>
                <c:pt idx="52">
                  <c:v>0.00299851708940511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9741232"/>
        <c:axId val="-2055874192"/>
      </c:scatterChart>
      <c:valAx>
        <c:axId val="-2059741232"/>
        <c:scaling>
          <c:logBase val="10.0"/>
          <c:orientation val="minMax"/>
          <c:max val="250.0"/>
          <c:min val="0.1"/>
        </c:scaling>
        <c:delete val="0"/>
        <c:axPos val="b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Distance, km</a:t>
                </a:r>
              </a:p>
            </c:rich>
          </c:tx>
          <c:layout>
            <c:manualLayout>
              <c:xMode val="edge"/>
              <c:yMode val="edge"/>
              <c:x val="0.454522508915687"/>
              <c:y val="0.94681666874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5874192"/>
        <c:crossesAt val="0.0001"/>
        <c:crossBetween val="midCat"/>
      </c:valAx>
      <c:valAx>
        <c:axId val="-2055874192"/>
        <c:scaling>
          <c:logBase val="10.0"/>
          <c:orientation val="minMax"/>
          <c:max val="3.0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Spectral</a:t>
                </a:r>
                <a:r>
                  <a:rPr lang="en-US" b="0" baseline="0"/>
                  <a:t> </a:t>
                </a:r>
                <a:r>
                  <a:rPr lang="en-US" b="0"/>
                  <a:t>acceleration at 1.0 s,</a:t>
                </a:r>
                <a:r>
                  <a:rPr lang="en-US" b="0" baseline="0"/>
                  <a:t> g</a:t>
                </a:r>
              </a:p>
            </c:rich>
          </c:tx>
          <c:layout>
            <c:manualLayout>
              <c:xMode val="edge"/>
              <c:yMode val="edge"/>
              <c:x val="0.0140653698801641"/>
              <c:y val="0.18027110124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9741232"/>
        <c:crossesAt val="0.01"/>
        <c:crossBetween val="midCat"/>
        <c:majorUnit val="1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09562625259"/>
          <c:y val="0.0708928577046375"/>
          <c:w val="0.79206125646761"/>
          <c:h val="0.800195993921986"/>
        </c:manualLayout>
      </c:layout>
      <c:scatterChart>
        <c:scatterStyle val="lineMarker"/>
        <c:varyColors val="0"/>
        <c:ser>
          <c:idx val="0"/>
          <c:order val="0"/>
          <c:tx>
            <c:v>16th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Attenuation'!$CD$26:$CD$78</c:f>
              <c:numCache>
                <c:formatCode>0.000</c:formatCode>
                <c:ptCount val="53"/>
                <c:pt idx="0">
                  <c:v>0.00964453592738266</c:v>
                </c:pt>
                <c:pt idx="1">
                  <c:v>0.00999223865548153</c:v>
                </c:pt>
                <c:pt idx="2">
                  <c:v>0.0104037200880816</c:v>
                </c:pt>
                <c:pt idx="3">
                  <c:v>0.0110698156390624</c:v>
                </c:pt>
                <c:pt idx="4">
                  <c:v>0.011384627188522</c:v>
                </c:pt>
                <c:pt idx="5">
                  <c:v>0.0112479957688022</c:v>
                </c:pt>
                <c:pt idx="6">
                  <c:v>0.0107047827773387</c:v>
                </c:pt>
                <c:pt idx="7">
                  <c:v>0.0099095747844724</c:v>
                </c:pt>
                <c:pt idx="8">
                  <c:v>0.00902604700354941</c:v>
                </c:pt>
                <c:pt idx="9">
                  <c:v>0.00816486573830103</c:v>
                </c:pt>
                <c:pt idx="10">
                  <c:v>0.00737991958644568</c:v>
                </c:pt>
                <c:pt idx="11">
                  <c:v>0.00668801127743221</c:v>
                </c:pt>
                <c:pt idx="12">
                  <c:v>0.00608724251135147</c:v>
                </c:pt>
                <c:pt idx="13">
                  <c:v>0.00556819837759085</c:v>
                </c:pt>
                <c:pt idx="14">
                  <c:v>0.00511952896259966</c:v>
                </c:pt>
                <c:pt idx="15">
                  <c:v>0.00473035846692921</c:v>
                </c:pt>
                <c:pt idx="16">
                  <c:v>0.00439114000599128</c:v>
                </c:pt>
                <c:pt idx="17">
                  <c:v>0.00409382005739367</c:v>
                </c:pt>
                <c:pt idx="18">
                  <c:v>0.00383172879805677</c:v>
                </c:pt>
                <c:pt idx="19">
                  <c:v>0.00359938382662558</c:v>
                </c:pt>
                <c:pt idx="20">
                  <c:v>0.00339228597966348</c:v>
                </c:pt>
                <c:pt idx="21">
                  <c:v>0.00320673654321766</c:v>
                </c:pt>
                <c:pt idx="22">
                  <c:v>0.00251170185632897</c:v>
                </c:pt>
                <c:pt idx="23">
                  <c:v>0.00205985756625869</c:v>
                </c:pt>
                <c:pt idx="24">
                  <c:v>0.00174390538144914</c:v>
                </c:pt>
                <c:pt idx="25">
                  <c:v>0.00151094614147518</c:v>
                </c:pt>
                <c:pt idx="26">
                  <c:v>0.00133220451237285</c:v>
                </c:pt>
                <c:pt idx="27">
                  <c:v>0.00119077892667214</c:v>
                </c:pt>
                <c:pt idx="28">
                  <c:v>0.00107611572071962</c:v>
                </c:pt>
                <c:pt idx="29">
                  <c:v>0.00098129060617667</c:v>
                </c:pt>
                <c:pt idx="30">
                  <c:v>0.000901573378127219</c:v>
                </c:pt>
                <c:pt idx="31">
                  <c:v>0.000833623368695401</c:v>
                </c:pt>
                <c:pt idx="32">
                  <c:v>0.000775014735000072</c:v>
                </c:pt>
                <c:pt idx="33">
                  <c:v>0.000723943879848451</c:v>
                </c:pt>
                <c:pt idx="34">
                  <c:v>0.0006790423368019</c:v>
                </c:pt>
                <c:pt idx="35">
                  <c:v>0.000639253272375144</c:v>
                </c:pt>
                <c:pt idx="36">
                  <c:v>0.000603747732231039</c:v>
                </c:pt>
                <c:pt idx="37">
                  <c:v>0.000571866479848208</c:v>
                </c:pt>
                <c:pt idx="38">
                  <c:v>0.000516952485564098</c:v>
                </c:pt>
                <c:pt idx="39">
                  <c:v>0.000471323721930906</c:v>
                </c:pt>
                <c:pt idx="40">
                  <c:v>0.00043279282752387</c:v>
                </c:pt>
                <c:pt idx="41">
                  <c:v>0.000399809291170221</c:v>
                </c:pt>
                <c:pt idx="42">
                  <c:v>0.000371243627829329</c:v>
                </c:pt>
                <c:pt idx="43">
                  <c:v>0.000346253683667832</c:v>
                </c:pt>
                <c:pt idx="44">
                  <c:v>0.000324198807398851</c:v>
                </c:pt>
                <c:pt idx="45">
                  <c:v>0.000304583032006565</c:v>
                </c:pt>
                <c:pt idx="46">
                  <c:v>0.000287016443077779</c:v>
                </c:pt>
                <c:pt idx="47">
                  <c:v>0.000271188289474706</c:v>
                </c:pt>
                <c:pt idx="48">
                  <c:v>0.000256847874937438</c:v>
                </c:pt>
                <c:pt idx="49">
                  <c:v>0.000243790725769964</c:v>
                </c:pt>
                <c:pt idx="50">
                  <c:v>0.000231848410511816</c:v>
                </c:pt>
                <c:pt idx="51">
                  <c:v>0.000220880934625137</c:v>
                </c:pt>
                <c:pt idx="52">
                  <c:v>0.000210770981432918</c:v>
                </c:pt>
              </c:numCache>
            </c:numRef>
          </c:yVal>
          <c:smooth val="0"/>
        </c:ser>
        <c:ser>
          <c:idx val="1"/>
          <c:order val="1"/>
          <c:tx>
            <c:v>84th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Attenuation'!$CE$26:$CE$78</c:f>
              <c:numCache>
                <c:formatCode>0.000</c:formatCode>
                <c:ptCount val="53"/>
                <c:pt idx="0">
                  <c:v>0.0635629481863699</c:v>
                </c:pt>
                <c:pt idx="1">
                  <c:v>0.0658545058783951</c:v>
                </c:pt>
                <c:pt idx="2">
                  <c:v>0.0685664013160752</c:v>
                </c:pt>
                <c:pt idx="3">
                  <c:v>0.0729563478425803</c:v>
                </c:pt>
                <c:pt idx="4">
                  <c:v>0.0750311340590903</c:v>
                </c:pt>
                <c:pt idx="5">
                  <c:v>0.074130655703504</c:v>
                </c:pt>
                <c:pt idx="6">
                  <c:v>0.0705505747653926</c:v>
                </c:pt>
                <c:pt idx="7">
                  <c:v>0.0653097042011138</c:v>
                </c:pt>
                <c:pt idx="8">
                  <c:v>0.0594867562663585</c:v>
                </c:pt>
                <c:pt idx="9">
                  <c:v>0.0538110845125066</c:v>
                </c:pt>
                <c:pt idx="10">
                  <c:v>0.0486378452861572</c:v>
                </c:pt>
                <c:pt idx="11">
                  <c:v>0.0440777780805725</c:v>
                </c:pt>
                <c:pt idx="12">
                  <c:v>0.0401183720253821</c:v>
                </c:pt>
                <c:pt idx="13">
                  <c:v>0.0366975775331355</c:v>
                </c:pt>
                <c:pt idx="14">
                  <c:v>0.033740592252286</c:v>
                </c:pt>
                <c:pt idx="15">
                  <c:v>0.0311757385114511</c:v>
                </c:pt>
                <c:pt idx="16">
                  <c:v>0.0289400969400158</c:v>
                </c:pt>
                <c:pt idx="17">
                  <c:v>0.0269805902691114</c:v>
                </c:pt>
                <c:pt idx="18">
                  <c:v>0.0252532605911708</c:v>
                </c:pt>
                <c:pt idx="19">
                  <c:v>0.0237219757795799</c:v>
                </c:pt>
                <c:pt idx="20">
                  <c:v>0.0223570838018761</c:v>
                </c:pt>
                <c:pt idx="21">
                  <c:v>0.0211342080405519</c:v>
                </c:pt>
                <c:pt idx="22">
                  <c:v>0.0165535362360119</c:v>
                </c:pt>
                <c:pt idx="23">
                  <c:v>0.0135756267321962</c:v>
                </c:pt>
                <c:pt idx="24">
                  <c:v>0.011493323083412</c:v>
                </c:pt>
                <c:pt idx="25">
                  <c:v>0.00995798989459992</c:v>
                </c:pt>
                <c:pt idx="26">
                  <c:v>0.0087799814352067</c:v>
                </c:pt>
                <c:pt idx="27">
                  <c:v>0.00784790681349276</c:v>
                </c:pt>
                <c:pt idx="28">
                  <c:v>0.00709221141521546</c:v>
                </c:pt>
                <c:pt idx="29">
                  <c:v>0.00646726026278656</c:v>
                </c:pt>
                <c:pt idx="30">
                  <c:v>0.00594187862968154</c:v>
                </c:pt>
                <c:pt idx="31">
                  <c:v>0.0054940496246057</c:v>
                </c:pt>
                <c:pt idx="32">
                  <c:v>0.00510778557054445</c:v>
                </c:pt>
                <c:pt idx="33">
                  <c:v>0.0047711997416069</c:v>
                </c:pt>
                <c:pt idx="34">
                  <c:v>0.00447527316974845</c:v>
                </c:pt>
                <c:pt idx="35">
                  <c:v>0.00421304072439446</c:v>
                </c:pt>
                <c:pt idx="36">
                  <c:v>0.00397903912747975</c:v>
                </c:pt>
                <c:pt idx="37">
                  <c:v>0.00376892363736343</c:v>
                </c:pt>
                <c:pt idx="38">
                  <c:v>0.00340700934727537</c:v>
                </c:pt>
                <c:pt idx="39">
                  <c:v>0.00310628998032375</c:v>
                </c:pt>
                <c:pt idx="40">
                  <c:v>0.00285234958721314</c:v>
                </c:pt>
                <c:pt idx="41">
                  <c:v>0.00263496942210869</c:v>
                </c:pt>
                <c:pt idx="42">
                  <c:v>0.00244670553958312</c:v>
                </c:pt>
                <c:pt idx="43">
                  <c:v>0.00228200766942354</c:v>
                </c:pt>
                <c:pt idx="44">
                  <c:v>0.00213665355719904</c:v>
                </c:pt>
                <c:pt idx="45">
                  <c:v>0.00200737449968054</c:v>
                </c:pt>
                <c:pt idx="46">
                  <c:v>0.00189160074028984</c:v>
                </c:pt>
                <c:pt idx="47">
                  <c:v>0.00178728425322056</c:v>
                </c:pt>
                <c:pt idx="48">
                  <c:v>0.00169277280828774</c:v>
                </c:pt>
                <c:pt idx="49">
                  <c:v>0.00160671880815307</c:v>
                </c:pt>
                <c:pt idx="50">
                  <c:v>0.00152801219420146</c:v>
                </c:pt>
                <c:pt idx="51">
                  <c:v>0.00145573032322611</c:v>
                </c:pt>
                <c:pt idx="52">
                  <c:v>0.00138910001195326</c:v>
                </c:pt>
              </c:numCache>
            </c:numRef>
          </c:yVal>
          <c:smooth val="0"/>
        </c:ser>
        <c:ser>
          <c:idx val="2"/>
          <c:order val="2"/>
          <c:tx>
            <c:v>Median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Attenuation'!$CB$26:$CB$78</c:f>
              <c:numCache>
                <c:formatCode>0.0000</c:formatCode>
                <c:ptCount val="53"/>
                <c:pt idx="0">
                  <c:v>0.024759546389904</c:v>
                </c:pt>
                <c:pt idx="1">
                  <c:v>0.0256521722135911</c:v>
                </c:pt>
                <c:pt idx="2">
                  <c:v>0.0267085313474836</c:v>
                </c:pt>
                <c:pt idx="3">
                  <c:v>0.0284185383212556</c:v>
                </c:pt>
                <c:pt idx="4">
                  <c:v>0.0292267255913959</c:v>
                </c:pt>
                <c:pt idx="5">
                  <c:v>0.0288759640824604</c:v>
                </c:pt>
                <c:pt idx="6">
                  <c:v>0.0274814224100559</c:v>
                </c:pt>
                <c:pt idx="7">
                  <c:v>0.0254399567203387</c:v>
                </c:pt>
                <c:pt idx="8">
                  <c:v>0.0231717556121421</c:v>
                </c:pt>
                <c:pt idx="9">
                  <c:v>0.0209609226962218</c:v>
                </c:pt>
                <c:pt idx="10">
                  <c:v>0.0189458013045061</c:v>
                </c:pt>
                <c:pt idx="11">
                  <c:v>0.01716952756738</c:v>
                </c:pt>
                <c:pt idx="12">
                  <c:v>0.0156272281508628</c:v>
                </c:pt>
                <c:pt idx="13">
                  <c:v>0.014294733004905</c:v>
                </c:pt>
                <c:pt idx="14">
                  <c:v>0.0131429045211035</c:v>
                </c:pt>
                <c:pt idx="15">
                  <c:v>0.0121438222413873</c:v>
                </c:pt>
                <c:pt idx="16">
                  <c:v>0.0112729773108336</c:v>
                </c:pt>
                <c:pt idx="17">
                  <c:v>0.0105096946484667</c:v>
                </c:pt>
                <c:pt idx="18">
                  <c:v>0.00983685141963736</c:v>
                </c:pt>
                <c:pt idx="19">
                  <c:v>0.00924037315029125</c:v>
                </c:pt>
                <c:pt idx="20">
                  <c:v>0.00870870954431629</c:v>
                </c:pt>
                <c:pt idx="21">
                  <c:v>0.00823236522729661</c:v>
                </c:pt>
                <c:pt idx="22">
                  <c:v>0.00644806542249689</c:v>
                </c:pt>
                <c:pt idx="23">
                  <c:v>0.00528808636852861</c:v>
                </c:pt>
                <c:pt idx="24">
                  <c:v>0.0044769708482294</c:v>
                </c:pt>
                <c:pt idx="25">
                  <c:v>0.00387891562270883</c:v>
                </c:pt>
                <c:pt idx="26">
                  <c:v>0.00342004837488189</c:v>
                </c:pt>
                <c:pt idx="27">
                  <c:v>0.00305697923643486</c:v>
                </c:pt>
                <c:pt idx="28">
                  <c:v>0.00276261473944169</c:v>
                </c:pt>
                <c:pt idx="29">
                  <c:v>0.0025191787835666</c:v>
                </c:pt>
                <c:pt idx="30">
                  <c:v>0.00231452794076544</c:v>
                </c:pt>
                <c:pt idx="31">
                  <c:v>0.00214008601599177</c:v>
                </c:pt>
                <c:pt idx="32">
                  <c:v>0.00198962536181883</c:v>
                </c:pt>
                <c:pt idx="33">
                  <c:v>0.00185851576600007</c:v>
                </c:pt>
                <c:pt idx="34">
                  <c:v>0.00174324408819099</c:v>
                </c:pt>
                <c:pt idx="35">
                  <c:v>0.00164109721519443</c:v>
                </c:pt>
                <c:pt idx="36">
                  <c:v>0.00154994704737758</c:v>
                </c:pt>
                <c:pt idx="37">
                  <c:v>0.00146810118633415</c:v>
                </c:pt>
                <c:pt idx="38">
                  <c:v>0.00132712544637427</c:v>
                </c:pt>
                <c:pt idx="39">
                  <c:v>0.00120998684080566</c:v>
                </c:pt>
                <c:pt idx="40">
                  <c:v>0.00111106995411473</c:v>
                </c:pt>
                <c:pt idx="41">
                  <c:v>0.00102639429894582</c:v>
                </c:pt>
                <c:pt idx="42">
                  <c:v>0.000953060250322588</c:v>
                </c:pt>
                <c:pt idx="43">
                  <c:v>0.000888905822737227</c:v>
                </c:pt>
                <c:pt idx="44">
                  <c:v>0.000832286329978115</c:v>
                </c:pt>
                <c:pt idx="45">
                  <c:v>0.000781928520700812</c:v>
                </c:pt>
                <c:pt idx="46">
                  <c:v>0.000736831402833296</c:v>
                </c:pt>
                <c:pt idx="47">
                  <c:v>0.000696197213033751</c:v>
                </c:pt>
                <c:pt idx="48">
                  <c:v>0.000659382361426649</c:v>
                </c:pt>
                <c:pt idx="49">
                  <c:v>0.000625861921151853</c:v>
                </c:pt>
                <c:pt idx="50">
                  <c:v>0.000595203493326678</c:v>
                </c:pt>
                <c:pt idx="51">
                  <c:v>0.000567047682612614</c:v>
                </c:pt>
                <c:pt idx="52">
                  <c:v>0.000541093312495975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063408"/>
        <c:axId val="-2039141024"/>
      </c:scatterChart>
      <c:valAx>
        <c:axId val="-2039063408"/>
        <c:scaling>
          <c:logBase val="10.0"/>
          <c:orientation val="minMax"/>
          <c:max val="250.0"/>
          <c:min val="0.1"/>
        </c:scaling>
        <c:delete val="0"/>
        <c:axPos val="b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Distance, km</a:t>
                </a:r>
              </a:p>
            </c:rich>
          </c:tx>
          <c:layout>
            <c:manualLayout>
              <c:xMode val="edge"/>
              <c:yMode val="edge"/>
              <c:x val="0.454522508915687"/>
              <c:y val="0.94681666874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9141024"/>
        <c:crossesAt val="0.0001"/>
        <c:crossBetween val="midCat"/>
      </c:valAx>
      <c:valAx>
        <c:axId val="-2039141024"/>
        <c:scaling>
          <c:logBase val="10.0"/>
          <c:orientation val="minMax"/>
          <c:max val="3.0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Spectral</a:t>
                </a:r>
                <a:r>
                  <a:rPr lang="en-US" b="0" baseline="0"/>
                  <a:t> </a:t>
                </a:r>
                <a:r>
                  <a:rPr lang="en-US" b="0"/>
                  <a:t>acceleration at 3.0 s,</a:t>
                </a:r>
                <a:r>
                  <a:rPr lang="en-US" b="0" baseline="0"/>
                  <a:t> g</a:t>
                </a:r>
              </a:p>
            </c:rich>
          </c:tx>
          <c:layout>
            <c:manualLayout>
              <c:xMode val="edge"/>
              <c:yMode val="edge"/>
              <c:x val="0.0140653698801641"/>
              <c:y val="0.18027110124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9063408"/>
        <c:crossesAt val="0.01"/>
        <c:crossBetween val="midCat"/>
        <c:majorUnit val="1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09562625259"/>
          <c:y val="0.0708928577046375"/>
          <c:w val="0.79206125646761"/>
          <c:h val="0.800195993921986"/>
        </c:manualLayout>
      </c:layout>
      <c:scatterChart>
        <c:scatterStyle val="lineMarker"/>
        <c:varyColors val="0"/>
        <c:ser>
          <c:idx val="0"/>
          <c:order val="0"/>
          <c:tx>
            <c:v>16th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Attenuation'!$AJ$26:$AJ$78</c:f>
              <c:numCache>
                <c:formatCode>0.000</c:formatCode>
                <c:ptCount val="53"/>
                <c:pt idx="0">
                  <c:v>0.336418779677034</c:v>
                </c:pt>
                <c:pt idx="1">
                  <c:v>0.348283147194969</c:v>
                </c:pt>
                <c:pt idx="2">
                  <c:v>0.362282179720749</c:v>
                </c:pt>
                <c:pt idx="3">
                  <c:v>0.384748246581724</c:v>
                </c:pt>
                <c:pt idx="4">
                  <c:v>0.394942514191064</c:v>
                </c:pt>
                <c:pt idx="5">
                  <c:v>0.389466310013306</c:v>
                </c:pt>
                <c:pt idx="6">
                  <c:v>0.369958626276354</c:v>
                </c:pt>
                <c:pt idx="7">
                  <c:v>0.34183123040502</c:v>
                </c:pt>
                <c:pt idx="8">
                  <c:v>0.310768222422757</c:v>
                </c:pt>
                <c:pt idx="9">
                  <c:v>0.280589381559247</c:v>
                </c:pt>
                <c:pt idx="10">
                  <c:v>0.253138303370381</c:v>
                </c:pt>
                <c:pt idx="11">
                  <c:v>0.228975051586101</c:v>
                </c:pt>
                <c:pt idx="12">
                  <c:v>0.208016407263197</c:v>
                </c:pt>
                <c:pt idx="13">
                  <c:v>0.189923363232699</c:v>
                </c:pt>
                <c:pt idx="14">
                  <c:v>0.174293540786177</c:v>
                </c:pt>
                <c:pt idx="15">
                  <c:v>0.160743651299046</c:v>
                </c:pt>
                <c:pt idx="16">
                  <c:v>0.148938317333513</c:v>
                </c:pt>
                <c:pt idx="17">
                  <c:v>0.138595199406473</c:v>
                </c:pt>
                <c:pt idx="18">
                  <c:v>0.129480801774428</c:v>
                </c:pt>
                <c:pt idx="19">
                  <c:v>0.121403402395048</c:v>
                </c:pt>
                <c:pt idx="20">
                  <c:v>0.11420579440367</c:v>
                </c:pt>
                <c:pt idx="21">
                  <c:v>0.107758826418637</c:v>
                </c:pt>
                <c:pt idx="22">
                  <c:v>0.083625894693596</c:v>
                </c:pt>
                <c:pt idx="23">
                  <c:v>0.0679541473152975</c:v>
                </c:pt>
                <c:pt idx="24">
                  <c:v>0.0570073676801683</c:v>
                </c:pt>
                <c:pt idx="25">
                  <c:v>0.0489451627721675</c:v>
                </c:pt>
                <c:pt idx="26">
                  <c:v>0.0427669272157471</c:v>
                </c:pt>
                <c:pt idx="27">
                  <c:v>0.0378851014175431</c:v>
                </c:pt>
                <c:pt idx="28">
                  <c:v>0.0339328573909482</c:v>
                </c:pt>
                <c:pt idx="29">
                  <c:v>0.0306695467855502</c:v>
                </c:pt>
                <c:pt idx="30">
                  <c:v>0.0279307952183215</c:v>
                </c:pt>
                <c:pt idx="31">
                  <c:v>0.0256005299697432</c:v>
                </c:pt>
                <c:pt idx="32">
                  <c:v>0.023594475413948</c:v>
                </c:pt>
                <c:pt idx="33">
                  <c:v>0.0218499810259791</c:v>
                </c:pt>
                <c:pt idx="34">
                  <c:v>0.0203195164794044</c:v>
                </c:pt>
                <c:pt idx="35">
                  <c:v>0.0189663787931067</c:v>
                </c:pt>
                <c:pt idx="36">
                  <c:v>0.0177617813666652</c:v>
                </c:pt>
                <c:pt idx="37">
                  <c:v>0.0166828327817526</c:v>
                </c:pt>
                <c:pt idx="38">
                  <c:v>0.0148315923565462</c:v>
                </c:pt>
                <c:pt idx="39">
                  <c:v>0.0133019823092816</c:v>
                </c:pt>
                <c:pt idx="40">
                  <c:v>0.0120180577099157</c:v>
                </c:pt>
                <c:pt idx="41">
                  <c:v>0.0109259841527326</c:v>
                </c:pt>
                <c:pt idx="42">
                  <c:v>0.00998654321140571</c:v>
                </c:pt>
                <c:pt idx="43">
                  <c:v>0.00917049048360315</c:v>
                </c:pt>
                <c:pt idx="44">
                  <c:v>0.00845557589966072</c:v>
                </c:pt>
                <c:pt idx="45">
                  <c:v>0.00782457134127702</c:v>
                </c:pt>
                <c:pt idx="46">
                  <c:v>0.00726392966546959</c:v>
                </c:pt>
                <c:pt idx="47">
                  <c:v>0.00676285135573802</c:v>
                </c:pt>
                <c:pt idx="48">
                  <c:v>0.00631262125453932</c:v>
                </c:pt>
                <c:pt idx="49">
                  <c:v>0.00590612841310273</c:v>
                </c:pt>
                <c:pt idx="50">
                  <c:v>0.00553751267703562</c:v>
                </c:pt>
                <c:pt idx="51">
                  <c:v>0.00520190062251891</c:v>
                </c:pt>
                <c:pt idx="52">
                  <c:v>0.00489520554671056</c:v>
                </c:pt>
              </c:numCache>
            </c:numRef>
          </c:yVal>
          <c:smooth val="0"/>
        </c:ser>
        <c:ser>
          <c:idx val="1"/>
          <c:order val="1"/>
          <c:tx>
            <c:v>84th percentile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Attenuation'!$AK$26:$AK$78</c:f>
              <c:numCache>
                <c:formatCode>0.000</c:formatCode>
                <c:ptCount val="53"/>
                <c:pt idx="0">
                  <c:v>1.260454987053996</c:v>
                </c:pt>
                <c:pt idx="1">
                  <c:v>1.304907027515527</c:v>
                </c:pt>
                <c:pt idx="2">
                  <c:v>1.357356984019114</c:v>
                </c:pt>
                <c:pt idx="3">
                  <c:v>1.441530245813804</c:v>
                </c:pt>
                <c:pt idx="4">
                  <c:v>1.479724949034268</c:v>
                </c:pt>
                <c:pt idx="5">
                  <c:v>1.459207340378156</c:v>
                </c:pt>
                <c:pt idx="6">
                  <c:v>1.386118206425171</c:v>
                </c:pt>
                <c:pt idx="7">
                  <c:v>1.280733731655657</c:v>
                </c:pt>
                <c:pt idx="8">
                  <c:v>1.164350444843523</c:v>
                </c:pt>
                <c:pt idx="9">
                  <c:v>1.051279853164788</c:v>
                </c:pt>
                <c:pt idx="10">
                  <c:v>0.948429327292293</c:v>
                </c:pt>
                <c:pt idx="11">
                  <c:v>0.857897249254985</c:v>
                </c:pt>
                <c:pt idx="12">
                  <c:v>0.779371823938193</c:v>
                </c:pt>
                <c:pt idx="13">
                  <c:v>0.711582898477128</c:v>
                </c:pt>
                <c:pt idx="14">
                  <c:v>0.653022886849956</c:v>
                </c:pt>
                <c:pt idx="15">
                  <c:v>0.602255727553793</c:v>
                </c:pt>
                <c:pt idx="16">
                  <c:v>0.558024867180958</c:v>
                </c:pt>
                <c:pt idx="17">
                  <c:v>0.519272468800162</c:v>
                </c:pt>
                <c:pt idx="18">
                  <c:v>0.48512369755638</c:v>
                </c:pt>
                <c:pt idx="19">
                  <c:v>0.454860231468247</c:v>
                </c:pt>
                <c:pt idx="20">
                  <c:v>0.427893066031461</c:v>
                </c:pt>
                <c:pt idx="21">
                  <c:v>0.403738311781673</c:v>
                </c:pt>
                <c:pt idx="22">
                  <c:v>0.313319833436727</c:v>
                </c:pt>
                <c:pt idx="23">
                  <c:v>0.25460274232252</c:v>
                </c:pt>
                <c:pt idx="24">
                  <c:v>0.213588614049045</c:v>
                </c:pt>
                <c:pt idx="25">
                  <c:v>0.183382076849497</c:v>
                </c:pt>
                <c:pt idx="26">
                  <c:v>0.160234178192471</c:v>
                </c:pt>
                <c:pt idx="27">
                  <c:v>0.141943517727017</c:v>
                </c:pt>
                <c:pt idx="28">
                  <c:v>0.127135706765458</c:v>
                </c:pt>
                <c:pt idx="29">
                  <c:v>0.114909111892161</c:v>
                </c:pt>
                <c:pt idx="30">
                  <c:v>0.104647874173716</c:v>
                </c:pt>
                <c:pt idx="31">
                  <c:v>0.0959171057649221</c:v>
                </c:pt>
                <c:pt idx="32">
                  <c:v>0.0884010524947037</c:v>
                </c:pt>
                <c:pt idx="33">
                  <c:v>0.0818649826197876</c:v>
                </c:pt>
                <c:pt idx="34">
                  <c:v>0.07613081500854</c:v>
                </c:pt>
                <c:pt idx="35">
                  <c:v>0.0710610351748995</c:v>
                </c:pt>
                <c:pt idx="36">
                  <c:v>0.0665477888127072</c:v>
                </c:pt>
                <c:pt idx="37">
                  <c:v>0.0625053090024729</c:v>
                </c:pt>
                <c:pt idx="38">
                  <c:v>0.0555692954171807</c:v>
                </c:pt>
                <c:pt idx="39">
                  <c:v>0.0498383293451516</c:v>
                </c:pt>
                <c:pt idx="40">
                  <c:v>0.0450278691032305</c:v>
                </c:pt>
                <c:pt idx="41">
                  <c:v>0.0409362141643987</c:v>
                </c:pt>
                <c:pt idx="42">
                  <c:v>0.0374164254633192</c:v>
                </c:pt>
                <c:pt idx="43">
                  <c:v>0.0343589334545639</c:v>
                </c:pt>
                <c:pt idx="44">
                  <c:v>0.0316803741496614</c:v>
                </c:pt>
                <c:pt idx="45">
                  <c:v>0.0293161992268699</c:v>
                </c:pt>
                <c:pt idx="46">
                  <c:v>0.0272156518171796</c:v>
                </c:pt>
                <c:pt idx="47">
                  <c:v>0.0253382695408035</c:v>
                </c:pt>
                <c:pt idx="48">
                  <c:v>0.0236513994531035</c:v>
                </c:pt>
                <c:pt idx="49">
                  <c:v>0.0221283990733911</c:v>
                </c:pt>
                <c:pt idx="50">
                  <c:v>0.0207473122527373</c:v>
                </c:pt>
                <c:pt idx="51">
                  <c:v>0.0194898798102407</c:v>
                </c:pt>
                <c:pt idx="52">
                  <c:v>0.018340790160196</c:v>
                </c:pt>
              </c:numCache>
            </c:numRef>
          </c:yVal>
          <c:smooth val="0"/>
        </c:ser>
        <c:ser>
          <c:idx val="2"/>
          <c:order val="2"/>
          <c:tx>
            <c:v>Median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'GK15_Distance Attenuation'!$G$26:$G$78</c:f>
              <c:numCache>
                <c:formatCode>0.0</c:formatCode>
                <c:ptCount val="53"/>
                <c:pt idx="0">
                  <c:v>0.1</c:v>
                </c:pt>
                <c:pt idx="1">
                  <c:v>0.5</c:v>
                </c:pt>
                <c:pt idx="2" formatCode="0">
                  <c:v>1.0</c:v>
                </c:pt>
                <c:pt idx="3" formatCode="0">
                  <c:v>2.0</c:v>
                </c:pt>
                <c:pt idx="4" formatCode="0">
                  <c:v>3.0</c:v>
                </c:pt>
                <c:pt idx="5" formatCode="0">
                  <c:v>4.0</c:v>
                </c:pt>
                <c:pt idx="6" formatCode="0">
                  <c:v>5.0</c:v>
                </c:pt>
                <c:pt idx="7" formatCode="0">
                  <c:v>6.0</c:v>
                </c:pt>
                <c:pt idx="8" formatCode="0">
                  <c:v>7.0</c:v>
                </c:pt>
                <c:pt idx="9" formatCode="0">
                  <c:v>8.0</c:v>
                </c:pt>
                <c:pt idx="10" formatCode="0">
                  <c:v>9.0</c:v>
                </c:pt>
                <c:pt idx="11" formatCode="0">
                  <c:v>10.0</c:v>
                </c:pt>
                <c:pt idx="12" formatCode="0">
                  <c:v>11.0</c:v>
                </c:pt>
                <c:pt idx="13" formatCode="0">
                  <c:v>12.0</c:v>
                </c:pt>
                <c:pt idx="14" formatCode="0">
                  <c:v>13.0</c:v>
                </c:pt>
                <c:pt idx="15" formatCode="0">
                  <c:v>14.0</c:v>
                </c:pt>
                <c:pt idx="16" formatCode="0">
                  <c:v>15.0</c:v>
                </c:pt>
                <c:pt idx="17" formatCode="0">
                  <c:v>16.0</c:v>
                </c:pt>
                <c:pt idx="18" formatCode="0">
                  <c:v>17.0</c:v>
                </c:pt>
                <c:pt idx="19" formatCode="0">
                  <c:v>18.0</c:v>
                </c:pt>
                <c:pt idx="20" formatCode="0">
                  <c:v>19.0</c:v>
                </c:pt>
                <c:pt idx="21" formatCode="0">
                  <c:v>20.0</c:v>
                </c:pt>
                <c:pt idx="22" formatCode="0">
                  <c:v>25.0</c:v>
                </c:pt>
                <c:pt idx="23" formatCode="0">
                  <c:v>30.0</c:v>
                </c:pt>
                <c:pt idx="24" formatCode="0">
                  <c:v>35.0</c:v>
                </c:pt>
                <c:pt idx="25" formatCode="0">
                  <c:v>40.0</c:v>
                </c:pt>
                <c:pt idx="26" formatCode="0">
                  <c:v>45.0</c:v>
                </c:pt>
                <c:pt idx="27" formatCode="0">
                  <c:v>50.0</c:v>
                </c:pt>
                <c:pt idx="28" formatCode="0">
                  <c:v>55.0</c:v>
                </c:pt>
                <c:pt idx="29" formatCode="0">
                  <c:v>60.0</c:v>
                </c:pt>
                <c:pt idx="30" formatCode="0">
                  <c:v>65.0</c:v>
                </c:pt>
                <c:pt idx="31" formatCode="0">
                  <c:v>70.0</c:v>
                </c:pt>
                <c:pt idx="32" formatCode="0">
                  <c:v>75.0</c:v>
                </c:pt>
                <c:pt idx="33" formatCode="0">
                  <c:v>80.0</c:v>
                </c:pt>
                <c:pt idx="34" formatCode="0">
                  <c:v>85.0</c:v>
                </c:pt>
                <c:pt idx="35" formatCode="0">
                  <c:v>90.0</c:v>
                </c:pt>
                <c:pt idx="36" formatCode="0">
                  <c:v>95.0</c:v>
                </c:pt>
                <c:pt idx="37" formatCode="0">
                  <c:v>100.0</c:v>
                </c:pt>
                <c:pt idx="38" formatCode="0">
                  <c:v>110.0</c:v>
                </c:pt>
                <c:pt idx="39" formatCode="0">
                  <c:v>120.0</c:v>
                </c:pt>
                <c:pt idx="40" formatCode="0">
                  <c:v>130.0</c:v>
                </c:pt>
                <c:pt idx="41" formatCode="0">
                  <c:v>140.0</c:v>
                </c:pt>
                <c:pt idx="42" formatCode="0">
                  <c:v>150.0</c:v>
                </c:pt>
                <c:pt idx="43" formatCode="0">
                  <c:v>160.0</c:v>
                </c:pt>
                <c:pt idx="44" formatCode="0">
                  <c:v>170.0</c:v>
                </c:pt>
                <c:pt idx="45" formatCode="0">
                  <c:v>180.0</c:v>
                </c:pt>
                <c:pt idx="46" formatCode="0">
                  <c:v>190.0</c:v>
                </c:pt>
                <c:pt idx="47" formatCode="0">
                  <c:v>200.0</c:v>
                </c:pt>
                <c:pt idx="48" formatCode="0">
                  <c:v>210.0</c:v>
                </c:pt>
                <c:pt idx="49" formatCode="0">
                  <c:v>220.0</c:v>
                </c:pt>
                <c:pt idx="50" formatCode="0">
                  <c:v>230.0</c:v>
                </c:pt>
                <c:pt idx="51" formatCode="0">
                  <c:v>240.0</c:v>
                </c:pt>
                <c:pt idx="52" formatCode="0">
                  <c:v>250.0</c:v>
                </c:pt>
              </c:numCache>
            </c:numRef>
          </c:xVal>
          <c:yVal>
            <c:numRef>
              <c:f>'GK15_Distance Attenuation'!$AH$26:$AH$78</c:f>
              <c:numCache>
                <c:formatCode>0.0000</c:formatCode>
                <c:ptCount val="53"/>
                <c:pt idx="0">
                  <c:v>0.6511840973047</c:v>
                </c:pt>
                <c:pt idx="1">
                  <c:v>0.674149187005324</c:v>
                </c:pt>
                <c:pt idx="2">
                  <c:v>0.701246209850454</c:v>
                </c:pt>
                <c:pt idx="3">
                  <c:v>0.744732324040916</c:v>
                </c:pt>
                <c:pt idx="4">
                  <c:v>0.764464709246174</c:v>
                </c:pt>
                <c:pt idx="5">
                  <c:v>0.753864774612404</c:v>
                </c:pt>
                <c:pt idx="6">
                  <c:v>0.716105011507181</c:v>
                </c:pt>
                <c:pt idx="7">
                  <c:v>0.661660628504572</c:v>
                </c:pt>
                <c:pt idx="8">
                  <c:v>0.601533970795639</c:v>
                </c:pt>
                <c:pt idx="9">
                  <c:v>0.543118738256381</c:v>
                </c:pt>
                <c:pt idx="10">
                  <c:v>0.489983459697858</c:v>
                </c:pt>
                <c:pt idx="11">
                  <c:v>0.4432122142989</c:v>
                </c:pt>
                <c:pt idx="12">
                  <c:v>0.402643920527539</c:v>
                </c:pt>
                <c:pt idx="13">
                  <c:v>0.367622384108542</c:v>
                </c:pt>
                <c:pt idx="14">
                  <c:v>0.337368746571893</c:v>
                </c:pt>
                <c:pt idx="15">
                  <c:v>0.311141100889549</c:v>
                </c:pt>
                <c:pt idx="16">
                  <c:v>0.288290278622414</c:v>
                </c:pt>
                <c:pt idx="17">
                  <c:v>0.268269773473736</c:v>
                </c:pt>
                <c:pt idx="18">
                  <c:v>0.250627622817948</c:v>
                </c:pt>
                <c:pt idx="19">
                  <c:v>0.23499272268401</c:v>
                </c:pt>
                <c:pt idx="20">
                  <c:v>0.221060777900434</c:v>
                </c:pt>
                <c:pt idx="21">
                  <c:v>0.208581798481638</c:v>
                </c:pt>
                <c:pt idx="22">
                  <c:v>0.161869241662506</c:v>
                </c:pt>
                <c:pt idx="23">
                  <c:v>0.131534452743999</c:v>
                </c:pt>
                <c:pt idx="24">
                  <c:v>0.110345478626863</c:v>
                </c:pt>
                <c:pt idx="25">
                  <c:v>0.0947399894495285</c:v>
                </c:pt>
                <c:pt idx="26">
                  <c:v>0.0827811780311954</c:v>
                </c:pt>
                <c:pt idx="27">
                  <c:v>0.0733317432265925</c:v>
                </c:pt>
                <c:pt idx="28">
                  <c:v>0.0656816398011629</c:v>
                </c:pt>
                <c:pt idx="29">
                  <c:v>0.0593650602902302</c:v>
                </c:pt>
                <c:pt idx="30">
                  <c:v>0.0540638358200631</c:v>
                </c:pt>
                <c:pt idx="31">
                  <c:v>0.0495532919264293</c:v>
                </c:pt>
                <c:pt idx="32">
                  <c:v>0.0456703017250096</c:v>
                </c:pt>
                <c:pt idx="33">
                  <c:v>0.0422935966422161</c:v>
                </c:pt>
                <c:pt idx="34">
                  <c:v>0.0393311752958962</c:v>
                </c:pt>
                <c:pt idx="35">
                  <c:v>0.0367119940967176</c:v>
                </c:pt>
                <c:pt idx="36">
                  <c:v>0.0343803326820192</c:v>
                </c:pt>
                <c:pt idx="37">
                  <c:v>0.0322918816122571</c:v>
                </c:pt>
                <c:pt idx="38">
                  <c:v>0.0287085551215681</c:v>
                </c:pt>
                <c:pt idx="39">
                  <c:v>0.0257477877743575</c:v>
                </c:pt>
                <c:pt idx="40">
                  <c:v>0.0232625778760041</c:v>
                </c:pt>
                <c:pt idx="41">
                  <c:v>0.021148721645364</c:v>
                </c:pt>
                <c:pt idx="42">
                  <c:v>0.0193303065083246</c:v>
                </c:pt>
                <c:pt idx="43">
                  <c:v>0.0177507259646425</c:v>
                </c:pt>
                <c:pt idx="44">
                  <c:v>0.0163669119919462</c:v>
                </c:pt>
                <c:pt idx="45">
                  <c:v>0.0151455172346716</c:v>
                </c:pt>
                <c:pt idx="46">
                  <c:v>0.014060319363368</c:v>
                </c:pt>
                <c:pt idx="47">
                  <c:v>0.0130904144516542</c:v>
                </c:pt>
                <c:pt idx="48">
                  <c:v>0.0122189331321217</c:v>
                </c:pt>
                <c:pt idx="49">
                  <c:v>0.0114321112006414</c:v>
                </c:pt>
                <c:pt idx="50">
                  <c:v>0.0107186055349541</c:v>
                </c:pt>
                <c:pt idx="51">
                  <c:v>0.0100689829634234</c:v>
                </c:pt>
                <c:pt idx="52">
                  <c:v>0.00947533311938139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508688"/>
        <c:axId val="-2073335760"/>
      </c:scatterChart>
      <c:valAx>
        <c:axId val="-2039508688"/>
        <c:scaling>
          <c:logBase val="10.0"/>
          <c:orientation val="minMax"/>
          <c:max val="250.0"/>
          <c:min val="0.1"/>
        </c:scaling>
        <c:delete val="0"/>
        <c:axPos val="b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Distance, km</a:t>
                </a:r>
              </a:p>
            </c:rich>
          </c:tx>
          <c:layout>
            <c:manualLayout>
              <c:xMode val="edge"/>
              <c:yMode val="edge"/>
              <c:x val="0.454522508915687"/>
              <c:y val="0.94681666874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73335760"/>
        <c:crossesAt val="0.0001"/>
        <c:crossBetween val="midCat"/>
      </c:valAx>
      <c:valAx>
        <c:axId val="-2073335760"/>
        <c:scaling>
          <c:logBase val="10.0"/>
          <c:orientation val="minMax"/>
          <c:max val="3.0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Spectral</a:t>
                </a:r>
                <a:r>
                  <a:rPr lang="en-US" b="0" baseline="0"/>
                  <a:t> </a:t>
                </a:r>
                <a:r>
                  <a:rPr lang="en-US" b="0"/>
                  <a:t>acceleration at 0.2 s,</a:t>
                </a:r>
                <a:r>
                  <a:rPr lang="en-US" b="0" baseline="0"/>
                  <a:t> g</a:t>
                </a:r>
              </a:p>
            </c:rich>
          </c:tx>
          <c:layout>
            <c:manualLayout>
              <c:xMode val="edge"/>
              <c:yMode val="edge"/>
              <c:x val="0.0140653698801641"/>
              <c:y val="0.18027110124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9508688"/>
        <c:crossesAt val="0.01"/>
        <c:crossBetween val="midCat"/>
        <c:majorUnit val="1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2" r="0.750000000000002" t="1.0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90</xdr:row>
      <xdr:rowOff>38100</xdr:rowOff>
    </xdr:from>
    <xdr:to>
      <xdr:col>21</xdr:col>
      <xdr:colOff>0</xdr:colOff>
      <xdr:row>107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249595</xdr:colOff>
      <xdr:row>3</xdr:row>
      <xdr:rowOff>7342</xdr:rowOff>
    </xdr:from>
    <xdr:to>
      <xdr:col>15</xdr:col>
      <xdr:colOff>11946</xdr:colOff>
      <xdr:row>19</xdr:row>
      <xdr:rowOff>117458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374393</xdr:colOff>
      <xdr:row>5</xdr:row>
      <xdr:rowOff>29366</xdr:rowOff>
    </xdr:from>
    <xdr:to>
      <xdr:col>21</xdr:col>
      <xdr:colOff>36705</xdr:colOff>
      <xdr:row>23</xdr:row>
      <xdr:rowOff>588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44046</xdr:colOff>
      <xdr:row>5</xdr:row>
      <xdr:rowOff>7341</xdr:rowOff>
    </xdr:from>
    <xdr:to>
      <xdr:col>52</xdr:col>
      <xdr:colOff>183526</xdr:colOff>
      <xdr:row>22</xdr:row>
      <xdr:rowOff>190866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44046</xdr:colOff>
      <xdr:row>5</xdr:row>
      <xdr:rowOff>7341</xdr:rowOff>
    </xdr:from>
    <xdr:to>
      <xdr:col>67</xdr:col>
      <xdr:colOff>183526</xdr:colOff>
      <xdr:row>22</xdr:row>
      <xdr:rowOff>190866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0</xdr:colOff>
      <xdr:row>5</xdr:row>
      <xdr:rowOff>22023</xdr:rowOff>
    </xdr:from>
    <xdr:to>
      <xdr:col>82</xdr:col>
      <xdr:colOff>139480</xdr:colOff>
      <xdr:row>23</xdr:row>
      <xdr:rowOff>18645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337687</xdr:colOff>
      <xdr:row>4</xdr:row>
      <xdr:rowOff>146821</xdr:rowOff>
    </xdr:from>
    <xdr:to>
      <xdr:col>36</xdr:col>
      <xdr:colOff>73410</xdr:colOff>
      <xdr:row>22</xdr:row>
      <xdr:rowOff>143443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K15_Distance_Attenu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K15_PSA (5% Damped)"/>
    </sheetNames>
    <sheetDataSet>
      <sheetData sheetId="0">
        <row r="26">
          <cell r="G26">
            <v>0.1</v>
          </cell>
          <cell r="S26">
            <v>0.30403915837596784</v>
          </cell>
          <cell r="U26">
            <v>0.15714304474435206</v>
          </cell>
          <cell r="V26">
            <v>0.58825263298386787</v>
          </cell>
          <cell r="AH26">
            <v>0.65118409730470028</v>
          </cell>
          <cell r="AJ26">
            <v>0.33641877967703426</v>
          </cell>
          <cell r="AK26">
            <v>1.2604549870539961</v>
          </cell>
          <cell r="AX26">
            <v>0.52299323545105236</v>
          </cell>
          <cell r="AZ26">
            <v>0.26967760824775655</v>
          </cell>
          <cell r="BA26">
            <v>1.0142552290669662</v>
          </cell>
          <cell r="BM26">
            <v>0.18373850934350588</v>
          </cell>
          <cell r="BO26">
            <v>8.2559034071759935E-2</v>
          </cell>
          <cell r="BP26">
            <v>0.40891757268416806</v>
          </cell>
          <cell r="CB26">
            <v>2.4759546389903977E-2</v>
          </cell>
          <cell r="CD26">
            <v>9.6445359273826664E-3</v>
          </cell>
          <cell r="CE26">
            <v>6.3562948186369872E-2</v>
          </cell>
        </row>
        <row r="27">
          <cell r="G27">
            <v>0.5</v>
          </cell>
          <cell r="S27">
            <v>0.31472263244130017</v>
          </cell>
          <cell r="U27">
            <v>0.16266481257202653</v>
          </cell>
          <cell r="V27">
            <v>0.60892293671025577</v>
          </cell>
          <cell r="AH27">
            <v>0.67414918700532434</v>
          </cell>
          <cell r="AJ27">
            <v>0.34828314719496906</v>
          </cell>
          <cell r="AK27">
            <v>1.3049070275155268</v>
          </cell>
          <cell r="AX27">
            <v>0.54140009161310232</v>
          </cell>
          <cell r="AZ27">
            <v>0.27916896799901797</v>
          </cell>
          <cell r="BA27">
            <v>1.0499521537068071</v>
          </cell>
          <cell r="BM27">
            <v>0.19027347307045997</v>
          </cell>
          <cell r="BO27">
            <v>8.549538255373583E-2</v>
          </cell>
          <cell r="BP27">
            <v>0.42346140192471804</v>
          </cell>
          <cell r="CB27">
            <v>2.5652172213591101E-2</v>
          </cell>
          <cell r="CD27">
            <v>9.9922386554815307E-3</v>
          </cell>
          <cell r="CE27">
            <v>6.5854505878395114E-2</v>
          </cell>
        </row>
        <row r="28">
          <cell r="G28">
            <v>1</v>
          </cell>
          <cell r="S28">
            <v>0.32732202925682169</v>
          </cell>
          <cell r="U28">
            <v>0.16917682762991929</v>
          </cell>
          <cell r="V28">
            <v>0.63330015308701615</v>
          </cell>
          <cell r="AH28">
            <v>0.70124620985045372</v>
          </cell>
          <cell r="AJ28">
            <v>0.36228217972074894</v>
          </cell>
          <cell r="AK28">
            <v>1.3573569840191144</v>
          </cell>
          <cell r="AX28">
            <v>0.56311271246883676</v>
          </cell>
          <cell r="AZ28">
            <v>0.29036492095644933</v>
          </cell>
          <cell r="BA28">
            <v>1.0920600391380293</v>
          </cell>
          <cell r="BM28">
            <v>0.19799297826557488</v>
          </cell>
          <cell r="BO28">
            <v>8.8963979826554324E-2</v>
          </cell>
          <cell r="BP28">
            <v>0.44064147668415654</v>
          </cell>
          <cell r="CB28">
            <v>2.6708531347483636E-2</v>
          </cell>
          <cell r="CD28">
            <v>1.0403720088081592E-2</v>
          </cell>
          <cell r="CE28">
            <v>6.8566401316075234E-2</v>
          </cell>
        </row>
        <row r="29">
          <cell r="G29">
            <v>2</v>
          </cell>
          <cell r="S29">
            <v>0.34751239491411939</v>
          </cell>
          <cell r="U29">
            <v>0.17961224506376899</v>
          </cell>
          <cell r="V29">
            <v>0.67236431778952976</v>
          </cell>
          <cell r="AH29">
            <v>0.74473232404091561</v>
          </cell>
          <cell r="AJ29">
            <v>0.38474824658172446</v>
          </cell>
          <cell r="AK29">
            <v>1.441530245813804</v>
          </cell>
          <cell r="AX29">
            <v>0.59792936393291563</v>
          </cell>
          <cell r="AZ29">
            <v>0.30831787074160444</v>
          </cell>
          <cell r="BA29">
            <v>1.1595809331235671</v>
          </cell>
          <cell r="BM29">
            <v>0.21042274611125733</v>
          </cell>
          <cell r="BO29">
            <v>9.4549034536872356E-2</v>
          </cell>
          <cell r="BP29">
            <v>0.46830443375638248</v>
          </cell>
          <cell r="CB29">
            <v>2.8418538321255633E-2</v>
          </cell>
          <cell r="CD29">
            <v>1.106981563906244E-2</v>
          </cell>
          <cell r="CE29">
            <v>7.295634784258033E-2</v>
          </cell>
        </row>
        <row r="30">
          <cell r="G30">
            <v>3</v>
          </cell>
          <cell r="S30">
            <v>0.35660939360390703</v>
          </cell>
          <cell r="U30">
            <v>0.18431404097645496</v>
          </cell>
          <cell r="V30">
            <v>0.68996512112059627</v>
          </cell>
          <cell r="AH30">
            <v>0.76446470924617427</v>
          </cell>
          <cell r="AJ30">
            <v>0.39494251419106391</v>
          </cell>
          <cell r="AK30">
            <v>1.4797249490342681</v>
          </cell>
          <cell r="AX30">
            <v>0.61366568081479922</v>
          </cell>
          <cell r="AZ30">
            <v>0.31643218659059469</v>
          </cell>
          <cell r="BA30">
            <v>1.1900988071644045</v>
          </cell>
          <cell r="BM30">
            <v>0.21615337239929205</v>
          </cell>
          <cell r="BO30">
            <v>9.7123970910617918E-2</v>
          </cell>
          <cell r="BP30">
            <v>0.48105817710629861</v>
          </cell>
          <cell r="CB30">
            <v>2.9226725591395934E-2</v>
          </cell>
          <cell r="CD30">
            <v>1.1384627188521996E-2</v>
          </cell>
          <cell r="CE30">
            <v>7.5031134059090274E-2</v>
          </cell>
        </row>
        <row r="31">
          <cell r="G31">
            <v>4</v>
          </cell>
          <cell r="S31">
            <v>0.35155549076231424</v>
          </cell>
          <cell r="U31">
            <v>0.18170192454838635</v>
          </cell>
          <cell r="V31">
            <v>0.6801868686438699</v>
          </cell>
          <cell r="AH31">
            <v>0.75386477461240431</v>
          </cell>
          <cell r="AJ31">
            <v>0.38946631001330645</v>
          </cell>
          <cell r="AK31">
            <v>1.4592073403781556</v>
          </cell>
          <cell r="AX31">
            <v>0.60505159063653313</v>
          </cell>
          <cell r="AZ31">
            <v>0.31199039446205634</v>
          </cell>
          <cell r="BA31">
            <v>1.1733932641196161</v>
          </cell>
          <cell r="BM31">
            <v>0.21330891040936417</v>
          </cell>
          <cell r="BO31">
            <v>9.5845871751212813E-2</v>
          </cell>
          <cell r="BP31">
            <v>0.47472771052817297</v>
          </cell>
          <cell r="CB31">
            <v>2.887596408246039E-2</v>
          </cell>
          <cell r="CD31">
            <v>1.1247995768802158E-2</v>
          </cell>
          <cell r="CE31">
            <v>7.4130655703503995E-2</v>
          </cell>
        </row>
        <row r="32">
          <cell r="G32">
            <v>5</v>
          </cell>
          <cell r="S32">
            <v>0.33384286544419578</v>
          </cell>
          <cell r="U32">
            <v>0.17254713051536535</v>
          </cell>
          <cell r="V32">
            <v>0.64591661695623892</v>
          </cell>
          <cell r="AH32">
            <v>0.71610501150718087</v>
          </cell>
          <cell r="AJ32">
            <v>0.36995862627635367</v>
          </cell>
          <cell r="AK32">
            <v>1.3861182064251714</v>
          </cell>
          <cell r="AX32">
            <v>0.57464558714349201</v>
          </cell>
          <cell r="AZ32">
            <v>0.29631176280383925</v>
          </cell>
          <cell r="BA32">
            <v>1.1144260615873536</v>
          </cell>
          <cell r="BM32">
            <v>0.20276925775562055</v>
          </cell>
          <cell r="BO32">
            <v>9.1110100542150865E-2</v>
          </cell>
          <cell r="BP32">
            <v>0.45127128217517232</v>
          </cell>
          <cell r="CB32">
            <v>2.7481422410055904E-2</v>
          </cell>
          <cell r="CD32">
            <v>1.0704782777338724E-2</v>
          </cell>
          <cell r="CE32">
            <v>7.0550574765392615E-2</v>
          </cell>
        </row>
        <row r="33">
          <cell r="G33">
            <v>6</v>
          </cell>
          <cell r="S33">
            <v>0.30836528876876523</v>
          </cell>
          <cell r="U33">
            <v>0.15937901101105451</v>
          </cell>
          <cell r="V33">
            <v>0.59662279690547593</v>
          </cell>
          <cell r="AH33">
            <v>0.6616606285045723</v>
          </cell>
          <cell r="AJ33">
            <v>0.34183123040501961</v>
          </cell>
          <cell r="AK33">
            <v>1.2807337316556575</v>
          </cell>
          <cell r="AX33">
            <v>0.53086355172659272</v>
          </cell>
          <cell r="AZ33">
            <v>0.27373587884376266</v>
          </cell>
          <cell r="BA33">
            <v>1.0295183508356316</v>
          </cell>
          <cell r="BM33">
            <v>0.18748625085153453</v>
          </cell>
          <cell r="BO33">
            <v>8.4243002881341553E-2</v>
          </cell>
          <cell r="BP33">
            <v>0.41725832479969588</v>
          </cell>
          <cell r="CB33">
            <v>2.5439956720338754E-2</v>
          </cell>
          <cell r="CD33">
            <v>9.9095747844724046E-3</v>
          </cell>
          <cell r="CE33">
            <v>6.5309704201113816E-2</v>
          </cell>
        </row>
        <row r="34">
          <cell r="G34">
            <v>7</v>
          </cell>
          <cell r="S34">
            <v>0.28025605962559452</v>
          </cell>
          <cell r="U34">
            <v>0.14485071841687375</v>
          </cell>
          <cell r="V34">
            <v>0.54223727583331904</v>
          </cell>
          <cell r="AH34">
            <v>0.60153397079563886</v>
          </cell>
          <cell r="AJ34">
            <v>0.31076822242275737</v>
          </cell>
          <cell r="AK34">
            <v>1.1643504448435231</v>
          </cell>
          <cell r="AX34">
            <v>0.48253839153584738</v>
          </cell>
          <cell r="AZ34">
            <v>0.24881736606951932</v>
          </cell>
          <cell r="BA34">
            <v>0.93580003270730938</v>
          </cell>
          <cell r="BM34">
            <v>0.17056970809221389</v>
          </cell>
          <cell r="BO34">
            <v>7.6641910246851325E-2</v>
          </cell>
          <cell r="BP34">
            <v>0.37960986652023493</v>
          </cell>
          <cell r="CB34">
            <v>2.3171755612142117E-2</v>
          </cell>
          <cell r="CD34">
            <v>9.0260470035494166E-3</v>
          </cell>
          <cell r="CE34">
            <v>5.9486756266358513E-2</v>
          </cell>
        </row>
        <row r="35">
          <cell r="G35">
            <v>8</v>
          </cell>
          <cell r="S35">
            <v>0.25296134073139609</v>
          </cell>
          <cell r="U35">
            <v>0.1307434065318315</v>
          </cell>
          <cell r="V35">
            <v>0.48942766294716561</v>
          </cell>
          <cell r="AH35">
            <v>0.54311873825638146</v>
          </cell>
          <cell r="AJ35">
            <v>0.28058938155924706</v>
          </cell>
          <cell r="AK35">
            <v>1.0512798531647876</v>
          </cell>
          <cell r="AX35">
            <v>0.43560258213676051</v>
          </cell>
          <cell r="AZ35">
            <v>0.22461526179373092</v>
          </cell>
          <cell r="BA35">
            <v>0.84477612094971699</v>
          </cell>
          <cell r="BM35">
            <v>0.15411433457534443</v>
          </cell>
          <cell r="BO35">
            <v>6.9248034310354409E-2</v>
          </cell>
          <cell r="BP35">
            <v>0.3429877592648109</v>
          </cell>
          <cell r="CB35">
            <v>2.0960922696221806E-2</v>
          </cell>
          <cell r="CD35">
            <v>8.16486573830103E-3</v>
          </cell>
          <cell r="CE35">
            <v>5.3811084512506609E-2</v>
          </cell>
        </row>
        <row r="36">
          <cell r="G36">
            <v>9</v>
          </cell>
          <cell r="S36">
            <v>0.22814195361826575</v>
          </cell>
          <cell r="U36">
            <v>0.117915473181144</v>
          </cell>
          <cell r="V36">
            <v>0.44140730301612441</v>
          </cell>
          <cell r="AH36">
            <v>0.48998345969785828</v>
          </cell>
          <cell r="AJ36">
            <v>0.25313830337038079</v>
          </cell>
          <cell r="AK36">
            <v>0.94842932729229334</v>
          </cell>
          <cell r="AX36">
            <v>0.39291704642783265</v>
          </cell>
          <cell r="AZ36">
            <v>0.20260477982864397</v>
          </cell>
          <cell r="BA36">
            <v>0.76199488237219293</v>
          </cell>
          <cell r="BM36">
            <v>0.13913457195810977</v>
          </cell>
          <cell r="BO36">
            <v>6.2517193090830481E-2</v>
          </cell>
          <cell r="BP36">
            <v>0.30964968446105368</v>
          </cell>
          <cell r="CB36">
            <v>1.8945801304506144E-2</v>
          </cell>
          <cell r="CD36">
            <v>7.3799195864456841E-3</v>
          </cell>
          <cell r="CE36">
            <v>4.8637845286157243E-2</v>
          </cell>
        </row>
        <row r="37">
          <cell r="G37">
            <v>10</v>
          </cell>
          <cell r="S37">
            <v>0.20630021433086881</v>
          </cell>
          <cell r="U37">
            <v>0.10662654108283311</v>
          </cell>
          <cell r="V37">
            <v>0.39914807327286117</v>
          </cell>
          <cell r="AH37">
            <v>0.44321221429890012</v>
          </cell>
          <cell r="AJ37">
            <v>0.22897505158610071</v>
          </cell>
          <cell r="AK37">
            <v>0.85789724925498534</v>
          </cell>
          <cell r="AX37">
            <v>0.35534876562111839</v>
          </cell>
          <cell r="AZ37">
            <v>0.18323297264800786</v>
          </cell>
          <cell r="BA37">
            <v>0.6891376775894128</v>
          </cell>
          <cell r="BM37">
            <v>0.12594172370087017</v>
          </cell>
          <cell r="BO37">
            <v>5.6589264249649322E-2</v>
          </cell>
          <cell r="BP37">
            <v>0.28028846070117647</v>
          </cell>
          <cell r="CB37">
            <v>1.7169527567380039E-2</v>
          </cell>
          <cell r="CD37">
            <v>6.688011277432215E-3</v>
          </cell>
          <cell r="CE37">
            <v>4.4077778080572463E-2</v>
          </cell>
        </row>
        <row r="38">
          <cell r="G38">
            <v>11</v>
          </cell>
          <cell r="S38">
            <v>0.18735840518064364</v>
          </cell>
          <cell r="U38">
            <v>9.6836441745852153E-2</v>
          </cell>
          <cell r="V38">
            <v>0.36249960612929921</v>
          </cell>
          <cell r="AH38">
            <v>0.4026439205275395</v>
          </cell>
          <cell r="AJ38">
            <v>0.20801640726319665</v>
          </cell>
          <cell r="AK38">
            <v>0.77937182393819304</v>
          </cell>
          <cell r="AX38">
            <v>0.32276595891991078</v>
          </cell>
          <cell r="AZ38">
            <v>0.16643188845501161</v>
          </cell>
          <cell r="BA38">
            <v>0.6259489404619113</v>
          </cell>
          <cell r="BM38">
            <v>0.11449386733786626</v>
          </cell>
          <cell r="BO38">
            <v>5.1445410808698029E-2</v>
          </cell>
          <cell r="BP38">
            <v>0.25481078782180833</v>
          </cell>
          <cell r="CB38">
            <v>1.562722815086284E-2</v>
          </cell>
          <cell r="CD38">
            <v>6.0872425113514747E-3</v>
          </cell>
          <cell r="CE38">
            <v>4.0118372025382147E-2</v>
          </cell>
        </row>
        <row r="39">
          <cell r="G39">
            <v>12</v>
          </cell>
          <cell r="S39">
            <v>0.17100858430185217</v>
          </cell>
          <cell r="U39">
            <v>8.8386015005948532E-2</v>
          </cell>
          <cell r="V39">
            <v>0.33086609802416722</v>
          </cell>
          <cell r="AH39">
            <v>0.3676223841085417</v>
          </cell>
          <cell r="AJ39">
            <v>0.18992336323269859</v>
          </cell>
          <cell r="AK39">
            <v>0.71158289847712852</v>
          </cell>
          <cell r="AX39">
            <v>0.29464010632363796</v>
          </cell>
          <cell r="AZ39">
            <v>0.15192899980569621</v>
          </cell>
          <cell r="BA39">
            <v>0.57140369755234743</v>
          </cell>
          <cell r="BM39">
            <v>0.10460804475109207</v>
          </cell>
          <cell r="BO39">
            <v>4.7003424386336153E-2</v>
          </cell>
          <cell r="BP39">
            <v>0.2328094850431271</v>
          </cell>
          <cell r="CB39">
            <v>1.429473300490498E-2</v>
          </cell>
          <cell r="CD39">
            <v>5.5681983775908552E-3</v>
          </cell>
          <cell r="CE39">
            <v>3.6697577533135503E-2</v>
          </cell>
        </row>
        <row r="40">
          <cell r="G40">
            <v>13</v>
          </cell>
          <cell r="S40">
            <v>0.1568861462233061</v>
          </cell>
          <cell r="U40">
            <v>8.1086814038775615E-2</v>
          </cell>
          <cell r="V40">
            <v>0.3035421130867289</v>
          </cell>
          <cell r="AH40">
            <v>0.3373687465718927</v>
          </cell>
          <cell r="AJ40">
            <v>0.1742935407861772</v>
          </cell>
          <cell r="AK40">
            <v>0.6530228868499558</v>
          </cell>
          <cell r="AX40">
            <v>0.27034475536712166</v>
          </cell>
          <cell r="AZ40">
            <v>0.13940128110233191</v>
          </cell>
          <cell r="BA40">
            <v>0.52428705228940875</v>
          </cell>
          <cell r="BM40">
            <v>9.606582959434086E-2</v>
          </cell>
          <cell r="BO40">
            <v>4.31651596986867E-2</v>
          </cell>
          <cell r="BP40">
            <v>0.21379843559178854</v>
          </cell>
          <cell r="CB40">
            <v>1.3142904521103543E-2</v>
          </cell>
          <cell r="CD40">
            <v>5.119528962599657E-3</v>
          </cell>
          <cell r="CE40">
            <v>3.3740592252286032E-2</v>
          </cell>
        </row>
        <row r="41">
          <cell r="G41">
            <v>14</v>
          </cell>
          <cell r="S41">
            <v>0.1446441146842691</v>
          </cell>
          <cell r="U41">
            <v>7.4759503700934871E-2</v>
          </cell>
          <cell r="V41">
            <v>0.27985632430749219</v>
          </cell>
          <cell r="AH41">
            <v>0.31114110088954855</v>
          </cell>
          <cell r="AJ41">
            <v>0.16074365129904622</v>
          </cell>
          <cell r="AK41">
            <v>0.60225572755379275</v>
          </cell>
          <cell r="AX41">
            <v>0.24928349256649993</v>
          </cell>
          <cell r="AZ41">
            <v>0.12854119612656612</v>
          </cell>
          <cell r="BA41">
            <v>0.48344236352806924</v>
          </cell>
          <cell r="BM41">
            <v>8.8658692495454369E-2</v>
          </cell>
          <cell r="BO41">
            <v>3.9836918458969792E-2</v>
          </cell>
          <cell r="BP41">
            <v>0.1973135488152617</v>
          </cell>
          <cell r="CB41">
            <v>1.2143822241387346E-2</v>
          </cell>
          <cell r="CD41">
            <v>4.7303584669292145E-3</v>
          </cell>
          <cell r="CE41">
            <v>3.1175738511451119E-2</v>
          </cell>
        </row>
        <row r="42">
          <cell r="G42">
            <v>15</v>
          </cell>
          <cell r="S42">
            <v>0.13397904283554563</v>
          </cell>
          <cell r="U42">
            <v>6.9247247083472283E-2</v>
          </cell>
          <cell r="V42">
            <v>0.25922162504873514</v>
          </cell>
          <cell r="AH42">
            <v>0.28829027862241358</v>
          </cell>
          <cell r="AJ42">
            <v>0.14893831733351287</v>
          </cell>
          <cell r="AK42">
            <v>0.55802486718095778</v>
          </cell>
          <cell r="AX42">
            <v>0.23093460738606783</v>
          </cell>
          <cell r="AZ42">
            <v>0.11907972868482375</v>
          </cell>
          <cell r="BA42">
            <v>0.4478578636143139</v>
          </cell>
          <cell r="BM42">
            <v>8.2203949162723458E-2</v>
          </cell>
          <cell r="BO42">
            <v>3.6936615323631274E-2</v>
          </cell>
          <cell r="BP42">
            <v>0.18294825334535519</v>
          </cell>
          <cell r="CB42">
            <v>1.1272977310833612E-2</v>
          </cell>
          <cell r="CD42">
            <v>4.391140005991283E-3</v>
          </cell>
          <cell r="CE42">
            <v>2.8940096940015831E-2</v>
          </cell>
        </row>
        <row r="43">
          <cell r="G43">
            <v>16</v>
          </cell>
          <cell r="S43">
            <v>0.12463555665375738</v>
          </cell>
          <cell r="U43">
            <v>6.4418053781610279E-2</v>
          </cell>
          <cell r="V43">
            <v>0.24114391960761991</v>
          </cell>
          <cell r="AH43">
            <v>0.26826977347373643</v>
          </cell>
          <cell r="AJ43">
            <v>0.13859519940647264</v>
          </cell>
          <cell r="AK43">
            <v>0.51927246880016242</v>
          </cell>
          <cell r="AX43">
            <v>0.2148589759068926</v>
          </cell>
          <cell r="AZ43">
            <v>0.11079044776393876</v>
          </cell>
          <cell r="BA43">
            <v>0.41668194740146836</v>
          </cell>
          <cell r="BM43">
            <v>7.6547686956755193E-2</v>
          </cell>
          <cell r="BO43">
            <v>3.4395092885848161E-2</v>
          </cell>
          <cell r="BP43">
            <v>0.17036001030368772</v>
          </cell>
          <cell r="CB43">
            <v>1.0509694648466664E-2</v>
          </cell>
          <cell r="CD43">
            <v>4.0938200573936755E-3</v>
          </cell>
          <cell r="CE43">
            <v>2.6980590269111388E-2</v>
          </cell>
        </row>
        <row r="44">
          <cell r="G44">
            <v>17</v>
          </cell>
          <cell r="S44">
            <v>0.11640250997758017</v>
          </cell>
          <cell r="U44">
            <v>6.0162792620095641E-2</v>
          </cell>
          <cell r="V44">
            <v>0.22521468400977812</v>
          </cell>
          <cell r="AH44">
            <v>0.25062762281794759</v>
          </cell>
          <cell r="AJ44">
            <v>0.12948080177442833</v>
          </cell>
          <cell r="AK44">
            <v>0.4851236975563803</v>
          </cell>
          <cell r="AX44">
            <v>0.20069348823630917</v>
          </cell>
          <cell r="AZ44">
            <v>0.10348611842328985</v>
          </cell>
          <cell r="BA44">
            <v>0.38921042584386772</v>
          </cell>
          <cell r="BM44">
            <v>7.1562550651976586E-2</v>
          </cell>
          <cell r="BO44">
            <v>3.2155126754038837E-2</v>
          </cell>
          <cell r="BP44">
            <v>0.15926538542328925</v>
          </cell>
          <cell r="CB44">
            <v>9.8368514196373585E-3</v>
          </cell>
          <cell r="CD44">
            <v>3.831728798056773E-3</v>
          </cell>
          <cell r="CE44">
            <v>2.5253260591170838E-2</v>
          </cell>
        </row>
        <row r="45">
          <cell r="G45">
            <v>18</v>
          </cell>
          <cell r="S45">
            <v>0.10910656197194976</v>
          </cell>
          <cell r="U45">
            <v>5.639187215700351E-2</v>
          </cell>
          <cell r="V45">
            <v>0.21109853973628862</v>
          </cell>
          <cell r="AH45">
            <v>0.2349927226840105</v>
          </cell>
          <cell r="AJ45">
            <v>0.12140340239504788</v>
          </cell>
          <cell r="AK45">
            <v>0.45486023146824744</v>
          </cell>
          <cell r="AX45">
            <v>0.18814002579578412</v>
          </cell>
          <cell r="AZ45">
            <v>9.7013018014507069E-2</v>
          </cell>
          <cell r="BA45">
            <v>0.36486514934671133</v>
          </cell>
          <cell r="BM45">
            <v>6.714392731336237E-2</v>
          </cell>
          <cell r="BO45">
            <v>3.0169711306475132E-2</v>
          </cell>
          <cell r="BP45">
            <v>0.14943155833561125</v>
          </cell>
          <cell r="CB45">
            <v>9.2403731502912565E-3</v>
          </cell>
          <cell r="CD45">
            <v>3.5993838266255812E-3</v>
          </cell>
          <cell r="CE45">
            <v>2.3721975779579876E-2</v>
          </cell>
        </row>
        <row r="46">
          <cell r="G46">
            <v>19</v>
          </cell>
          <cell r="S46">
            <v>0.10260559712745344</v>
          </cell>
          <cell r="U46">
            <v>5.3031839801641972E-2</v>
          </cell>
          <cell r="V46">
            <v>0.19852052278894006</v>
          </cell>
          <cell r="AH46">
            <v>0.22106077790043394</v>
          </cell>
          <cell r="AJ46">
            <v>0.11420579440366976</v>
          </cell>
          <cell r="AK46">
            <v>0.42789306603146149</v>
          </cell>
          <cell r="AX46">
            <v>0.17695415796371233</v>
          </cell>
          <cell r="AZ46">
            <v>9.1245107688617266E-2</v>
          </cell>
          <cell r="BA46">
            <v>0.34317208685318579</v>
          </cell>
          <cell r="BM46">
            <v>6.3206010118723399E-2</v>
          </cell>
          <cell r="BO46">
            <v>2.8400291052628607E-2</v>
          </cell>
          <cell r="BP46">
            <v>0.14066756244592798</v>
          </cell>
          <cell r="CB46">
            <v>8.7087095443162954E-3</v>
          </cell>
          <cell r="CD46">
            <v>3.3922859796634815E-3</v>
          </cell>
          <cell r="CE46">
            <v>2.2357083801876076E-2</v>
          </cell>
        </row>
        <row r="47">
          <cell r="G47">
            <v>20</v>
          </cell>
          <cell r="S47">
            <v>9.6782874950817513E-2</v>
          </cell>
          <cell r="U47">
            <v>5.0022358074273278E-2</v>
          </cell>
          <cell r="V47">
            <v>0.18725476455623213</v>
          </cell>
          <cell r="AH47">
            <v>0.20858179848163819</v>
          </cell>
          <cell r="AJ47">
            <v>0.10775882641863664</v>
          </cell>
          <cell r="AK47">
            <v>0.40373831178167319</v>
          </cell>
          <cell r="AX47">
            <v>0.16693508801569654</v>
          </cell>
          <cell r="AZ47">
            <v>8.6078848094231469E-2</v>
          </cell>
          <cell r="BA47">
            <v>0.32374182772870846</v>
          </cell>
          <cell r="BM47">
            <v>5.9678287589536153E-2</v>
          </cell>
          <cell r="BO47">
            <v>2.6815183142895917E-2</v>
          </cell>
          <cell r="BP47">
            <v>0.13281647157285681</v>
          </cell>
          <cell r="CB47">
            <v>8.2323652272966105E-3</v>
          </cell>
          <cell r="CD47">
            <v>3.2067365432176579E-3</v>
          </cell>
          <cell r="CE47">
            <v>2.1134208040551945E-2</v>
          </cell>
        </row>
        <row r="48">
          <cell r="G48">
            <v>25</v>
          </cell>
          <cell r="S48">
            <v>7.4989073789556854E-2</v>
          </cell>
          <cell r="U48">
            <v>3.8758202860428963E-2</v>
          </cell>
          <cell r="V48">
            <v>0.14508828513194291</v>
          </cell>
          <cell r="AH48">
            <v>0.16186924166250613</v>
          </cell>
          <cell r="AJ48">
            <v>8.3625894693596034E-2</v>
          </cell>
          <cell r="AK48">
            <v>0.31331983343672731</v>
          </cell>
          <cell r="AX48">
            <v>0.12943272359892707</v>
          </cell>
          <cell r="AZ48">
            <v>6.6741030214373442E-2</v>
          </cell>
          <cell r="BA48">
            <v>0.25101245642187198</v>
          </cell>
          <cell r="BM48">
            <v>4.6468030729473864E-2</v>
          </cell>
          <cell r="BO48">
            <v>2.0879432112241709E-2</v>
          </cell>
          <cell r="BP48">
            <v>0.1034165042548898</v>
          </cell>
          <cell r="CB48">
            <v>6.4480654224968953E-3</v>
          </cell>
          <cell r="CD48">
            <v>2.511701856328975E-3</v>
          </cell>
          <cell r="CE48">
            <v>1.6553536236011909E-2</v>
          </cell>
        </row>
        <row r="49">
          <cell r="G49">
            <v>30</v>
          </cell>
          <cell r="S49">
            <v>6.0838853605764007E-2</v>
          </cell>
          <cell r="U49">
            <v>3.1444642675084254E-2</v>
          </cell>
          <cell r="V49">
            <v>0.11771054759023961</v>
          </cell>
          <cell r="AH49">
            <v>0.13153445274399883</v>
          </cell>
          <cell r="AJ49">
            <v>6.7954147315297489E-2</v>
          </cell>
          <cell r="AK49">
            <v>0.25460274232252017</v>
          </cell>
          <cell r="AX49">
            <v>0.10508100517181322</v>
          </cell>
          <cell r="AZ49">
            <v>5.4184246040132417E-2</v>
          </cell>
          <cell r="BA49">
            <v>0.20378649616606628</v>
          </cell>
          <cell r="BM49">
            <v>3.7883703246797608E-2</v>
          </cell>
          <cell r="BO49">
            <v>1.7022245136807793E-2</v>
          </cell>
          <cell r="BP49">
            <v>8.4311732098611064E-2</v>
          </cell>
          <cell r="CB49">
            <v>5.2880863685286139E-3</v>
          </cell>
          <cell r="CD49">
            <v>2.0598575662586901E-3</v>
          </cell>
          <cell r="CE49">
            <v>1.3575626732196229E-2</v>
          </cell>
        </row>
        <row r="50">
          <cell r="G50">
            <v>35</v>
          </cell>
          <cell r="S50">
            <v>5.0956568106509038E-2</v>
          </cell>
          <cell r="U50">
            <v>2.6336970226966353E-2</v>
          </cell>
          <cell r="V50">
            <v>9.8590377359908735E-2</v>
          </cell>
          <cell r="AH50">
            <v>0.110345478626863</v>
          </cell>
          <cell r="AJ50">
            <v>5.7007367680168265E-2</v>
          </cell>
          <cell r="AK50">
            <v>0.21358861404904533</v>
          </cell>
          <cell r="AX50">
            <v>8.8072566230408142E-2</v>
          </cell>
          <cell r="AZ50">
            <v>4.5413969824627885E-2</v>
          </cell>
          <cell r="BA50">
            <v>0.17080156067314661</v>
          </cell>
          <cell r="BM50">
            <v>3.188332803008434E-2</v>
          </cell>
          <cell r="BO50">
            <v>1.432610275636737E-2</v>
          </cell>
          <cell r="BP50">
            <v>7.0957651467503824E-2</v>
          </cell>
          <cell r="CB50">
            <v>4.4769708482293976E-3</v>
          </cell>
          <cell r="CD50">
            <v>1.743905381449144E-3</v>
          </cell>
          <cell r="CE50">
            <v>1.1493323083411998E-2</v>
          </cell>
        </row>
        <row r="51">
          <cell r="G51">
            <v>40</v>
          </cell>
          <cell r="S51">
            <v>4.3679671903863522E-2</v>
          </cell>
          <cell r="U51">
            <v>2.2575896713671439E-2</v>
          </cell>
          <cell r="V51">
            <v>8.4511094368790937E-2</v>
          </cell>
          <cell r="AH51">
            <v>9.4739989449528536E-2</v>
          </cell>
          <cell r="AJ51">
            <v>4.8945162772167462E-2</v>
          </cell>
          <cell r="AK51">
            <v>0.18338207684949751</v>
          </cell>
          <cell r="AX51">
            <v>7.5547030451010411E-2</v>
          </cell>
          <cell r="AZ51">
            <v>3.8955269592881162E-2</v>
          </cell>
          <cell r="BA51">
            <v>0.14651044312138142</v>
          </cell>
          <cell r="BM51">
            <v>2.7460733492691521E-2</v>
          </cell>
          <cell r="BO51">
            <v>1.2338902934170172E-2</v>
          </cell>
          <cell r="BP51">
            <v>6.1114986314408898E-2</v>
          </cell>
          <cell r="CB51">
            <v>3.8789156227088278E-3</v>
          </cell>
          <cell r="CD51">
            <v>1.5109461414751823E-3</v>
          </cell>
          <cell r="CE51">
            <v>9.9579898945999241E-3</v>
          </cell>
        </row>
        <row r="52">
          <cell r="G52">
            <v>45</v>
          </cell>
          <cell r="S52">
            <v>3.81043292182109E-2</v>
          </cell>
          <cell r="U52">
            <v>1.969427340634335E-2</v>
          </cell>
          <cell r="V52">
            <v>7.3723964078925813E-2</v>
          </cell>
          <cell r="AH52">
            <v>8.2781178031195446E-2</v>
          </cell>
          <cell r="AJ52">
            <v>4.276692721574709E-2</v>
          </cell>
          <cell r="AK52">
            <v>0.16023417819247143</v>
          </cell>
          <cell r="AX52">
            <v>6.594930873018344E-2</v>
          </cell>
          <cell r="AZ52">
            <v>3.4006275107191682E-2</v>
          </cell>
          <cell r="BA52">
            <v>0.12789731625353032</v>
          </cell>
          <cell r="BM52">
            <v>2.4068768316539011E-2</v>
          </cell>
          <cell r="BO52">
            <v>1.0814794735247876E-2</v>
          </cell>
          <cell r="BP52">
            <v>5.3566028986860324E-2</v>
          </cell>
          <cell r="CB52">
            <v>3.4200483748818883E-3</v>
          </cell>
          <cell r="CD52">
            <v>1.3322045123728534E-3</v>
          </cell>
          <cell r="CE52">
            <v>8.779981435206698E-3</v>
          </cell>
        </row>
        <row r="53">
          <cell r="G53">
            <v>50</v>
          </cell>
          <cell r="S53">
            <v>3.3699828081955686E-2</v>
          </cell>
          <cell r="U53">
            <v>1.7417801116299637E-2</v>
          </cell>
          <cell r="V53">
            <v>6.5202169043634184E-2</v>
          </cell>
          <cell r="AH53">
            <v>7.3331743226592472E-2</v>
          </cell>
          <cell r="AJ53">
            <v>3.7885101417543157E-2</v>
          </cell>
          <cell r="AK53">
            <v>0.14194351772701744</v>
          </cell>
          <cell r="AX53">
            <v>5.8366269074552349E-2</v>
          </cell>
          <cell r="AZ53">
            <v>3.0096136583478639E-2</v>
          </cell>
          <cell r="BA53">
            <v>0.1131913179697995</v>
          </cell>
          <cell r="BM53">
            <v>2.138610917345907E-2</v>
          </cell>
          <cell r="BO53">
            <v>9.6093982814081727E-3</v>
          </cell>
          <cell r="BP53">
            <v>4.7595661266741383E-2</v>
          </cell>
          <cell r="CB53">
            <v>3.0569792364348591E-3</v>
          </cell>
          <cell r="CD53">
            <v>1.1907789266721364E-3</v>
          </cell>
          <cell r="CE53">
            <v>7.8479068134927592E-3</v>
          </cell>
        </row>
        <row r="54">
          <cell r="G54">
            <v>55</v>
          </cell>
          <cell r="S54">
            <v>3.013484063550903E-2</v>
          </cell>
          <cell r="U54">
            <v>1.5575232597157526E-2</v>
          </cell>
          <cell r="V54">
            <v>5.8304658660009723E-2</v>
          </cell>
          <cell r="AH54">
            <v>6.5681639801162928E-2</v>
          </cell>
          <cell r="AJ54">
            <v>3.3932857390948236E-2</v>
          </cell>
          <cell r="AK54">
            <v>0.12713570676545832</v>
          </cell>
          <cell r="AX54">
            <v>5.2227828546436553E-2</v>
          </cell>
          <cell r="AZ54">
            <v>2.6930894955514421E-2</v>
          </cell>
          <cell r="BA54">
            <v>0.10128687068074707</v>
          </cell>
          <cell r="BM54">
            <v>1.9212133325453913E-2</v>
          </cell>
          <cell r="BO54">
            <v>8.6325679656081566E-3</v>
          </cell>
          <cell r="BP54">
            <v>4.2757389039451789E-2</v>
          </cell>
          <cell r="CB54">
            <v>2.7626147394416906E-3</v>
          </cell>
          <cell r="CD54">
            <v>1.076115720719616E-3</v>
          </cell>
          <cell r="CE54">
            <v>7.0922114152154664E-3</v>
          </cell>
        </row>
        <row r="55">
          <cell r="G55">
            <v>60</v>
          </cell>
          <cell r="S55">
            <v>2.7192012203182025E-2</v>
          </cell>
          <cell r="U55">
            <v>1.40542277947292E-2</v>
          </cell>
          <cell r="V55">
            <v>5.2610896767683081E-2</v>
          </cell>
          <cell r="AH55">
            <v>5.9365060290230171E-2</v>
          </cell>
          <cell r="AJ55">
            <v>3.0669546785550228E-2</v>
          </cell>
          <cell r="AK55">
            <v>0.11490911189216116</v>
          </cell>
          <cell r="AX55">
            <v>4.7160002586412925E-2</v>
          </cell>
          <cell r="AZ55">
            <v>2.4317707840892606E-2</v>
          </cell>
          <cell r="BA55">
            <v>9.1458695799054274E-2</v>
          </cell>
          <cell r="BM55">
            <v>1.7415220301109539E-2</v>
          </cell>
          <cell r="BO55">
            <v>7.8251628977707554E-3</v>
          </cell>
          <cell r="BP55">
            <v>3.8758285558832199E-2</v>
          </cell>
          <cell r="CB55">
            <v>2.5191787835666044E-3</v>
          </cell>
          <cell r="CD55">
            <v>9.8129060617667082E-4</v>
          </cell>
          <cell r="CE55">
            <v>6.4672602627865571E-3</v>
          </cell>
        </row>
        <row r="56">
          <cell r="G56">
            <v>65</v>
          </cell>
          <cell r="S56">
            <v>2.4722882540716286E-2</v>
          </cell>
          <cell r="U56">
            <v>1.2778054833650743E-2</v>
          </cell>
          <cell r="V56">
            <v>4.7833643624099698E-2</v>
          </cell>
          <cell r="AH56">
            <v>5.4063835820063064E-2</v>
          </cell>
          <cell r="AJ56">
            <v>2.7930795218321536E-2</v>
          </cell>
          <cell r="AK56">
            <v>0.10464787417371577</v>
          </cell>
          <cell r="AX56">
            <v>4.2907344772343176E-2</v>
          </cell>
          <cell r="AZ56">
            <v>2.2124856174263741E-2</v>
          </cell>
          <cell r="BA56">
            <v>8.3211399021625068E-2</v>
          </cell>
          <cell r="BM56">
            <v>1.5905461971602076E-2</v>
          </cell>
          <cell r="BO56">
            <v>7.1467847515058209E-3</v>
          </cell>
          <cell r="BP56">
            <v>3.5398256604380923E-2</v>
          </cell>
          <cell r="CB56">
            <v>2.3145279407654419E-3</v>
          </cell>
          <cell r="CD56">
            <v>9.0157337812721912E-4</v>
          </cell>
          <cell r="CE56">
            <v>5.9418786296815389E-3</v>
          </cell>
        </row>
        <row r="57">
          <cell r="G57">
            <v>70</v>
          </cell>
          <cell r="S57">
            <v>2.2622619346350268E-2</v>
          </cell>
          <cell r="U57">
            <v>1.1692530998858868E-2</v>
          </cell>
          <cell r="V57">
            <v>4.37700704954136E-2</v>
          </cell>
          <cell r="AH57">
            <v>4.9553291926429266E-2</v>
          </cell>
          <cell r="AJ57">
            <v>2.5600529969743224E-2</v>
          </cell>
          <cell r="AK57">
            <v>9.5917105764922142E-2</v>
          </cell>
          <cell r="AX57">
            <v>3.9289474325038647E-2</v>
          </cell>
          <cell r="AZ57">
            <v>2.0259327935953211E-2</v>
          </cell>
          <cell r="BA57">
            <v>7.6195162920405179E-2</v>
          </cell>
          <cell r="BM57">
            <v>1.4619366005145282E-2</v>
          </cell>
          <cell r="BO57">
            <v>6.5689045831424523E-3</v>
          </cell>
          <cell r="BP57">
            <v>3.2535997393062253E-2</v>
          </cell>
          <cell r="CB57">
            <v>2.1400860159917659E-3</v>
          </cell>
          <cell r="CD57">
            <v>8.3362336869540149E-4</v>
          </cell>
          <cell r="CE57">
            <v>5.4940496246056987E-3</v>
          </cell>
        </row>
        <row r="58">
          <cell r="G58">
            <v>75</v>
          </cell>
          <cell r="S58">
            <v>2.081511022873915E-2</v>
          </cell>
          <cell r="U58">
            <v>1.0758317499315648E-2</v>
          </cell>
          <cell r="V58">
            <v>4.0272915710297827E-2</v>
          </cell>
          <cell r="AH58">
            <v>4.5670301725009577E-2</v>
          </cell>
          <cell r="AJ58">
            <v>2.3594475413948001E-2</v>
          </cell>
          <cell r="AK58">
            <v>8.8401052494703689E-2</v>
          </cell>
          <cell r="AX58">
            <v>3.617542593189868E-2</v>
          </cell>
          <cell r="AZ58">
            <v>1.8653591827520594E-2</v>
          </cell>
          <cell r="BA58">
            <v>7.0156002846784318E-2</v>
          </cell>
          <cell r="BM58">
            <v>1.3510830348079818E-2</v>
          </cell>
          <cell r="BO58">
            <v>6.0708074046662243E-3</v>
          </cell>
          <cell r="BP58">
            <v>3.006890591756977E-2</v>
          </cell>
          <cell r="CB58">
            <v>1.9896253618188284E-3</v>
          </cell>
          <cell r="CD58">
            <v>7.7501473500007228E-4</v>
          </cell>
          <cell r="CE58">
            <v>5.1077855705444555E-3</v>
          </cell>
        </row>
        <row r="59">
          <cell r="G59">
            <v>80</v>
          </cell>
          <cell r="S59">
            <v>1.9243774722846711E-2</v>
          </cell>
          <cell r="U59">
            <v>9.9461706461609518E-3</v>
          </cell>
          <cell r="V59">
            <v>3.7232707818723398E-2</v>
          </cell>
          <cell r="AH59">
            <v>4.2293596642216068E-2</v>
          </cell>
          <cell r="AJ59">
            <v>2.1849981025979123E-2</v>
          </cell>
          <cell r="AK59">
            <v>8.1864982619787627E-2</v>
          </cell>
          <cell r="AX59">
            <v>3.3467841224866075E-2</v>
          </cell>
          <cell r="AZ59">
            <v>1.725744572385059E-2</v>
          </cell>
          <cell r="BA59">
            <v>6.4905109028088659E-2</v>
          </cell>
          <cell r="BM59">
            <v>1.2545580592719405E-2</v>
          </cell>
          <cell r="BO59">
            <v>5.637092731975729E-3</v>
          </cell>
          <cell r="BP59">
            <v>2.7920703080797832E-2</v>
          </cell>
          <cell r="CB59">
            <v>1.8585157660000696E-3</v>
          </cell>
          <cell r="CD59">
            <v>7.2394387984845072E-4</v>
          </cell>
          <cell r="CE59">
            <v>4.7711997416069012E-3</v>
          </cell>
        </row>
        <row r="60">
          <cell r="G60">
            <v>85</v>
          </cell>
          <cell r="S60">
            <v>1.78656887198047E-2</v>
          </cell>
          <cell r="U60">
            <v>9.2339050564443567E-3</v>
          </cell>
          <cell r="V60">
            <v>3.4566397583890983E-2</v>
          </cell>
          <cell r="AH60">
            <v>3.9331175295896179E-2</v>
          </cell>
          <cell r="AJ60">
            <v>2.0319516479404359E-2</v>
          </cell>
          <cell r="AK60">
            <v>7.6130815008540034E-2</v>
          </cell>
          <cell r="AX60">
            <v>3.1092859427158479E-2</v>
          </cell>
          <cell r="AZ60">
            <v>1.6032803859629605E-2</v>
          </cell>
          <cell r="BA60">
            <v>6.0299241219518816E-2</v>
          </cell>
          <cell r="BM60">
            <v>1.1697612614208331E-2</v>
          </cell>
          <cell r="BO60">
            <v>5.2560761585867732E-3</v>
          </cell>
          <cell r="BP60">
            <v>2.6033515638570415E-2</v>
          </cell>
          <cell r="CB60">
            <v>1.7432440881909904E-3</v>
          </cell>
          <cell r="CD60">
            <v>6.7904233680189999E-4</v>
          </cell>
          <cell r="CE60">
            <v>4.4752731697484558E-3</v>
          </cell>
        </row>
        <row r="61">
          <cell r="G61">
            <v>90</v>
          </cell>
          <cell r="S61">
            <v>1.6647707002936891E-2</v>
          </cell>
          <cell r="U61">
            <v>8.6043895806947376E-3</v>
          </cell>
          <cell r="V61">
            <v>3.2209855894653319E-2</v>
          </cell>
          <cell r="AH61">
            <v>3.6711994096717562E-2</v>
          </cell>
          <cell r="AJ61">
            <v>1.8966378793106715E-2</v>
          </cell>
          <cell r="AK61">
            <v>7.1061035174899548E-2</v>
          </cell>
          <cell r="AX61">
            <v>2.8993445837105294E-2</v>
          </cell>
          <cell r="AZ61">
            <v>1.4950256711194515E-2</v>
          </cell>
          <cell r="BA61">
            <v>5.6227790448555671E-2</v>
          </cell>
          <cell r="BM61">
            <v>1.0946844819996058E-2</v>
          </cell>
          <cell r="BO61">
            <v>4.9187344433208012E-3</v>
          </cell>
          <cell r="BP61">
            <v>2.436265118475699E-2</v>
          </cell>
          <cell r="CB61">
            <v>1.641097215194428E-3</v>
          </cell>
          <cell r="CD61">
            <v>6.3925327237514414E-4</v>
          </cell>
          <cell r="CE61">
            <v>4.2130407243944614E-3</v>
          </cell>
        </row>
        <row r="62">
          <cell r="G62">
            <v>95</v>
          </cell>
          <cell r="S62">
            <v>1.5563834011070225E-2</v>
          </cell>
          <cell r="U62">
            <v>8.0441883784289417E-3</v>
          </cell>
          <cell r="V62">
            <v>3.0112786738524296E-2</v>
          </cell>
          <cell r="AH62">
            <v>3.4380332682019191E-2</v>
          </cell>
          <cell r="AJ62">
            <v>1.7761781366665248E-2</v>
          </cell>
          <cell r="AK62">
            <v>6.6547788812707218E-2</v>
          </cell>
          <cell r="AX62">
            <v>2.7124867954241731E-2</v>
          </cell>
          <cell r="AZ62">
            <v>1.3986738294286684E-2</v>
          </cell>
          <cell r="BA62">
            <v>5.2604005741323782E-2</v>
          </cell>
          <cell r="BM62">
            <v>1.0277526072248439E-2</v>
          </cell>
          <cell r="BO62">
            <v>4.6179901437311275E-3</v>
          </cell>
          <cell r="BP62">
            <v>2.2873054917437335E-2</v>
          </cell>
          <cell r="CB62">
            <v>1.5499470473775792E-3</v>
          </cell>
          <cell r="CD62">
            <v>6.0374773223103944E-4</v>
          </cell>
          <cell r="CE62">
            <v>3.9790391274797544E-3</v>
          </cell>
        </row>
        <row r="63">
          <cell r="G63">
            <v>100</v>
          </cell>
          <cell r="S63">
            <v>1.4593398294960909E-2</v>
          </cell>
          <cell r="U63">
            <v>7.5426173835194329E-3</v>
          </cell>
          <cell r="V63">
            <v>2.8235195153966046E-2</v>
          </cell>
          <cell r="AH63">
            <v>3.2291881612257115E-2</v>
          </cell>
          <cell r="AJ63">
            <v>1.6682832781752557E-2</v>
          </cell>
          <cell r="AK63">
            <v>6.2505309002472961E-2</v>
          </cell>
          <cell r="AX63">
            <v>2.5451554411769238E-2</v>
          </cell>
          <cell r="AZ63">
            <v>1.3123906495719767E-2</v>
          </cell>
          <cell r="BA63">
            <v>4.9358902563540648E-2</v>
          </cell>
          <cell r="BM63">
            <v>9.6771301884082568E-3</v>
          </cell>
          <cell r="BO63">
            <v>4.3482148831849752E-3</v>
          </cell>
          <cell r="BP63">
            <v>2.1536849304652602E-2</v>
          </cell>
          <cell r="CB63">
            <v>1.4681011863341485E-3</v>
          </cell>
          <cell r="CD63">
            <v>5.7186647984820856E-4</v>
          </cell>
          <cell r="CE63">
            <v>3.7689236373634359E-3</v>
          </cell>
        </row>
        <row r="64">
          <cell r="G64">
            <v>110</v>
          </cell>
          <cell r="S64">
            <v>1.2929367391005139E-2</v>
          </cell>
          <cell r="U64">
            <v>6.6825607901744646E-3</v>
          </cell>
          <cell r="V64">
            <v>2.5015640916784338E-2</v>
          </cell>
          <cell r="AH64">
            <v>2.8708555121568072E-2</v>
          </cell>
          <cell r="AJ64">
            <v>1.4831592356546158E-2</v>
          </cell>
          <cell r="AK64">
            <v>5.5569295417180677E-2</v>
          </cell>
          <cell r="AX64">
            <v>2.2581497389208643E-2</v>
          </cell>
          <cell r="AZ64">
            <v>1.1643982739705417E-2</v>
          </cell>
          <cell r="BA64">
            <v>4.3792921695084669E-2</v>
          </cell>
          <cell r="BM64">
            <v>8.6446417885771253E-3</v>
          </cell>
          <cell r="BO64">
            <v>3.8842879400258047E-3</v>
          </cell>
          <cell r="BP64">
            <v>1.9239004112634725E-2</v>
          </cell>
          <cell r="CB64">
            <v>1.3271254463742752E-3</v>
          </cell>
          <cell r="CD64">
            <v>5.1695248556409815E-4</v>
          </cell>
          <cell r="CE64">
            <v>3.407009347275372E-3</v>
          </cell>
        </row>
        <row r="65">
          <cell r="G65">
            <v>120</v>
          </cell>
          <cell r="S65">
            <v>1.1555678121056939E-2</v>
          </cell>
          <cell r="U65">
            <v>5.9725676578248101E-3</v>
          </cell>
          <cell r="V65">
            <v>2.2357837447438238E-2</v>
          </cell>
          <cell r="AH65">
            <v>2.5747787774357545E-2</v>
          </cell>
          <cell r="AJ65">
            <v>1.3301982309281594E-2</v>
          </cell>
          <cell r="AK65">
            <v>4.9838329345151568E-2</v>
          </cell>
          <cell r="AX65">
            <v>2.0211299524603838E-2</v>
          </cell>
          <cell r="AZ65">
            <v>1.0421807675339052E-2</v>
          </cell>
          <cell r="BA65">
            <v>3.919633150013601E-2</v>
          </cell>
          <cell r="BM65">
            <v>7.7888098537617261E-3</v>
          </cell>
          <cell r="BO65">
            <v>3.4997378632967641E-3</v>
          </cell>
          <cell r="BP65">
            <v>1.7334315113792156E-2</v>
          </cell>
          <cell r="CB65">
            <v>1.2099868408056644E-3</v>
          </cell>
          <cell r="CD65">
            <v>4.7132372193090644E-4</v>
          </cell>
          <cell r="CE65">
            <v>3.1062899803237505E-3</v>
          </cell>
        </row>
        <row r="66">
          <cell r="G66">
            <v>130</v>
          </cell>
          <cell r="S66">
            <v>1.0403758542424868E-2</v>
          </cell>
          <cell r="U66">
            <v>5.3771964863817082E-3</v>
          </cell>
          <cell r="V66">
            <v>2.0129112276853288E-2</v>
          </cell>
          <cell r="AH66">
            <v>2.3262577876004113E-2</v>
          </cell>
          <cell r="AJ66">
            <v>1.2018057709915746E-2</v>
          </cell>
          <cell r="AK66">
            <v>4.5027869103230471E-2</v>
          </cell>
          <cell r="AX66">
            <v>1.8222955385547676E-2</v>
          </cell>
          <cell r="AZ66">
            <v>9.3965326709087218E-3</v>
          </cell>
          <cell r="BA66">
            <v>3.5340280783757075E-2</v>
          </cell>
          <cell r="BM66">
            <v>7.0680662791020553E-3</v>
          </cell>
          <cell r="BO66">
            <v>3.1758868995007909E-3</v>
          </cell>
          <cell r="BP66">
            <v>1.5730270789439092E-2</v>
          </cell>
          <cell r="CB66">
            <v>1.1110699541147344E-3</v>
          </cell>
          <cell r="CD66">
            <v>4.3279282752386984E-4</v>
          </cell>
          <cell r="CE66">
            <v>2.8523495872131406E-3</v>
          </cell>
        </row>
        <row r="67">
          <cell r="G67">
            <v>140</v>
          </cell>
          <cell r="S67">
            <v>9.4250039342678206E-3</v>
          </cell>
          <cell r="U67">
            <v>4.8713258610158386E-3</v>
          </cell>
          <cell r="V67">
            <v>1.8235425363730368E-2</v>
          </cell>
          <cell r="AH67">
            <v>2.1148721645364018E-2</v>
          </cell>
          <cell r="AJ67">
            <v>1.0925984152732606E-2</v>
          </cell>
          <cell r="AK67">
            <v>4.0936214164398729E-2</v>
          </cell>
          <cell r="AX67">
            <v>1.6532818567381535E-2</v>
          </cell>
          <cell r="AZ67">
            <v>8.5250260741906534E-3</v>
          </cell>
          <cell r="BA67">
            <v>3.2062551762682481E-2</v>
          </cell>
          <cell r="BM67">
            <v>6.4529407190337508E-3</v>
          </cell>
          <cell r="BO67">
            <v>2.899493168793274E-3</v>
          </cell>
          <cell r="BP67">
            <v>1.4361283679345227E-2</v>
          </cell>
          <cell r="CB67">
            <v>1.0263942989458211E-3</v>
          </cell>
          <cell r="CD67">
            <v>3.9980929117022112E-4</v>
          </cell>
          <cell r="CE67">
            <v>2.6349694221086931E-3</v>
          </cell>
        </row>
        <row r="68">
          <cell r="G68">
            <v>150</v>
          </cell>
          <cell r="S68">
            <v>8.5840086205775396E-3</v>
          </cell>
          <cell r="U68">
            <v>4.4366563108337517E-3</v>
          </cell>
          <cell r="V68">
            <v>1.6608274077534381E-2</v>
          </cell>
          <cell r="AH68">
            <v>1.9330306508324645E-2</v>
          </cell>
          <cell r="AJ68">
            <v>9.9865432114057094E-3</v>
          </cell>
          <cell r="AK68">
            <v>3.7416425463319199E-2</v>
          </cell>
          <cell r="AX68">
            <v>1.5079955561787073E-2</v>
          </cell>
          <cell r="AZ68">
            <v>7.7758679706016994E-3</v>
          </cell>
          <cell r="BA68">
            <v>2.9244974400957604E-2</v>
          </cell>
          <cell r="BM68">
            <v>5.9219603034264346E-3</v>
          </cell>
          <cell r="BO68">
            <v>2.660908288681907E-3</v>
          </cell>
          <cell r="BP68">
            <v>1.3179565032183205E-2</v>
          </cell>
          <cell r="CB68">
            <v>9.5306025032258833E-4</v>
          </cell>
          <cell r="CD68">
            <v>3.7124362782932905E-4</v>
          </cell>
          <cell r="CE68">
            <v>2.4467055395831234E-3</v>
          </cell>
        </row>
        <row r="69">
          <cell r="G69">
            <v>160</v>
          </cell>
          <cell r="S69">
            <v>7.8543740279522541E-3</v>
          </cell>
          <cell r="U69">
            <v>4.059543697944065E-3</v>
          </cell>
          <cell r="V69">
            <v>1.5196582660808431E-2</v>
          </cell>
          <cell r="AH69">
            <v>1.7750725964642455E-2</v>
          </cell>
          <cell r="AJ69">
            <v>9.1704904836031487E-3</v>
          </cell>
          <cell r="AK69">
            <v>3.4358933454563867E-2</v>
          </cell>
          <cell r="AX69">
            <v>1.3818932519591173E-2</v>
          </cell>
          <cell r="AZ69">
            <v>7.1256307305895819E-3</v>
          </cell>
          <cell r="BA69">
            <v>2.6799437579782356E-2</v>
          </cell>
          <cell r="BM69">
            <v>5.4591099065325905E-3</v>
          </cell>
          <cell r="BO69">
            <v>2.452936199304351E-3</v>
          </cell>
          <cell r="BP69">
            <v>1.2149472530126972E-2</v>
          </cell>
          <cell r="CB69">
            <v>8.8890582273722714E-4</v>
          </cell>
          <cell r="CD69">
            <v>3.4625368366783245E-4</v>
          </cell>
          <cell r="CE69">
            <v>2.2820076694235422E-3</v>
          </cell>
        </row>
        <row r="70">
          <cell r="G70">
            <v>170</v>
          </cell>
          <cell r="S70">
            <v>7.2160179321857001E-3</v>
          </cell>
          <cell r="U70">
            <v>3.7296084979662109E-3</v>
          </cell>
          <cell r="V70">
            <v>1.3961496180100492E-2</v>
          </cell>
          <cell r="AH70">
            <v>1.6366911991946165E-2</v>
          </cell>
          <cell r="AJ70">
            <v>8.4555758996607226E-3</v>
          </cell>
          <cell r="AK70">
            <v>3.1680374149661364E-2</v>
          </cell>
          <cell r="AX70">
            <v>1.2715185120936246E-2</v>
          </cell>
          <cell r="AZ70">
            <v>6.5564915173027555E-3</v>
          </cell>
          <cell r="BA70">
            <v>2.4658909758826258E-2</v>
          </cell>
          <cell r="BM70">
            <v>5.0522018392109326E-3</v>
          </cell>
          <cell r="BO70">
            <v>2.2701006189237696E-3</v>
          </cell>
          <cell r="BP70">
            <v>1.1243881972168853E-2</v>
          </cell>
          <cell r="CB70">
            <v>8.3228632997811559E-4</v>
          </cell>
          <cell r="CD70">
            <v>3.2419880739885116E-4</v>
          </cell>
          <cell r="CE70">
            <v>2.1366535571990366E-3</v>
          </cell>
        </row>
        <row r="71">
          <cell r="G71">
            <v>180</v>
          </cell>
          <cell r="S71">
            <v>6.6533933875807354E-3</v>
          </cell>
          <cell r="U71">
            <v>3.4388152512693504E-3</v>
          </cell>
          <cell r="V71">
            <v>1.2872934524052372E-2</v>
          </cell>
          <cell r="AH71">
            <v>1.5145517234671592E-2</v>
          </cell>
          <cell r="AJ71">
            <v>7.8245713412770247E-3</v>
          </cell>
          <cell r="AK71">
            <v>2.9316199226869944E-2</v>
          </cell>
          <cell r="AX71">
            <v>1.1741953759756053E-2</v>
          </cell>
          <cell r="AZ71">
            <v>6.0546519370480948E-3</v>
          </cell>
          <cell r="BA71">
            <v>2.2771495294817656E-2</v>
          </cell>
          <cell r="BM71">
            <v>4.6917966688734209E-3</v>
          </cell>
          <cell r="BO71">
            <v>2.1081601370735248E-3</v>
          </cell>
          <cell r="BP71">
            <v>1.0441785514742421E-2</v>
          </cell>
          <cell r="CB71">
            <v>7.8192852070081188E-4</v>
          </cell>
          <cell r="CD71">
            <v>3.0458303200656524E-4</v>
          </cell>
          <cell r="CE71">
            <v>2.0073744996805371E-3</v>
          </cell>
        </row>
        <row r="72">
          <cell r="G72">
            <v>190</v>
          </cell>
          <cell r="S72">
            <v>6.1542778583074291E-3</v>
          </cell>
          <cell r="U72">
            <v>3.1808467238989111E-3</v>
          </cell>
          <cell r="V72">
            <v>1.1907249624033367E-2</v>
          </cell>
          <cell r="AH72">
            <v>1.4060319363368046E-2</v>
          </cell>
          <cell r="AJ72">
            <v>7.2639296654695967E-3</v>
          </cell>
          <cell r="AK72">
            <v>2.7215651817179595E-2</v>
          </cell>
          <cell r="AX72">
            <v>1.0878199898324522E-2</v>
          </cell>
          <cell r="AZ72">
            <v>5.6092636228670788E-3</v>
          </cell>
          <cell r="BA72">
            <v>2.1096393570360063E-2</v>
          </cell>
          <cell r="BM72">
            <v>4.3704695153426853E-3</v>
          </cell>
          <cell r="BO72">
            <v>1.9637785400348239E-3</v>
          </cell>
          <cell r="BP72">
            <v>9.7266587831237854E-3</v>
          </cell>
          <cell r="CB72">
            <v>7.3683140283329642E-4</v>
          </cell>
          <cell r="CD72">
            <v>2.8701644307777875E-4</v>
          </cell>
          <cell r="CE72">
            <v>1.891600740289842E-3</v>
          </cell>
        </row>
        <row r="73">
          <cell r="G73">
            <v>200</v>
          </cell>
          <cell r="S73">
            <v>5.7089304617654801E-3</v>
          </cell>
          <cell r="U73">
            <v>2.9506683276838007E-3</v>
          </cell>
          <cell r="V73">
            <v>1.1045594895058101E-2</v>
          </cell>
          <cell r="AH73">
            <v>1.3090414451654243E-2</v>
          </cell>
          <cell r="AJ73">
            <v>6.7628513557380244E-3</v>
          </cell>
          <cell r="AK73">
            <v>2.5338269540803475E-2</v>
          </cell>
          <cell r="AX73">
            <v>1.0107155852403229E-2</v>
          </cell>
          <cell r="AZ73">
            <v>5.2116804419328235E-3</v>
          </cell>
          <cell r="BA73">
            <v>1.9601086552206836E-2</v>
          </cell>
          <cell r="BM73">
            <v>4.0822993914060458E-3</v>
          </cell>
          <cell r="BO73">
            <v>1.8342953567568425E-3</v>
          </cell>
          <cell r="BP73">
            <v>9.0853243779340474E-3</v>
          </cell>
          <cell r="CB73">
            <v>6.9619721303375152E-4</v>
          </cell>
          <cell r="CD73">
            <v>2.7118828947470631E-4</v>
          </cell>
          <cell r="CE73">
            <v>1.7872842532205646E-3</v>
          </cell>
        </row>
        <row r="74">
          <cell r="G74">
            <v>210</v>
          </cell>
          <cell r="S74">
            <v>5.3094931112306013E-3</v>
          </cell>
          <cell r="U74">
            <v>2.7442186000140203E-3</v>
          </cell>
          <cell r="V74">
            <v>1.0272766571169361E-2</v>
          </cell>
          <cell r="AH74">
            <v>1.2218933132121669E-2</v>
          </cell>
          <cell r="AJ74">
            <v>6.3126212545393228E-3</v>
          </cell>
          <cell r="AK74">
            <v>2.3651399453103465E-2</v>
          </cell>
          <cell r="AX74">
            <v>9.4152942705210615E-3</v>
          </cell>
          <cell r="AZ74">
            <v>4.8549271151339061E-3</v>
          </cell>
          <cell r="BA74">
            <v>1.8259340273960364E-2</v>
          </cell>
          <cell r="BM74">
            <v>3.8225063325193916E-3</v>
          </cell>
          <cell r="BO74">
            <v>1.7175628107224579E-3</v>
          </cell>
          <cell r="BP74">
            <v>8.5071442924435445E-3</v>
          </cell>
          <cell r="CB74">
            <v>6.5938236142664927E-4</v>
          </cell>
          <cell r="CD74">
            <v>2.5684787493743759E-4</v>
          </cell>
          <cell r="CE74">
            <v>1.6927728082877396E-3</v>
          </cell>
        </row>
        <row r="75">
          <cell r="G75">
            <v>220</v>
          </cell>
          <cell r="S75">
            <v>4.9495570253380592E-3</v>
          </cell>
          <cell r="U75">
            <v>2.5581851536887407E-3</v>
          </cell>
          <cell r="V75">
            <v>9.5763649913097985E-3</v>
          </cell>
          <cell r="AH75">
            <v>1.1432111200641431E-2</v>
          </cell>
          <cell r="AJ75">
            <v>5.9061284131027326E-3</v>
          </cell>
          <cell r="AK75">
            <v>2.2128399073391081E-2</v>
          </cell>
          <cell r="AX75">
            <v>8.7915821733758996E-3</v>
          </cell>
          <cell r="AZ75">
            <v>4.5333145679883674E-3</v>
          </cell>
          <cell r="BA75">
            <v>1.7049758174076758E-2</v>
          </cell>
          <cell r="BM75">
            <v>3.5871887336287921E-3</v>
          </cell>
          <cell r="BO75">
            <v>1.6118277977743929E-3</v>
          </cell>
          <cell r="BP75">
            <v>7.983435344917942E-3</v>
          </cell>
          <cell r="CB75">
            <v>6.2586192115185338E-4</v>
          </cell>
          <cell r="CD75">
            <v>2.4379072576996417E-4</v>
          </cell>
          <cell r="CE75">
            <v>1.6067188081530699E-3</v>
          </cell>
        </row>
        <row r="76">
          <cell r="G76">
            <v>230</v>
          </cell>
          <cell r="S76">
            <v>4.623843690346679E-3</v>
          </cell>
          <cell r="U76">
            <v>2.3898397818367043E-3</v>
          </cell>
          <cell r="V76">
            <v>8.9461773275559559E-3</v>
          </cell>
          <cell r="AH76">
            <v>1.0718605534954146E-2</v>
          </cell>
          <cell r="AJ76">
            <v>5.537512677035626E-3</v>
          </cell>
          <cell r="AK76">
            <v>2.0747312252737349E-2</v>
          </cell>
          <cell r="AX76">
            <v>8.2269319429285146E-3</v>
          </cell>
          <cell r="AZ76">
            <v>4.2421568372152949E-3</v>
          </cell>
          <cell r="BA76">
            <v>1.5954716383849384E-2</v>
          </cell>
          <cell r="BM76">
            <v>3.3731300434876824E-3</v>
          </cell>
          <cell r="BO76">
            <v>1.5156450282729989E-3</v>
          </cell>
          <cell r="BP76">
            <v>7.5070389689094151E-3</v>
          </cell>
          <cell r="CB76">
            <v>5.9520349332667811E-4</v>
          </cell>
          <cell r="CD76">
            <v>2.3184841051181627E-4</v>
          </cell>
          <cell r="CE76">
            <v>1.5280121942014588E-3</v>
          </cell>
        </row>
        <row r="77">
          <cell r="G77">
            <v>240</v>
          </cell>
          <cell r="S77">
            <v>4.327966516135465E-3</v>
          </cell>
          <cell r="U77">
            <v>2.2369152695000051E-3</v>
          </cell>
          <cell r="V77">
            <v>8.3737164389675652E-3</v>
          </cell>
          <cell r="AH77">
            <v>1.0068982963423356E-2</v>
          </cell>
          <cell r="AJ77">
            <v>5.2019006225189077E-3</v>
          </cell>
          <cell r="AK77">
            <v>1.9489879810240699E-2</v>
          </cell>
          <cell r="AX77">
            <v>7.713791169969144E-3</v>
          </cell>
          <cell r="AZ77">
            <v>3.9775595786546922E-3</v>
          </cell>
          <cell r="BA77">
            <v>1.4959568307464336E-2</v>
          </cell>
          <cell r="BM77">
            <v>3.1776543605935388E-3</v>
          </cell>
          <cell r="BO77">
            <v>1.4278121421680667E-3</v>
          </cell>
          <cell r="BP77">
            <v>7.071999836103484E-3</v>
          </cell>
          <cell r="CB77">
            <v>5.67047682612614E-4</v>
          </cell>
          <cell r="CD77">
            <v>2.2088093462513747E-4</v>
          </cell>
          <cell r="CE77">
            <v>1.4557303232261064E-3</v>
          </cell>
        </row>
        <row r="78">
          <cell r="G78">
            <v>250</v>
          </cell>
          <cell r="S78">
            <v>4.0582503438149264E-3</v>
          </cell>
          <cell r="U78">
            <v>2.0975121059021418E-3</v>
          </cell>
          <cell r="V78">
            <v>7.8518716562975283E-3</v>
          </cell>
          <cell r="AH78">
            <v>9.4753331193813961E-3</v>
          </cell>
          <cell r="AJ78">
            <v>4.8952055467105567E-3</v>
          </cell>
          <cell r="AK78">
            <v>1.8340790160196026E-2</v>
          </cell>
          <cell r="AX78">
            <v>7.2458320541883775E-3</v>
          </cell>
          <cell r="AZ78">
            <v>3.7362599087026457E-3</v>
          </cell>
          <cell r="BA78">
            <v>1.4052042266977685E-2</v>
          </cell>
          <cell r="BM78">
            <v>2.9985170894051127E-3</v>
          </cell>
          <cell r="BO78">
            <v>1.3473205776701855E-3</v>
          </cell>
          <cell r="BP78">
            <v>6.6733225072551864E-3</v>
          </cell>
          <cell r="CB78">
            <v>5.4109331249597482E-4</v>
          </cell>
          <cell r="CD78">
            <v>2.1077098143291808E-4</v>
          </cell>
          <cell r="CE78">
            <v>1.3891000119532592E-3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U3351"/>
  <sheetViews>
    <sheetView showGridLines="0" topLeftCell="A11" zoomScale="173" zoomScaleNormal="173" zoomScalePageLayoutView="173" workbookViewId="0">
      <selection activeCell="E11" sqref="E11"/>
    </sheetView>
  </sheetViews>
  <sheetFormatPr baseColWidth="10" defaultColWidth="9.1640625" defaultRowHeight="13" x14ac:dyDescent="0.15"/>
  <cols>
    <col min="1" max="1" width="2.5" style="1" customWidth="1"/>
    <col min="2" max="2" width="10.5" style="1" customWidth="1"/>
    <col min="3" max="3" width="2" style="1" bestFit="1" customWidth="1"/>
    <col min="4" max="4" width="7.6640625" style="2" bestFit="1" customWidth="1"/>
    <col min="5" max="5" width="43.5" style="2" bestFit="1" customWidth="1"/>
    <col min="6" max="6" width="2.5" style="2" customWidth="1"/>
    <col min="7" max="7" width="13.1640625" style="14" bestFit="1" customWidth="1"/>
    <col min="8" max="8" width="8.5" style="44" customWidth="1"/>
    <col min="9" max="9" width="8.1640625" style="10" customWidth="1"/>
    <col min="10" max="10" width="3.33203125" style="12" customWidth="1"/>
    <col min="11" max="12" width="9.6640625" style="12" customWidth="1"/>
    <col min="13" max="13" width="9.6640625" style="13" customWidth="1"/>
    <col min="14" max="14" width="16.5" style="13" bestFit="1" customWidth="1"/>
    <col min="15" max="15" width="16.5" style="14" bestFit="1" customWidth="1"/>
    <col min="16" max="17" width="9.6640625" style="14" customWidth="1"/>
    <col min="18" max="18" width="10.5" style="14" bestFit="1" customWidth="1"/>
    <col min="19" max="19" width="8.83203125" style="56" customWidth="1"/>
    <col min="20" max="20" width="8.5" style="1" customWidth="1"/>
    <col min="21" max="83" width="7.6640625" style="7" customWidth="1"/>
    <col min="84" max="84" width="7.6640625" style="39" customWidth="1"/>
    <col min="85" max="85" width="8.33203125" style="7" customWidth="1"/>
    <col min="86" max="94" width="8.1640625" style="7" customWidth="1"/>
    <col min="95" max="95" width="11.33203125" style="40" bestFit="1" customWidth="1"/>
    <col min="96" max="96" width="13.5" style="41" bestFit="1" customWidth="1"/>
    <col min="97" max="97" width="17.5" style="42" customWidth="1"/>
    <col min="98" max="98" width="15" style="1" customWidth="1"/>
    <col min="99" max="16384" width="9.1640625" style="1"/>
  </cols>
  <sheetData>
    <row r="1" spans="2:21" ht="5" customHeight="1" x14ac:dyDescent="0.15">
      <c r="G1" s="2"/>
      <c r="H1" s="3"/>
      <c r="I1" s="4"/>
      <c r="J1" s="5"/>
      <c r="K1" s="5"/>
      <c r="L1" s="5"/>
      <c r="M1" s="6"/>
      <c r="N1" s="6"/>
      <c r="O1" s="2"/>
      <c r="P1" s="2"/>
      <c r="Q1" s="2"/>
      <c r="R1" s="2"/>
      <c r="S1" s="1"/>
    </row>
    <row r="2" spans="2:21" ht="18" x14ac:dyDescent="0.2">
      <c r="B2" s="8" t="s">
        <v>0</v>
      </c>
      <c r="C2" s="9"/>
      <c r="D2" s="9"/>
      <c r="E2" s="9"/>
      <c r="F2" s="9"/>
      <c r="G2" s="9"/>
      <c r="H2" s="9"/>
      <c r="J2" s="9"/>
      <c r="K2" s="9"/>
      <c r="L2" s="9"/>
      <c r="M2" s="9"/>
      <c r="N2" s="144" t="s">
        <v>85</v>
      </c>
      <c r="O2" s="143">
        <v>42612</v>
      </c>
      <c r="P2" s="9"/>
      <c r="Q2" s="9"/>
      <c r="R2" s="9"/>
      <c r="S2" s="9"/>
      <c r="T2" s="9"/>
      <c r="U2" s="9"/>
    </row>
    <row r="3" spans="2:21" x14ac:dyDescent="0.15">
      <c r="G3" s="2"/>
      <c r="H3" s="3"/>
      <c r="I3" s="4"/>
      <c r="J3" s="5"/>
      <c r="K3" s="5"/>
      <c r="L3" s="5"/>
      <c r="M3" s="6"/>
      <c r="N3" s="6"/>
      <c r="O3" s="2"/>
      <c r="P3" s="2"/>
      <c r="Q3" s="2"/>
      <c r="R3" s="2"/>
      <c r="S3" s="1"/>
    </row>
    <row r="4" spans="2:21" x14ac:dyDescent="0.15">
      <c r="B4" s="152" t="s">
        <v>1</v>
      </c>
      <c r="C4" s="153"/>
      <c r="D4" s="153"/>
      <c r="E4" s="154"/>
      <c r="F4" s="11"/>
      <c r="G4" s="149" t="s">
        <v>2</v>
      </c>
      <c r="H4" s="150"/>
      <c r="I4" s="151"/>
      <c r="L4" s="5"/>
      <c r="S4" s="1"/>
    </row>
    <row r="5" spans="2:21" x14ac:dyDescent="0.15">
      <c r="B5" s="15"/>
      <c r="C5" s="16"/>
      <c r="D5" s="16"/>
      <c r="E5" s="17"/>
      <c r="F5" s="11"/>
      <c r="G5" s="22" t="s">
        <v>84</v>
      </c>
      <c r="H5" s="23" t="s">
        <v>4</v>
      </c>
      <c r="I5" s="53">
        <f>IF(D21="a",1/1.12,1)</f>
        <v>0.89285714285714279</v>
      </c>
      <c r="L5" s="5"/>
      <c r="S5" s="1"/>
    </row>
    <row r="6" spans="2:21" ht="16" x14ac:dyDescent="0.2">
      <c r="B6" s="18" t="s">
        <v>87</v>
      </c>
      <c r="C6" s="19"/>
      <c r="D6" s="19"/>
      <c r="E6" s="20"/>
      <c r="F6" s="21"/>
      <c r="G6" s="22" t="s">
        <v>3</v>
      </c>
      <c r="H6" s="23" t="s">
        <v>4</v>
      </c>
      <c r="I6" s="24">
        <f>LN(($D$39*ATAN($D$22+$D$40)+D41)*$D$29)</f>
        <v>-1.0915284767270124</v>
      </c>
      <c r="L6" s="5"/>
      <c r="S6" s="1"/>
    </row>
    <row r="7" spans="2:21" ht="16" x14ac:dyDescent="0.2">
      <c r="B7" s="18" t="s">
        <v>5</v>
      </c>
      <c r="C7" s="19"/>
      <c r="D7" s="19"/>
      <c r="E7" s="20"/>
      <c r="F7" s="21"/>
      <c r="G7" s="22" t="s">
        <v>6</v>
      </c>
      <c r="H7" s="23" t="s">
        <v>4</v>
      </c>
      <c r="I7" s="24">
        <f>+D42*D22+D43</f>
        <v>5.8800000000000008</v>
      </c>
      <c r="L7" s="5"/>
      <c r="S7" s="1"/>
    </row>
    <row r="8" spans="2:21" ht="16" x14ac:dyDescent="0.2">
      <c r="B8" s="18" t="s">
        <v>7</v>
      </c>
      <c r="C8" s="19"/>
      <c r="D8" s="19"/>
      <c r="E8" s="20"/>
      <c r="F8" s="21"/>
      <c r="G8" s="22" t="s">
        <v>8</v>
      </c>
      <c r="H8" s="23" t="s">
        <v>4</v>
      </c>
      <c r="I8" s="24">
        <f>+D44*COS(D45*(D22+D46))+D47</f>
        <v>0.47698610872204883</v>
      </c>
      <c r="L8" s="5"/>
      <c r="S8" s="25"/>
      <c r="T8" s="26"/>
      <c r="U8" s="27"/>
    </row>
    <row r="9" spans="2:21" ht="16" x14ac:dyDescent="0.2">
      <c r="B9" s="18" t="s">
        <v>86</v>
      </c>
      <c r="C9" s="19"/>
      <c r="D9" s="19"/>
      <c r="E9" s="20"/>
      <c r="F9" s="21"/>
      <c r="G9" s="22" t="s">
        <v>9</v>
      </c>
      <c r="H9" s="23" t="s">
        <v>4</v>
      </c>
      <c r="I9" s="24">
        <f>-0.5*LN((1-D23/I7)^2+4*I8^2*D23/I7)</f>
        <v>0.13718107717899197</v>
      </c>
      <c r="L9" s="5"/>
      <c r="S9" s="25"/>
      <c r="T9" s="28"/>
    </row>
    <row r="10" spans="2:21" ht="16" x14ac:dyDescent="0.2">
      <c r="B10" s="29"/>
      <c r="C10" s="30"/>
      <c r="D10" s="30"/>
      <c r="E10" s="31"/>
      <c r="F10" s="21"/>
      <c r="G10" s="22" t="s">
        <v>10</v>
      </c>
      <c r="H10" s="23" t="s">
        <v>4</v>
      </c>
      <c r="I10" s="24">
        <f>-D48*D23/D34</f>
        <v>-4.1399999999999996E-3</v>
      </c>
      <c r="L10" s="5"/>
      <c r="S10" s="25"/>
      <c r="T10" s="28"/>
    </row>
    <row r="11" spans="2:21" x14ac:dyDescent="0.15">
      <c r="F11" s="21"/>
      <c r="G11" s="22" t="s">
        <v>11</v>
      </c>
      <c r="H11" s="23" t="s">
        <v>4</v>
      </c>
      <c r="I11" s="24">
        <f>+D49*LN(D24/D50)</f>
        <v>4.5996692213481356E-2</v>
      </c>
      <c r="L11" s="5"/>
      <c r="S11" s="32"/>
      <c r="T11" s="28"/>
    </row>
    <row r="12" spans="2:21" ht="13" customHeight="1" x14ac:dyDescent="0.15">
      <c r="B12" s="152" t="s">
        <v>12</v>
      </c>
      <c r="C12" s="153"/>
      <c r="D12" s="153"/>
      <c r="E12" s="154"/>
      <c r="F12" s="21"/>
      <c r="G12" s="22" t="s">
        <v>13</v>
      </c>
      <c r="H12" s="23" t="s">
        <v>4</v>
      </c>
      <c r="I12" s="24">
        <f>1.077/SQRT((1-(1.5/(D26+0.1))^2)^2+4*0.7^2*(1.5/(D26+0.1))^2)</f>
        <v>0.81710110981844164</v>
      </c>
      <c r="L12" s="5"/>
      <c r="R12" s="33"/>
      <c r="S12" s="32"/>
      <c r="T12" s="28"/>
    </row>
    <row r="13" spans="2:21" ht="16" customHeight="1" x14ac:dyDescent="0.15">
      <c r="B13" s="155" t="s">
        <v>14</v>
      </c>
      <c r="C13" s="156"/>
      <c r="D13" s="156"/>
      <c r="E13" s="157"/>
      <c r="G13" s="22" t="s">
        <v>15</v>
      </c>
      <c r="H13" s="23" t="s">
        <v>4</v>
      </c>
      <c r="I13" s="24">
        <f>1/SQRT((1-(40/(D23+0.1))^2)^2+4*0.7^2*(40/(D23+0.1))^2)</f>
        <v>2.2563460765122577E-3</v>
      </c>
      <c r="L13" s="5"/>
      <c r="R13" s="33"/>
      <c r="S13" s="32"/>
      <c r="T13" s="28"/>
    </row>
    <row r="14" spans="2:21" ht="16" customHeight="1" x14ac:dyDescent="0.15">
      <c r="B14" s="158"/>
      <c r="C14" s="159"/>
      <c r="D14" s="159"/>
      <c r="E14" s="160"/>
      <c r="G14" s="22" t="s">
        <v>16</v>
      </c>
      <c r="H14" s="23" t="s">
        <v>4</v>
      </c>
      <c r="I14" s="24">
        <f>+LN(1+I12*I13)</f>
        <v>1.8419654228818984E-3</v>
      </c>
      <c r="L14" s="5"/>
      <c r="R14" s="33"/>
      <c r="S14" s="32"/>
      <c r="T14" s="28"/>
    </row>
    <row r="15" spans="2:21" ht="16" customHeight="1" x14ac:dyDescent="0.15">
      <c r="B15" s="158"/>
      <c r="C15" s="159"/>
      <c r="D15" s="159"/>
      <c r="E15" s="160"/>
      <c r="G15" s="22" t="s">
        <v>17</v>
      </c>
      <c r="H15" s="23" t="s">
        <v>4</v>
      </c>
      <c r="I15" s="24">
        <f>+I6+I9+I10+I11+I14</f>
        <v>-0.91064874191165712</v>
      </c>
      <c r="L15" s="5"/>
      <c r="R15" s="33"/>
      <c r="S15" s="32"/>
      <c r="T15" s="28"/>
    </row>
    <row r="16" spans="2:21" ht="13" customHeight="1" x14ac:dyDescent="0.15">
      <c r="B16" s="158"/>
      <c r="C16" s="159"/>
      <c r="D16" s="159"/>
      <c r="E16" s="160"/>
      <c r="G16" s="34" t="s">
        <v>18</v>
      </c>
      <c r="H16" s="35" t="s">
        <v>4</v>
      </c>
      <c r="I16" s="36">
        <f>+EXP(I15)*I5</f>
        <v>0.35916354855814969</v>
      </c>
      <c r="L16" s="5"/>
      <c r="R16" s="33"/>
      <c r="S16" s="32"/>
      <c r="T16" s="28"/>
    </row>
    <row r="17" spans="2:99" ht="16" x14ac:dyDescent="0.2">
      <c r="B17" s="29"/>
      <c r="C17" s="30"/>
      <c r="D17" s="30"/>
      <c r="E17" s="31"/>
      <c r="G17" s="29"/>
      <c r="H17" s="37"/>
      <c r="I17" s="38"/>
      <c r="L17" s="5"/>
      <c r="R17" s="2"/>
      <c r="S17" s="1"/>
    </row>
    <row r="18" spans="2:99" ht="16" x14ac:dyDescent="0.2">
      <c r="F18" s="43"/>
      <c r="L18" s="5"/>
      <c r="R18" s="2"/>
      <c r="S18" s="1"/>
      <c r="U18" s="43"/>
      <c r="V18" s="43"/>
      <c r="W18" s="43"/>
      <c r="X18" s="43"/>
      <c r="Y18" s="43"/>
      <c r="Z18" s="43"/>
    </row>
    <row r="19" spans="2:99" ht="16" customHeight="1" x14ac:dyDescent="0.15">
      <c r="B19" s="161" t="s">
        <v>19</v>
      </c>
      <c r="C19" s="162"/>
      <c r="D19" s="162"/>
      <c r="E19" s="163"/>
      <c r="G19" s="149" t="s">
        <v>20</v>
      </c>
      <c r="H19" s="150"/>
      <c r="I19" s="151"/>
      <c r="L19" s="5"/>
      <c r="R19" s="2"/>
      <c r="S19" s="1"/>
    </row>
    <row r="20" spans="2:99" x14ac:dyDescent="0.15">
      <c r="B20" s="140"/>
      <c r="C20" s="141"/>
      <c r="D20" s="141"/>
      <c r="E20" s="142"/>
      <c r="G20" s="45"/>
      <c r="H20" s="46"/>
      <c r="I20" s="47"/>
      <c r="L20" s="5"/>
      <c r="R20" s="2"/>
      <c r="S20" s="1"/>
    </row>
    <row r="21" spans="2:99" x14ac:dyDescent="0.15">
      <c r="B21" s="48" t="s">
        <v>81</v>
      </c>
      <c r="C21" s="49" t="s">
        <v>4</v>
      </c>
      <c r="D21" s="55" t="s">
        <v>82</v>
      </c>
      <c r="E21" s="51" t="s">
        <v>83</v>
      </c>
      <c r="F21" s="14"/>
      <c r="G21" s="22" t="s">
        <v>23</v>
      </c>
      <c r="H21" s="52" t="s">
        <v>4</v>
      </c>
      <c r="I21" s="53">
        <f>IF(D22&lt;5.5,5.5,D22)</f>
        <v>6</v>
      </c>
      <c r="L21" s="5"/>
      <c r="M21" s="6"/>
      <c r="R21" s="2"/>
      <c r="S21" s="1"/>
      <c r="CE21" s="39"/>
      <c r="CF21" s="7"/>
      <c r="CP21" s="40"/>
      <c r="CQ21" s="41"/>
      <c r="CR21" s="42"/>
      <c r="CS21" s="1"/>
    </row>
    <row r="22" spans="2:99" x14ac:dyDescent="0.15">
      <c r="B22" s="48" t="s">
        <v>21</v>
      </c>
      <c r="C22" s="49" t="s">
        <v>4</v>
      </c>
      <c r="D22" s="50">
        <v>6</v>
      </c>
      <c r="E22" s="51" t="s">
        <v>22</v>
      </c>
      <c r="F22" s="14"/>
      <c r="G22" s="22" t="s">
        <v>26</v>
      </c>
      <c r="H22" s="52" t="s">
        <v>4</v>
      </c>
      <c r="I22" s="24">
        <f>+($D$59*I21+$D$60)*EXP($D$61*$D$23)</f>
        <v>1.3709067410060243</v>
      </c>
      <c r="K22" s="146" t="s">
        <v>27</v>
      </c>
      <c r="L22" s="147"/>
      <c r="M22" s="147"/>
      <c r="N22" s="147"/>
      <c r="O22" s="148"/>
      <c r="R22" s="2"/>
      <c r="S22" s="1"/>
      <c r="CE22" s="39"/>
      <c r="CF22" s="7"/>
      <c r="CP22" s="40"/>
      <c r="CQ22" s="41"/>
      <c r="CR22" s="42"/>
      <c r="CS22" s="1"/>
    </row>
    <row r="23" spans="2:99" x14ac:dyDescent="0.15">
      <c r="B23" s="48" t="s">
        <v>24</v>
      </c>
      <c r="C23" s="49" t="s">
        <v>4</v>
      </c>
      <c r="D23" s="54">
        <v>1.8</v>
      </c>
      <c r="E23" s="51" t="s">
        <v>25</v>
      </c>
      <c r="F23" s="56"/>
      <c r="G23" s="22" t="s">
        <v>30</v>
      </c>
      <c r="H23" s="52" t="s">
        <v>4</v>
      </c>
      <c r="I23" s="24">
        <f>+$D$55*$D$23+$D$56*I21+$D$57*$D$24+$D$58</f>
        <v>1.8578399999999999</v>
      </c>
      <c r="K23" s="57"/>
      <c r="L23" s="58"/>
      <c r="M23" s="58"/>
      <c r="O23" s="20"/>
      <c r="R23" s="2"/>
      <c r="S23" s="1"/>
      <c r="CE23" s="39"/>
      <c r="CF23" s="7"/>
      <c r="CP23" s="40"/>
      <c r="CQ23" s="41"/>
      <c r="CR23" s="42"/>
      <c r="CS23" s="1"/>
    </row>
    <row r="24" spans="2:99" x14ac:dyDescent="0.15">
      <c r="B24" s="48" t="s">
        <v>28</v>
      </c>
      <c r="C24" s="49" t="s">
        <v>4</v>
      </c>
      <c r="D24" s="55">
        <v>400</v>
      </c>
      <c r="E24" s="51" t="s">
        <v>29</v>
      </c>
      <c r="F24" s="59"/>
      <c r="G24" s="22" t="s">
        <v>31</v>
      </c>
      <c r="H24" s="52" t="s">
        <v>4</v>
      </c>
      <c r="I24" s="24">
        <f>+$D$67*$D$23-($D$68*I21+$D$69)</f>
        <v>-0.78529999999999989</v>
      </c>
      <c r="K24" s="57" t="s">
        <v>32</v>
      </c>
      <c r="L24" s="58" t="s">
        <v>33</v>
      </c>
      <c r="M24" s="58" t="s">
        <v>34</v>
      </c>
      <c r="N24" s="60" t="s">
        <v>35</v>
      </c>
      <c r="O24" s="61" t="s">
        <v>36</v>
      </c>
      <c r="R24" s="65"/>
      <c r="S24" s="1"/>
      <c r="CE24" s="39"/>
      <c r="CF24" s="7"/>
      <c r="CP24" s="40"/>
      <c r="CQ24" s="41"/>
      <c r="CR24" s="42"/>
      <c r="CS24" s="1"/>
    </row>
    <row r="25" spans="2:99" x14ac:dyDescent="0.15">
      <c r="B25" s="48"/>
      <c r="C25" s="49"/>
      <c r="D25" s="55"/>
      <c r="E25" s="51"/>
      <c r="F25" s="59"/>
      <c r="G25" s="62" t="s">
        <v>39</v>
      </c>
      <c r="H25" s="52" t="s">
        <v>4</v>
      </c>
      <c r="I25" s="24">
        <f>MAX(0.3,ABS($D$63*$D$23+$D$64*I21+$D$65*$D$24+$D$66))</f>
        <v>1.0417999999999998</v>
      </c>
      <c r="K25" s="57">
        <v>1E-3</v>
      </c>
      <c r="L25" s="63">
        <f>+I16</f>
        <v>0.35916354855814969</v>
      </c>
      <c r="M25" s="63">
        <v>0.66</v>
      </c>
      <c r="N25" s="63">
        <f>+L25/EXP(M25)</f>
        <v>0.18563415937305386</v>
      </c>
      <c r="O25" s="64">
        <f>+L25*EXP(M25)</f>
        <v>0.69490688054693994</v>
      </c>
      <c r="R25" s="65"/>
      <c r="S25" s="1"/>
      <c r="CE25" s="39"/>
      <c r="CF25" s="7"/>
      <c r="CP25" s="40"/>
      <c r="CQ25" s="41"/>
      <c r="CR25" s="42"/>
      <c r="CS25" s="1"/>
    </row>
    <row r="26" spans="2:99" x14ac:dyDescent="0.15">
      <c r="B26" s="48" t="s">
        <v>37</v>
      </c>
      <c r="C26" s="49" t="s">
        <v>4</v>
      </c>
      <c r="D26" s="54">
        <v>1.5</v>
      </c>
      <c r="E26" s="51" t="s">
        <v>38</v>
      </c>
      <c r="F26" s="59"/>
      <c r="G26" s="62" t="s">
        <v>41</v>
      </c>
      <c r="H26" s="52" t="s">
        <v>4</v>
      </c>
      <c r="I26" s="24">
        <f>1.763-0.25*ATAN(1.4*($D$26-1))</f>
        <v>1.6103185089026977</v>
      </c>
      <c r="K26" s="57">
        <v>0.01</v>
      </c>
      <c r="L26" s="63">
        <f>+I29*$I$16</f>
        <v>0.36022115208709898</v>
      </c>
      <c r="M26" s="63">
        <f>+MAX(0.668 + 0.0047 * LN(K26),0.8 + 0.13 * LN(K26))</f>
        <v>0.64635570012585597</v>
      </c>
      <c r="N26" s="63">
        <f t="shared" ref="N26:N89" si="0">+L26/EXP(M26)</f>
        <v>0.1887384990458687</v>
      </c>
      <c r="O26" s="64">
        <f t="shared" ref="O26:O89" si="1">+L26*EXP(M26)</f>
        <v>0.6875082670834517</v>
      </c>
      <c r="R26" s="65"/>
      <c r="S26" s="1"/>
      <c r="CE26" s="39"/>
      <c r="CF26" s="7"/>
      <c r="CP26" s="40"/>
      <c r="CQ26" s="41"/>
      <c r="CR26" s="42"/>
      <c r="CS26" s="1"/>
    </row>
    <row r="27" spans="2:99" x14ac:dyDescent="0.15">
      <c r="B27" s="48"/>
      <c r="C27" s="49"/>
      <c r="D27" s="66"/>
      <c r="E27" s="51" t="s">
        <v>40</v>
      </c>
      <c r="F27" s="59"/>
      <c r="G27" s="45"/>
      <c r="H27" s="46"/>
      <c r="I27" s="47"/>
      <c r="K27" s="57">
        <v>0.02</v>
      </c>
      <c r="L27" s="63">
        <f t="shared" ref="L27:L90" si="2">+I30*$I$16</f>
        <v>0.3751736306353608</v>
      </c>
      <c r="M27" s="63">
        <f t="shared" ref="M27:M90" si="3">+MAX(0.668 + 0.0047 * LN(K27),0.8 + 0.13 * LN(K27))</f>
        <v>0.6496134918744878</v>
      </c>
      <c r="N27" s="63">
        <f t="shared" si="0"/>
        <v>0.19593352469141556</v>
      </c>
      <c r="O27" s="64">
        <f t="shared" si="1"/>
        <v>0.71838269303734448</v>
      </c>
      <c r="R27" s="65"/>
      <c r="S27" s="1"/>
      <c r="CE27" s="39"/>
      <c r="CF27" s="7"/>
      <c r="CP27" s="40"/>
      <c r="CQ27" s="41"/>
      <c r="CR27" s="42"/>
      <c r="CS27" s="1"/>
    </row>
    <row r="28" spans="2:99" ht="14" customHeight="1" x14ac:dyDescent="0.15">
      <c r="B28" s="48"/>
      <c r="C28" s="49"/>
      <c r="D28" s="66"/>
      <c r="E28" s="51"/>
      <c r="F28" s="67"/>
      <c r="G28" s="22" t="s">
        <v>44</v>
      </c>
      <c r="H28" s="23" t="s">
        <v>45</v>
      </c>
      <c r="I28" s="68" t="s">
        <v>46</v>
      </c>
      <c r="J28" s="69"/>
      <c r="K28" s="57">
        <v>2.1999999999999999E-2</v>
      </c>
      <c r="L28" s="63">
        <f>+I31*$I$16</f>
        <v>0.3810097253318685</v>
      </c>
      <c r="M28" s="63">
        <f t="shared" si="3"/>
        <v>0.65006144971956803</v>
      </c>
      <c r="N28" s="63">
        <f t="shared" si="0"/>
        <v>0.19889229576305467</v>
      </c>
      <c r="O28" s="64">
        <f t="shared" si="1"/>
        <v>0.72988453494653516</v>
      </c>
      <c r="R28" s="65"/>
      <c r="S28" s="1"/>
    </row>
    <row r="29" spans="2:99" x14ac:dyDescent="0.15">
      <c r="B29" s="48" t="s">
        <v>42</v>
      </c>
      <c r="C29" s="49" t="s">
        <v>4</v>
      </c>
      <c r="D29" s="50">
        <v>1</v>
      </c>
      <c r="E29" s="51" t="s">
        <v>43</v>
      </c>
      <c r="F29" s="70"/>
      <c r="G29" s="71">
        <f t="shared" ref="G29:G60" si="4">+$I$22*EXP(-0.5*((LN(K26)+$I$23)/$I$24)^2)</f>
        <v>3.0151905588509387E-3</v>
      </c>
      <c r="H29" s="72">
        <f>1/SQRT((1-(K26/$I$25)^$I$26)^2+4*$D$62^2*(K26/$I$25)^$I$26)</f>
        <v>0.99992943879787255</v>
      </c>
      <c r="I29" s="53">
        <f>+H29+G29</f>
        <v>1.0029446293567235</v>
      </c>
      <c r="J29" s="73"/>
      <c r="K29" s="57">
        <v>2.5000000000000001E-2</v>
      </c>
      <c r="L29" s="63">
        <f t="shared" si="2"/>
        <v>0.39154314122831607</v>
      </c>
      <c r="M29" s="63">
        <f t="shared" si="3"/>
        <v>0.6506622665656645</v>
      </c>
      <c r="N29" s="63">
        <f t="shared" si="0"/>
        <v>0.20426811854705662</v>
      </c>
      <c r="O29" s="64">
        <f t="shared" si="1"/>
        <v>0.7505137489559851</v>
      </c>
      <c r="P29" s="13"/>
      <c r="R29" s="65"/>
      <c r="S29" s="14"/>
      <c r="T29" s="2"/>
      <c r="U29" s="1"/>
      <c r="V29" s="1"/>
      <c r="CF29" s="7"/>
      <c r="CH29" s="39"/>
      <c r="CQ29" s="7"/>
      <c r="CR29" s="7"/>
      <c r="CS29" s="40"/>
      <c r="CT29" s="41"/>
      <c r="CU29" s="42"/>
    </row>
    <row r="30" spans="2:99" x14ac:dyDescent="0.15">
      <c r="B30" s="48"/>
      <c r="C30" s="49"/>
      <c r="D30" s="66"/>
      <c r="E30" s="51" t="s">
        <v>47</v>
      </c>
      <c r="F30" s="70"/>
      <c r="G30" s="71">
        <f t="shared" si="4"/>
        <v>4.4792405514074214E-2</v>
      </c>
      <c r="H30" s="72">
        <f>1/SQRT((1-(K27/$I$25)^$I$26)^2+4*$D$62^2*(K27/$I$25)^$I$26)</f>
        <v>0.99978361602676158</v>
      </c>
      <c r="I30" s="53">
        <f t="shared" ref="I30:I93" si="5">+H30+G30</f>
        <v>1.0445760215408357</v>
      </c>
      <c r="J30" s="10"/>
      <c r="K30" s="57">
        <v>2.9000000000000001E-2</v>
      </c>
      <c r="L30" s="63">
        <f t="shared" si="2"/>
        <v>0.40861123896894935</v>
      </c>
      <c r="M30" s="63">
        <f t="shared" si="3"/>
        <v>0.65135984058972041</v>
      </c>
      <c r="N30" s="63">
        <f t="shared" si="0"/>
        <v>0.21302389605276709</v>
      </c>
      <c r="O30" s="64">
        <f t="shared" si="1"/>
        <v>0.78377659833234026</v>
      </c>
      <c r="P30" s="13"/>
      <c r="R30" s="65"/>
      <c r="S30" s="14"/>
      <c r="T30" s="2"/>
      <c r="U30" s="1"/>
      <c r="V30" s="1"/>
      <c r="CF30" s="7"/>
      <c r="CH30" s="39"/>
      <c r="CQ30" s="7"/>
      <c r="CR30" s="7"/>
      <c r="CS30" s="40"/>
      <c r="CT30" s="41"/>
      <c r="CU30" s="42"/>
    </row>
    <row r="31" spans="2:99" x14ac:dyDescent="0.15">
      <c r="B31" s="48"/>
      <c r="C31" s="49"/>
      <c r="D31" s="66"/>
      <c r="E31" s="51" t="s">
        <v>48</v>
      </c>
      <c r="F31" s="74"/>
      <c r="G31" s="71">
        <f t="shared" si="4"/>
        <v>6.1077701028098015E-2</v>
      </c>
      <c r="H31" s="72">
        <f>1/SQRT((1-(K28/$I$25)^$I$26)^2+4*$D$62^2*(K28/$I$25)^$I$26)</f>
        <v>0.99974744913377001</v>
      </c>
      <c r="I31" s="53">
        <f t="shared" si="5"/>
        <v>1.060825150161868</v>
      </c>
      <c r="J31" s="65"/>
      <c r="K31" s="57">
        <v>0.03</v>
      </c>
      <c r="L31" s="63">
        <f t="shared" si="2"/>
        <v>0.41335831991727062</v>
      </c>
      <c r="M31" s="63">
        <f t="shared" si="3"/>
        <v>0.65151917788259617</v>
      </c>
      <c r="N31" s="63">
        <f t="shared" si="0"/>
        <v>0.21546438770830639</v>
      </c>
      <c r="O31" s="64">
        <f t="shared" si="1"/>
        <v>0.79300854522717767</v>
      </c>
      <c r="P31" s="13"/>
      <c r="R31" s="65"/>
      <c r="S31" s="14"/>
      <c r="T31" s="2"/>
      <c r="U31" s="1"/>
      <c r="V31" s="1"/>
      <c r="CF31" s="7"/>
      <c r="CG31" s="39"/>
      <c r="CQ31" s="7"/>
      <c r="CR31" s="40"/>
      <c r="CS31" s="41"/>
      <c r="CT31" s="42"/>
    </row>
    <row r="32" spans="2:99" x14ac:dyDescent="0.15">
      <c r="B32" s="48"/>
      <c r="C32" s="49"/>
      <c r="D32" s="66"/>
      <c r="E32" s="51" t="s">
        <v>49</v>
      </c>
      <c r="F32" s="74"/>
      <c r="G32" s="71">
        <f t="shared" si="4"/>
        <v>9.0463594824775104E-2</v>
      </c>
      <c r="H32" s="72">
        <f>1/SQRT((1-(K29/$I$25)^$I$26)^2+4*$D$62^2*(K29/$I$25)^$I$26)</f>
        <v>0.99968918599096523</v>
      </c>
      <c r="I32" s="53">
        <f t="shared" si="5"/>
        <v>1.0901527808157403</v>
      </c>
      <c r="J32" s="65"/>
      <c r="K32" s="57">
        <v>3.2000000000000001E-2</v>
      </c>
      <c r="L32" s="63">
        <f t="shared" si="2"/>
        <v>0.42335824633282532</v>
      </c>
      <c r="M32" s="63">
        <f t="shared" si="3"/>
        <v>0.65182250893194271</v>
      </c>
      <c r="N32" s="63">
        <f t="shared" si="0"/>
        <v>0.2206099543378032</v>
      </c>
      <c r="O32" s="64">
        <f t="shared" si="1"/>
        <v>0.81243933564104087</v>
      </c>
      <c r="P32" s="13"/>
      <c r="R32" s="65"/>
      <c r="S32" s="14"/>
      <c r="T32" s="14"/>
      <c r="U32" s="56"/>
      <c r="CF32" s="7"/>
      <c r="CG32" s="39"/>
      <c r="CQ32" s="7"/>
      <c r="CR32" s="40"/>
      <c r="CS32" s="41"/>
      <c r="CT32" s="42"/>
    </row>
    <row r="33" spans="2:97" ht="12.75" customHeight="1" x14ac:dyDescent="0.15">
      <c r="B33" s="48"/>
      <c r="C33" s="49"/>
      <c r="D33" s="66"/>
      <c r="E33" s="51"/>
      <c r="F33" s="75"/>
      <c r="G33" s="71">
        <f t="shared" si="4"/>
        <v>0.13807029712187135</v>
      </c>
      <c r="H33" s="72">
        <f>1/SQRT((1-(K30/$I$25)^$I$26)^2+4*$D$62^2*(K30/$I$25)^$I$26)</f>
        <v>0.99960428207556062</v>
      </c>
      <c r="I33" s="53">
        <f t="shared" si="5"/>
        <v>1.1376745791974319</v>
      </c>
      <c r="J33" s="65"/>
      <c r="K33" s="57">
        <v>3.5000000000000003E-2</v>
      </c>
      <c r="L33" s="63">
        <f t="shared" si="2"/>
        <v>0.43946601342710945</v>
      </c>
      <c r="M33" s="63">
        <f t="shared" si="3"/>
        <v>0.65224368607778427</v>
      </c>
      <c r="N33" s="63">
        <f t="shared" si="0"/>
        <v>0.22890720382813673</v>
      </c>
      <c r="O33" s="64">
        <f t="shared" si="1"/>
        <v>0.84370598097261462</v>
      </c>
      <c r="P33" s="13"/>
      <c r="R33" s="65"/>
      <c r="S33" s="7"/>
      <c r="T33" s="7"/>
      <c r="CB33" s="39"/>
      <c r="CF33" s="7"/>
      <c r="CM33" s="40"/>
      <c r="CN33" s="41"/>
      <c r="CO33" s="42"/>
      <c r="CP33" s="1"/>
      <c r="CQ33" s="1"/>
      <c r="CR33" s="1"/>
      <c r="CS33" s="1"/>
    </row>
    <row r="34" spans="2:97" x14ac:dyDescent="0.15">
      <c r="B34" s="48" t="s">
        <v>50</v>
      </c>
      <c r="C34" s="49" t="s">
        <v>4</v>
      </c>
      <c r="D34" s="55">
        <v>150</v>
      </c>
      <c r="E34" s="51" t="s">
        <v>51</v>
      </c>
      <c r="F34" s="75"/>
      <c r="G34" s="71">
        <f t="shared" si="4"/>
        <v>0.15130982200245954</v>
      </c>
      <c r="H34" s="72">
        <f>1/SQRT((1-(K31/$I$25)^$I$26)^2+4*$D$62^2*(K31/$I$25)^$I$26)</f>
        <v>0.9995818026534502</v>
      </c>
      <c r="I34" s="53">
        <f t="shared" si="5"/>
        <v>1.1508916246559098</v>
      </c>
      <c r="J34" s="65"/>
      <c r="K34" s="57">
        <v>3.5999999999999997E-2</v>
      </c>
      <c r="L34" s="63">
        <f t="shared" si="2"/>
        <v>0.44508903173621367</v>
      </c>
      <c r="M34" s="63">
        <f t="shared" si="3"/>
        <v>0.65237608919952772</v>
      </c>
      <c r="N34" s="63">
        <f t="shared" si="0"/>
        <v>0.23180540410141751</v>
      </c>
      <c r="O34" s="64">
        <f t="shared" si="1"/>
        <v>0.85461444240190088</v>
      </c>
      <c r="P34" s="13"/>
      <c r="R34" s="65"/>
      <c r="S34" s="7"/>
      <c r="T34" s="7"/>
      <c r="CB34" s="39"/>
      <c r="CF34" s="7"/>
      <c r="CM34" s="40"/>
      <c r="CN34" s="41"/>
      <c r="CO34" s="42"/>
      <c r="CP34" s="1"/>
      <c r="CQ34" s="1"/>
      <c r="CR34" s="1"/>
      <c r="CS34" s="1"/>
    </row>
    <row r="35" spans="2:97" x14ac:dyDescent="0.15">
      <c r="B35" s="76"/>
      <c r="C35" s="77"/>
      <c r="D35" s="78"/>
      <c r="E35" s="79"/>
      <c r="F35" s="75"/>
      <c r="G35" s="71">
        <f t="shared" si="4"/>
        <v>0.17919851769509806</v>
      </c>
      <c r="H35" s="72">
        <f>1/SQRT((1-(K32/$I$25)^$I$26)^2+4*$D$62^2*(K32/$I$25)^$I$26)</f>
        <v>0.99953537117637337</v>
      </c>
      <c r="I35" s="53">
        <f t="shared" si="5"/>
        <v>1.1787338888714713</v>
      </c>
      <c r="J35" s="65"/>
      <c r="K35" s="57">
        <v>0.04</v>
      </c>
      <c r="L35" s="63">
        <f t="shared" si="2"/>
        <v>0.46858049437211552</v>
      </c>
      <c r="M35" s="63">
        <f t="shared" si="3"/>
        <v>0.65287128362311952</v>
      </c>
      <c r="N35" s="63">
        <f t="shared" si="0"/>
        <v>0.24391910080959353</v>
      </c>
      <c r="O35" s="64">
        <f t="shared" si="1"/>
        <v>0.90016599346770143</v>
      </c>
      <c r="P35" s="13"/>
      <c r="R35" s="65"/>
      <c r="S35" s="7"/>
      <c r="T35" s="7"/>
      <c r="CB35" s="39"/>
      <c r="CF35" s="7"/>
      <c r="CM35" s="40"/>
      <c r="CN35" s="41"/>
      <c r="CO35" s="42"/>
      <c r="CP35" s="1"/>
      <c r="CQ35" s="1"/>
      <c r="CR35" s="1"/>
      <c r="CS35" s="1"/>
    </row>
    <row r="36" spans="2:97" ht="16" x14ac:dyDescent="0.2">
      <c r="C36" s="80"/>
      <c r="D36" s="80"/>
      <c r="F36" s="81"/>
      <c r="G36" s="71">
        <f t="shared" si="4"/>
        <v>0.22411979027317114</v>
      </c>
      <c r="H36" s="72">
        <f>1/SQRT((1-(K33/$I$25)^$I$26)^2+4*$D$62^2*(K33/$I$25)^$I$26)</f>
        <v>0.99946209934600483</v>
      </c>
      <c r="I36" s="53">
        <f t="shared" si="5"/>
        <v>1.2235818896191759</v>
      </c>
      <c r="J36" s="65"/>
      <c r="K36" s="57">
        <v>4.2000000000000003E-2</v>
      </c>
      <c r="L36" s="63">
        <f t="shared" si="2"/>
        <v>0.48079190861859017</v>
      </c>
      <c r="M36" s="63">
        <f t="shared" si="3"/>
        <v>0.65310059739471582</v>
      </c>
      <c r="N36" s="63">
        <f t="shared" si="0"/>
        <v>0.25021835500886863</v>
      </c>
      <c r="O36" s="64">
        <f t="shared" si="1"/>
        <v>0.92383654022868789</v>
      </c>
      <c r="P36" s="13"/>
      <c r="R36" s="65"/>
      <c r="S36" s="7"/>
      <c r="T36" s="7"/>
      <c r="CB36" s="39"/>
      <c r="CF36" s="7"/>
      <c r="CM36" s="40"/>
      <c r="CN36" s="41"/>
      <c r="CO36" s="42"/>
      <c r="CP36" s="1"/>
      <c r="CQ36" s="1"/>
      <c r="CR36" s="1"/>
      <c r="CS36" s="1"/>
    </row>
    <row r="37" spans="2:97" x14ac:dyDescent="0.15">
      <c r="B37" s="149" t="s">
        <v>52</v>
      </c>
      <c r="C37" s="150"/>
      <c r="D37" s="150"/>
      <c r="E37" s="151"/>
      <c r="G37" s="71">
        <f t="shared" si="4"/>
        <v>0.23980103860085783</v>
      </c>
      <c r="H37" s="72">
        <f>1/SQRT((1-(K34/$I$25)^$I$26)^2+4*$D$62^2*(K34/$I$25)^$I$26)</f>
        <v>0.99943672236628089</v>
      </c>
      <c r="I37" s="53">
        <f t="shared" si="5"/>
        <v>1.2392377609671388</v>
      </c>
      <c r="J37" s="65"/>
      <c r="K37" s="57">
        <v>4.3999999999999997E-2</v>
      </c>
      <c r="L37" s="63">
        <f t="shared" si="2"/>
        <v>0.49321821741313321</v>
      </c>
      <c r="M37" s="63">
        <f t="shared" si="3"/>
        <v>0.65331924146819986</v>
      </c>
      <c r="N37" s="63">
        <f t="shared" si="0"/>
        <v>0.25662925769364614</v>
      </c>
      <c r="O37" s="64">
        <f t="shared" si="1"/>
        <v>0.94792079505832472</v>
      </c>
      <c r="P37" s="13"/>
      <c r="R37" s="65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5"/>
      <c r="CC37" s="84"/>
      <c r="CD37" s="84"/>
      <c r="CE37" s="86"/>
      <c r="CF37" s="86"/>
      <c r="CG37" s="86"/>
      <c r="CH37" s="86"/>
      <c r="CI37" s="86"/>
      <c r="CJ37" s="86"/>
      <c r="CK37" s="86"/>
      <c r="CL37" s="86"/>
      <c r="CM37" s="87"/>
      <c r="CN37" s="88"/>
      <c r="CO37" s="89"/>
      <c r="CP37" s="90"/>
      <c r="CQ37" s="1"/>
      <c r="CR37" s="1"/>
      <c r="CS37" s="1"/>
    </row>
    <row r="38" spans="2:97" x14ac:dyDescent="0.15">
      <c r="B38" s="45"/>
      <c r="C38" s="46"/>
      <c r="D38" s="82"/>
      <c r="E38" s="83"/>
      <c r="G38" s="71">
        <f t="shared" si="4"/>
        <v>0.30531326738415832</v>
      </c>
      <c r="H38" s="72">
        <f>1/SQRT((1-(K35/$I$25)^$I$26)^2+4*$D$62^2*(K35/$I$25)^$I$26)</f>
        <v>0.99933052582151805</v>
      </c>
      <c r="I38" s="53">
        <f t="shared" si="5"/>
        <v>1.3046437932056762</v>
      </c>
      <c r="J38" s="65"/>
      <c r="K38" s="57">
        <v>4.4999999999999998E-2</v>
      </c>
      <c r="L38" s="63">
        <f t="shared" si="2"/>
        <v>0.49949124113074567</v>
      </c>
      <c r="M38" s="63">
        <f t="shared" si="3"/>
        <v>0.65342486389070453</v>
      </c>
      <c r="N38" s="63">
        <f t="shared" si="0"/>
        <v>0.25986576228158731</v>
      </c>
      <c r="O38" s="64">
        <f t="shared" si="1"/>
        <v>0.96007837960580145</v>
      </c>
      <c r="P38" s="13"/>
      <c r="R38" s="65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3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40"/>
      <c r="CN38" s="41"/>
      <c r="CO38" s="94"/>
      <c r="CP38" s="95"/>
      <c r="CQ38" s="1"/>
      <c r="CR38" s="1"/>
      <c r="CS38" s="1"/>
    </row>
    <row r="39" spans="2:97" x14ac:dyDescent="0.15">
      <c r="B39" s="22" t="s">
        <v>53</v>
      </c>
      <c r="C39" s="82" t="s">
        <v>4</v>
      </c>
      <c r="D39" s="91">
        <v>0.14000000000000001</v>
      </c>
      <c r="E39" s="83"/>
      <c r="G39" s="71">
        <f t="shared" si="4"/>
        <v>0.33936873713886434</v>
      </c>
      <c r="H39" s="72">
        <f>1/SQRT((1-(K36/$I$25)^$I$26)^2+4*$D$62^2*(K36/$I$25)^$I$26)</f>
        <v>0.9992746484405286</v>
      </c>
      <c r="I39" s="53">
        <f t="shared" si="5"/>
        <v>1.3386433855793929</v>
      </c>
      <c r="J39" s="65"/>
      <c r="K39" s="57">
        <v>4.5999999999999999E-2</v>
      </c>
      <c r="L39" s="63">
        <f t="shared" si="2"/>
        <v>0.50579375834528351</v>
      </c>
      <c r="M39" s="63">
        <f t="shared" si="3"/>
        <v>0.6535281647522827</v>
      </c>
      <c r="N39" s="63">
        <f t="shared" si="0"/>
        <v>0.26311753388333697</v>
      </c>
      <c r="O39" s="64">
        <f t="shared" si="1"/>
        <v>0.97229296050820269</v>
      </c>
      <c r="P39" s="13"/>
      <c r="R39" s="65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3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40"/>
      <c r="CN39" s="41"/>
      <c r="CO39" s="94"/>
      <c r="CP39" s="95"/>
      <c r="CQ39" s="1"/>
      <c r="CR39" s="1"/>
      <c r="CS39" s="1"/>
    </row>
    <row r="40" spans="2:97" x14ac:dyDescent="0.15">
      <c r="B40" s="22" t="s">
        <v>54</v>
      </c>
      <c r="C40" s="82" t="s">
        <v>4</v>
      </c>
      <c r="D40" s="91">
        <v>-6.25</v>
      </c>
      <c r="E40" s="83"/>
      <c r="G40" s="71">
        <f t="shared" si="4"/>
        <v>0.37402435678687523</v>
      </c>
      <c r="H40" s="72">
        <f>1/SQRT((1-(K37/$I$25)^$I$26)^2+4*$D$62^2*(K37/$I$25)^$I$26)</f>
        <v>0.99921694064751543</v>
      </c>
      <c r="I40" s="53">
        <f t="shared" si="5"/>
        <v>1.3732412974343906</v>
      </c>
      <c r="J40" s="65"/>
      <c r="K40" s="57">
        <v>4.8000000000000001E-2</v>
      </c>
      <c r="L40" s="63">
        <f t="shared" si="2"/>
        <v>0.5184579285495845</v>
      </c>
      <c r="M40" s="63">
        <f t="shared" si="3"/>
        <v>0.65372819494005108</v>
      </c>
      <c r="N40" s="63">
        <f t="shared" si="0"/>
        <v>0.26965158203016182</v>
      </c>
      <c r="O40" s="64">
        <f t="shared" si="1"/>
        <v>0.99683681309112304</v>
      </c>
      <c r="P40" s="13"/>
      <c r="R40" s="65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3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40"/>
      <c r="CN40" s="41"/>
      <c r="CO40" s="94"/>
      <c r="CP40" s="95"/>
      <c r="CQ40" s="1"/>
      <c r="CR40" s="1"/>
      <c r="CS40" s="1"/>
    </row>
    <row r="41" spans="2:97" x14ac:dyDescent="0.15">
      <c r="B41" s="22" t="s">
        <v>55</v>
      </c>
      <c r="C41" s="82" t="s">
        <v>4</v>
      </c>
      <c r="D41" s="91">
        <v>0.37</v>
      </c>
      <c r="E41" s="83"/>
      <c r="G41" s="71">
        <f t="shared" si="4"/>
        <v>0.39151953951066137</v>
      </c>
      <c r="H41" s="72">
        <f>1/SQRT((1-(K38/$I$25)^$I$26)^2+4*$D$62^2*(K38/$I$25)^$I$26)</f>
        <v>0.99918740482134805</v>
      </c>
      <c r="I41" s="53">
        <f t="shared" si="5"/>
        <v>1.3907069443320095</v>
      </c>
      <c r="J41" s="65"/>
      <c r="K41" s="57">
        <v>0.05</v>
      </c>
      <c r="L41" s="63">
        <f t="shared" si="2"/>
        <v>0.53115521896361351</v>
      </c>
      <c r="M41" s="63">
        <f t="shared" si="3"/>
        <v>0.65392005831429623</v>
      </c>
      <c r="N41" s="63">
        <f t="shared" si="0"/>
        <v>0.27620248406263886</v>
      </c>
      <c r="O41" s="64">
        <f t="shared" si="1"/>
        <v>1.0214457975993509</v>
      </c>
      <c r="P41" s="13"/>
      <c r="R41" s="65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3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40"/>
      <c r="CN41" s="41"/>
      <c r="CO41" s="94"/>
      <c r="CP41" s="95"/>
      <c r="CQ41" s="1"/>
      <c r="CR41" s="1"/>
      <c r="CS41" s="1"/>
    </row>
    <row r="42" spans="2:97" x14ac:dyDescent="0.15">
      <c r="B42" s="22" t="s">
        <v>56</v>
      </c>
      <c r="C42" s="82" t="s">
        <v>4</v>
      </c>
      <c r="D42" s="96">
        <v>2.2370000000000001</v>
      </c>
      <c r="E42" s="83"/>
      <c r="G42" s="71">
        <f t="shared" si="4"/>
        <v>0.40909729188656407</v>
      </c>
      <c r="H42" s="72">
        <f>1/SQRT((1-(K39/$I$25)^$I$26)^2+4*$D$62^2*(K39/$I$25)^$I$26)</f>
        <v>0.99915741652072276</v>
      </c>
      <c r="I42" s="53">
        <f t="shared" si="5"/>
        <v>1.4082547084072869</v>
      </c>
      <c r="J42" s="65"/>
      <c r="K42" s="57">
        <v>5.5E-2</v>
      </c>
      <c r="L42" s="63">
        <f t="shared" si="2"/>
        <v>0.56272395642275175</v>
      </c>
      <c r="M42" s="63">
        <f t="shared" si="3"/>
        <v>0.65436801615937656</v>
      </c>
      <c r="N42" s="63">
        <f t="shared" si="0"/>
        <v>0.29248728142889924</v>
      </c>
      <c r="O42" s="64">
        <f t="shared" si="1"/>
        <v>1.0826393872071716</v>
      </c>
      <c r="P42" s="13"/>
      <c r="R42" s="65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3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40"/>
      <c r="CN42" s="41"/>
      <c r="CO42" s="94"/>
      <c r="CP42" s="95"/>
      <c r="CQ42" s="1"/>
      <c r="CR42" s="1"/>
      <c r="CS42" s="1"/>
    </row>
    <row r="43" spans="2:97" x14ac:dyDescent="0.15">
      <c r="B43" s="22" t="s">
        <v>57</v>
      </c>
      <c r="C43" s="82" t="s">
        <v>4</v>
      </c>
      <c r="D43" s="96">
        <v>-7.5419999999999998</v>
      </c>
      <c r="E43" s="83"/>
      <c r="G43" s="71">
        <f t="shared" si="4"/>
        <v>0.44441879689108071</v>
      </c>
      <c r="H43" s="72">
        <f>1/SQRT((1-(K40/$I$25)^$I$26)^2+4*$D$62^2*(K40/$I$25)^$I$26)</f>
        <v>0.99909608826616014</v>
      </c>
      <c r="I43" s="53">
        <f t="shared" si="5"/>
        <v>1.4435148851572408</v>
      </c>
      <c r="J43" s="65"/>
      <c r="K43" s="57">
        <v>0.06</v>
      </c>
      <c r="L43" s="63">
        <f t="shared" si="2"/>
        <v>0.59353736276036995</v>
      </c>
      <c r="M43" s="63">
        <f t="shared" si="3"/>
        <v>0.65477696963122789</v>
      </c>
      <c r="N43" s="63">
        <f t="shared" si="0"/>
        <v>0.30837704171089791</v>
      </c>
      <c r="O43" s="64">
        <f t="shared" si="1"/>
        <v>1.1423891968027959</v>
      </c>
      <c r="P43" s="13"/>
      <c r="R43" s="65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3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40"/>
      <c r="CN43" s="41"/>
      <c r="CO43" s="94"/>
      <c r="CP43" s="95"/>
      <c r="CQ43" s="1"/>
      <c r="CR43" s="1"/>
      <c r="CS43" s="1"/>
    </row>
    <row r="44" spans="2:97" x14ac:dyDescent="0.15">
      <c r="B44" s="22" t="s">
        <v>58</v>
      </c>
      <c r="C44" s="82" t="s">
        <v>4</v>
      </c>
      <c r="D44" s="96">
        <v>-0.125</v>
      </c>
      <c r="E44" s="83"/>
      <c r="G44" s="71">
        <f t="shared" si="4"/>
        <v>0.47983431034931501</v>
      </c>
      <c r="H44" s="72">
        <f>1/SQRT((1-(K41/$I$25)^$I$26)^2+4*$D$62^2*(K41/$I$25)^$I$26)</f>
        <v>0.9990329663994495</v>
      </c>
      <c r="I44" s="53">
        <f t="shared" si="5"/>
        <v>1.4788672767487645</v>
      </c>
      <c r="J44" s="65"/>
      <c r="K44" s="57">
        <v>6.5000000000000002E-2</v>
      </c>
      <c r="L44" s="63">
        <f t="shared" si="2"/>
        <v>0.62310268015764236</v>
      </c>
      <c r="M44" s="63">
        <f t="shared" si="3"/>
        <v>0.65515317035729348</v>
      </c>
      <c r="N44" s="63">
        <f t="shared" si="0"/>
        <v>0.32361616918394476</v>
      </c>
      <c r="O44" s="64">
        <f t="shared" si="1"/>
        <v>1.1997452135926816</v>
      </c>
      <c r="P44" s="13"/>
      <c r="R44" s="65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3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40"/>
      <c r="CN44" s="41"/>
      <c r="CO44" s="94"/>
      <c r="CP44" s="95"/>
      <c r="CQ44" s="1"/>
      <c r="CR44" s="1"/>
      <c r="CS44" s="1"/>
    </row>
    <row r="45" spans="2:97" x14ac:dyDescent="0.15">
      <c r="B45" s="22" t="s">
        <v>59</v>
      </c>
      <c r="C45" s="82" t="s">
        <v>4</v>
      </c>
      <c r="D45" s="91">
        <v>1.19</v>
      </c>
      <c r="E45" s="83"/>
      <c r="G45" s="71">
        <f t="shared" si="4"/>
        <v>0.56789506622845176</v>
      </c>
      <c r="H45" s="72">
        <f>1/SQRT((1-(K42/$I$25)^$I$26)^2+4*$D$62^2*(K42/$I$25)^$I$26)</f>
        <v>0.99886737022087213</v>
      </c>
      <c r="I45" s="53">
        <f t="shared" si="5"/>
        <v>1.566762436449324</v>
      </c>
      <c r="J45" s="65"/>
      <c r="K45" s="57">
        <v>6.7000000000000004E-2</v>
      </c>
      <c r="L45" s="63">
        <f t="shared" si="2"/>
        <v>0.63449648215127519</v>
      </c>
      <c r="M45" s="63">
        <f t="shared" si="3"/>
        <v>0.6552956054999215</v>
      </c>
      <c r="N45" s="63">
        <f t="shared" si="0"/>
        <v>0.3294867489006334</v>
      </c>
      <c r="O45" s="64">
        <f t="shared" si="1"/>
        <v>1.2218572892706991</v>
      </c>
      <c r="P45" s="13"/>
      <c r="R45" s="65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3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40"/>
      <c r="CN45" s="41"/>
      <c r="CO45" s="94"/>
      <c r="CP45" s="95"/>
      <c r="CQ45" s="1"/>
      <c r="CR45" s="1"/>
      <c r="CS45" s="1"/>
    </row>
    <row r="46" spans="2:97" x14ac:dyDescent="0.15">
      <c r="B46" s="22" t="s">
        <v>60</v>
      </c>
      <c r="C46" s="82" t="s">
        <v>4</v>
      </c>
      <c r="D46" s="91">
        <v>-6.15</v>
      </c>
      <c r="E46" s="83"/>
      <c r="G46" s="71">
        <f t="shared" si="4"/>
        <v>0.65386384698921485</v>
      </c>
      <c r="H46" s="72">
        <f>1/SQRT((1-(K43/$I$25)^$I$26)^2+4*$D$62^2*(K43/$I$25)^$I$26)</f>
        <v>0.99869072082009169</v>
      </c>
      <c r="I46" s="53">
        <f t="shared" si="5"/>
        <v>1.6525545678093065</v>
      </c>
      <c r="J46" s="65"/>
      <c r="K46" s="57">
        <v>7.0000000000000007E-2</v>
      </c>
      <c r="L46" s="63">
        <f t="shared" si="2"/>
        <v>0.65106851090407347</v>
      </c>
      <c r="M46" s="63">
        <f t="shared" si="3"/>
        <v>0.65550147782641599</v>
      </c>
      <c r="N46" s="63">
        <f t="shared" si="0"/>
        <v>0.33802281673197981</v>
      </c>
      <c r="O46" s="64">
        <f t="shared" si="1"/>
        <v>1.2540283818383555</v>
      </c>
      <c r="P46" s="13"/>
      <c r="R46" s="65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3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40"/>
      <c r="CN46" s="41"/>
      <c r="CO46" s="94"/>
      <c r="CP46" s="95"/>
      <c r="CQ46" s="1"/>
      <c r="CR46" s="1"/>
      <c r="CS46" s="1"/>
    </row>
    <row r="47" spans="2:97" x14ac:dyDescent="0.15">
      <c r="B47" s="22" t="s">
        <v>61</v>
      </c>
      <c r="C47" s="82" t="s">
        <v>4</v>
      </c>
      <c r="D47" s="97">
        <v>0.6</v>
      </c>
      <c r="E47" s="83"/>
      <c r="G47" s="71">
        <f t="shared" si="4"/>
        <v>0.73636863291538091</v>
      </c>
      <c r="H47" s="72">
        <f>1/SQRT((1-(K44/$I$25)^$I$26)^2+4*$D$62^2*(K44/$I$25)^$I$26)</f>
        <v>0.99850307847924069</v>
      </c>
      <c r="I47" s="53">
        <f t="shared" si="5"/>
        <v>1.7348717113946215</v>
      </c>
      <c r="J47" s="65"/>
      <c r="K47" s="57">
        <v>7.4999999999999997E-2</v>
      </c>
      <c r="L47" s="63">
        <f t="shared" si="2"/>
        <v>0.67719895144184517</v>
      </c>
      <c r="M47" s="63">
        <f t="shared" si="3"/>
        <v>0.6558257443224047</v>
      </c>
      <c r="N47" s="63">
        <f t="shared" si="0"/>
        <v>0.35147527154844777</v>
      </c>
      <c r="O47" s="64">
        <f t="shared" si="1"/>
        <v>1.304781465317741</v>
      </c>
      <c r="P47" s="13"/>
      <c r="R47" s="65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3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40"/>
      <c r="CN47" s="41"/>
      <c r="CO47" s="94"/>
      <c r="CP47" s="95"/>
      <c r="CQ47" s="1"/>
      <c r="CR47" s="1"/>
      <c r="CS47" s="1"/>
    </row>
    <row r="48" spans="2:97" x14ac:dyDescent="0.15">
      <c r="B48" s="22" t="s">
        <v>62</v>
      </c>
      <c r="C48" s="82" t="s">
        <v>4</v>
      </c>
      <c r="D48" s="96">
        <v>0.34499999999999997</v>
      </c>
      <c r="E48" s="83"/>
      <c r="G48" s="71">
        <f t="shared" si="4"/>
        <v>0.76816991940455537</v>
      </c>
      <c r="H48" s="72">
        <f>1/SQRT((1-(K45/$I$25)^$I$26)^2+4*$D$62^2*(K45/$I$25)^$I$26)</f>
        <v>0.99842494997581643</v>
      </c>
      <c r="I48" s="53">
        <f t="shared" si="5"/>
        <v>1.7665948693803717</v>
      </c>
      <c r="J48" s="65"/>
      <c r="K48" s="57">
        <v>0.08</v>
      </c>
      <c r="L48" s="63">
        <f t="shared" si="2"/>
        <v>0.70135013615684683</v>
      </c>
      <c r="M48" s="63">
        <f t="shared" si="3"/>
        <v>0.65612907537175125</v>
      </c>
      <c r="N48" s="63">
        <f t="shared" si="0"/>
        <v>0.36389965913909561</v>
      </c>
      <c r="O48" s="64">
        <f t="shared" si="1"/>
        <v>1.3517243040318667</v>
      </c>
      <c r="P48" s="13"/>
      <c r="R48" s="65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3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40"/>
      <c r="CN48" s="41"/>
      <c r="CO48" s="94"/>
      <c r="CP48" s="95"/>
      <c r="CQ48" s="1"/>
      <c r="CR48" s="1"/>
      <c r="CS48" s="1"/>
    </row>
    <row r="49" spans="2:97" x14ac:dyDescent="0.15">
      <c r="B49" s="22" t="s">
        <v>63</v>
      </c>
      <c r="C49" s="82" t="s">
        <v>4</v>
      </c>
      <c r="D49" s="91">
        <v>-0.24</v>
      </c>
      <c r="E49" s="98"/>
      <c r="G49" s="71">
        <f t="shared" si="4"/>
        <v>0.81443102196915707</v>
      </c>
      <c r="H49" s="72">
        <f>1/SQRT((1-(K46/$I$25)^$I$26)^2+4*$D$62^2*(K46/$I$25)^$I$26)</f>
        <v>0.99830446724673549</v>
      </c>
      <c r="I49" s="53">
        <f t="shared" si="5"/>
        <v>1.8127354892158927</v>
      </c>
      <c r="J49" s="65"/>
      <c r="K49" s="57">
        <v>8.5000000000000006E-2</v>
      </c>
      <c r="L49" s="63">
        <f t="shared" si="2"/>
        <v>0.72345003341577707</v>
      </c>
      <c r="M49" s="63">
        <f t="shared" si="3"/>
        <v>0.65641401109428843</v>
      </c>
      <c r="N49" s="63">
        <f t="shared" si="0"/>
        <v>0.37525938127897057</v>
      </c>
      <c r="O49" s="64">
        <f t="shared" si="1"/>
        <v>1.3947151675875213</v>
      </c>
      <c r="P49" s="13"/>
      <c r="R49" s="65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3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40"/>
      <c r="CN49" s="41"/>
      <c r="CO49" s="94"/>
      <c r="CP49" s="95"/>
      <c r="CQ49" s="1"/>
      <c r="CR49" s="1"/>
      <c r="CS49" s="1"/>
    </row>
    <row r="50" spans="2:97" x14ac:dyDescent="0.15">
      <c r="B50" s="22" t="s">
        <v>64</v>
      </c>
      <c r="C50" s="82" t="s">
        <v>4</v>
      </c>
      <c r="D50" s="97">
        <v>484.5</v>
      </c>
      <c r="E50" s="98"/>
      <c r="G50" s="71">
        <f t="shared" si="4"/>
        <v>0.8873942065069591</v>
      </c>
      <c r="H50" s="72">
        <f>1/SQRT((1-(K47/$I$25)^$I$26)^2+4*$D$62^2*(K47/$I$25)^$I$26)</f>
        <v>0.99809488101441723</v>
      </c>
      <c r="I50" s="53">
        <f t="shared" si="5"/>
        <v>1.8854890875213763</v>
      </c>
      <c r="J50" s="65"/>
      <c r="K50" s="57">
        <v>0.09</v>
      </c>
      <c r="L50" s="63">
        <f t="shared" si="2"/>
        <v>0.74348159196127439</v>
      </c>
      <c r="M50" s="63">
        <f t="shared" si="3"/>
        <v>0.65668265563933625</v>
      </c>
      <c r="N50" s="63">
        <f t="shared" si="0"/>
        <v>0.38554632381717108</v>
      </c>
      <c r="O50" s="64">
        <f t="shared" si="1"/>
        <v>1.4337184494784501</v>
      </c>
      <c r="P50" s="13"/>
      <c r="R50" s="65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3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40"/>
      <c r="CN50" s="41"/>
      <c r="CO50" s="94"/>
      <c r="CP50" s="95"/>
      <c r="CQ50" s="1"/>
      <c r="CR50" s="1"/>
      <c r="CS50" s="1"/>
    </row>
    <row r="51" spans="2:97" x14ac:dyDescent="0.15">
      <c r="B51" s="99"/>
      <c r="C51" s="100"/>
      <c r="D51" s="100"/>
      <c r="E51" s="101"/>
      <c r="G51" s="71">
        <f t="shared" si="4"/>
        <v>0.95485766068659494</v>
      </c>
      <c r="H51" s="72">
        <f>1/SQRT((1-(K48/$I$25)^$I$26)^2+4*$D$62^2*(K48/$I$25)^$I$26)</f>
        <v>0.99787428823303792</v>
      </c>
      <c r="I51" s="53">
        <f t="shared" si="5"/>
        <v>1.9527319489196329</v>
      </c>
      <c r="J51" s="65"/>
      <c r="K51" s="57">
        <v>9.5000000000000001E-2</v>
      </c>
      <c r="L51" s="63">
        <f t="shared" si="2"/>
        <v>0.76146898574664867</v>
      </c>
      <c r="M51" s="63">
        <f t="shared" si="3"/>
        <v>0.65693677157930652</v>
      </c>
      <c r="N51" s="63">
        <f t="shared" si="0"/>
        <v>0.39477369319017019</v>
      </c>
      <c r="O51" s="64">
        <f t="shared" si="1"/>
        <v>1.4687782551273294</v>
      </c>
      <c r="P51" s="13"/>
      <c r="R51" s="65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3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40"/>
      <c r="CN51" s="41"/>
      <c r="CO51" s="94"/>
      <c r="CP51" s="95"/>
      <c r="CQ51" s="1"/>
      <c r="CR51" s="1"/>
      <c r="CS51" s="1"/>
    </row>
    <row r="52" spans="2:97" x14ac:dyDescent="0.15">
      <c r="D52" s="1"/>
      <c r="E52" s="1"/>
      <c r="G52" s="71">
        <f t="shared" si="4"/>
        <v>1.0166208839120532</v>
      </c>
      <c r="H52" s="72">
        <f>1/SQRT((1-(K49/$I$25)^$I$26)^2+4*$D$62^2*(K49/$I$25)^$I$26)</f>
        <v>0.99764263564621913</v>
      </c>
      <c r="I52" s="53">
        <f t="shared" si="5"/>
        <v>2.0142635195582725</v>
      </c>
      <c r="J52" s="65"/>
      <c r="K52" s="57">
        <v>0.1</v>
      </c>
      <c r="L52" s="63">
        <f t="shared" si="2"/>
        <v>0.7774665666736762</v>
      </c>
      <c r="M52" s="63">
        <f t="shared" si="3"/>
        <v>0.65717785006292806</v>
      </c>
      <c r="N52" s="63">
        <f t="shared" si="0"/>
        <v>0.40297027180927025</v>
      </c>
      <c r="O52" s="64">
        <f t="shared" si="1"/>
        <v>1.4999971575606648</v>
      </c>
      <c r="P52" s="13"/>
      <c r="R52" s="65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3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40"/>
      <c r="CN52" s="41"/>
      <c r="CO52" s="94"/>
      <c r="CP52" s="95"/>
      <c r="CQ52" s="1"/>
      <c r="CR52" s="1"/>
      <c r="CS52" s="1"/>
    </row>
    <row r="53" spans="2:97" x14ac:dyDescent="0.15">
      <c r="B53" s="149" t="s">
        <v>65</v>
      </c>
      <c r="C53" s="150"/>
      <c r="D53" s="150"/>
      <c r="E53" s="151"/>
      <c r="G53" s="71">
        <f t="shared" si="4"/>
        <v>1.0726364732265536</v>
      </c>
      <c r="H53" s="72">
        <f>1/SQRT((1-(K50/$I$25)^$I$26)^2+4*$D$62^2*(K50/$I$25)^$I$26)</f>
        <v>0.99739985130013309</v>
      </c>
      <c r="I53" s="53">
        <f t="shared" si="5"/>
        <v>2.0700363245266868</v>
      </c>
      <c r="J53" s="65"/>
      <c r="K53" s="57">
        <v>0.11</v>
      </c>
      <c r="L53" s="63">
        <f t="shared" si="2"/>
        <v>0.80380992105179572</v>
      </c>
      <c r="M53" s="63">
        <f t="shared" si="3"/>
        <v>0.6576258079080084</v>
      </c>
      <c r="N53" s="63">
        <f t="shared" si="0"/>
        <v>0.41643776085451095</v>
      </c>
      <c r="O53" s="64">
        <f t="shared" si="1"/>
        <v>1.5515172972198907</v>
      </c>
      <c r="P53" s="13"/>
      <c r="R53" s="65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3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40"/>
      <c r="CN53" s="41"/>
      <c r="CO53" s="94"/>
      <c r="CP53" s="95"/>
      <c r="CQ53" s="1"/>
      <c r="CR53" s="1"/>
      <c r="CS53" s="1"/>
    </row>
    <row r="54" spans="2:97" x14ac:dyDescent="0.15">
      <c r="B54" s="102"/>
      <c r="C54" s="103"/>
      <c r="D54" s="104"/>
      <c r="E54" s="105"/>
      <c r="G54" s="71">
        <f t="shared" si="4"/>
        <v>1.1229718230718704</v>
      </c>
      <c r="H54" s="72">
        <f>1/SQRT((1-(K51/$I$25)^$I$26)^2+4*$D$62^2*(K51/$I$25)^$I$26)</f>
        <v>0.99714584700779407</v>
      </c>
      <c r="I54" s="53">
        <f t="shared" si="5"/>
        <v>2.1201176700796642</v>
      </c>
      <c r="J54" s="65"/>
      <c r="K54" s="57">
        <v>0.12</v>
      </c>
      <c r="L54" s="63">
        <f t="shared" si="2"/>
        <v>0.82326167251158533</v>
      </c>
      <c r="M54" s="63">
        <f t="shared" si="3"/>
        <v>0.65803476137985961</v>
      </c>
      <c r="N54" s="63">
        <f t="shared" si="0"/>
        <v>0.42634093298032927</v>
      </c>
      <c r="O54" s="64">
        <f t="shared" si="1"/>
        <v>1.5897131356557865</v>
      </c>
      <c r="P54" s="13"/>
      <c r="R54" s="65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3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40"/>
      <c r="CN54" s="41"/>
      <c r="CO54" s="94"/>
      <c r="CP54" s="95"/>
      <c r="CQ54" s="1"/>
      <c r="CR54" s="1"/>
      <c r="CS54" s="1"/>
    </row>
    <row r="55" spans="2:97" x14ac:dyDescent="0.15">
      <c r="B55" s="22" t="s">
        <v>66</v>
      </c>
      <c r="C55" s="82" t="s">
        <v>4</v>
      </c>
      <c r="D55" s="106">
        <v>-1.1999999999999999E-3</v>
      </c>
      <c r="E55" s="83"/>
      <c r="G55" s="71">
        <f t="shared" si="4"/>
        <v>1.1677783649363893</v>
      </c>
      <c r="H55" s="72">
        <f>1/SQRT((1-(K52/$I$25)^$I$26)^2+4*$D$62^2*(K52/$I$25)^$I$26)</f>
        <v>0.99688052039534925</v>
      </c>
      <c r="I55" s="53">
        <f t="shared" si="5"/>
        <v>2.1646588853317388</v>
      </c>
      <c r="J55" s="65"/>
      <c r="K55" s="57">
        <v>0.13</v>
      </c>
      <c r="L55" s="63">
        <f t="shared" si="2"/>
        <v>0.83666184146121148</v>
      </c>
      <c r="M55" s="63">
        <f t="shared" si="3"/>
        <v>0.6584109621059252</v>
      </c>
      <c r="N55" s="63">
        <f t="shared" si="0"/>
        <v>0.43311748284005908</v>
      </c>
      <c r="O55" s="64">
        <f t="shared" si="1"/>
        <v>1.6161966780171775</v>
      </c>
      <c r="P55" s="13"/>
      <c r="R55" s="65"/>
      <c r="S55" s="107"/>
      <c r="T55" s="108"/>
      <c r="U55" s="108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3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40"/>
      <c r="CQ55" s="41"/>
      <c r="CR55" s="94"/>
      <c r="CS55" s="95"/>
    </row>
    <row r="56" spans="2:97" x14ac:dyDescent="0.15">
      <c r="B56" s="22" t="s">
        <v>67</v>
      </c>
      <c r="C56" s="82" t="s">
        <v>4</v>
      </c>
      <c r="D56" s="106">
        <v>-0.38</v>
      </c>
      <c r="E56" s="83"/>
      <c r="F56" s="109"/>
      <c r="G56" s="71">
        <f t="shared" si="4"/>
        <v>1.2416898584902087</v>
      </c>
      <c r="H56" s="72">
        <f>1/SQRT((1-(K53/$I$25)^$I$26)^2+4*$D$62^2*(K53/$I$25)^$I$26)</f>
        <v>0.99631542984894561</v>
      </c>
      <c r="I56" s="53">
        <f t="shared" si="5"/>
        <v>2.2380052883391546</v>
      </c>
      <c r="J56" s="65"/>
      <c r="K56" s="57">
        <v>0.13300000000000001</v>
      </c>
      <c r="L56" s="63">
        <f t="shared" si="2"/>
        <v>0.8396284339941007</v>
      </c>
      <c r="M56" s="63">
        <f t="shared" si="3"/>
        <v>0.65851819109142629</v>
      </c>
      <c r="N56" s="63">
        <f t="shared" si="0"/>
        <v>0.43460660361419368</v>
      </c>
      <c r="O56" s="64">
        <f t="shared" si="1"/>
        <v>1.622101232030986</v>
      </c>
      <c r="P56" s="13"/>
      <c r="R56" s="65"/>
      <c r="S56" s="110"/>
      <c r="T56" s="111"/>
      <c r="U56" s="108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3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40"/>
      <c r="CQ56" s="41"/>
      <c r="CR56" s="94"/>
      <c r="CS56" s="95"/>
    </row>
    <row r="57" spans="2:97" x14ac:dyDescent="0.15">
      <c r="B57" s="22" t="s">
        <v>68</v>
      </c>
      <c r="C57" s="82" t="s">
        <v>4</v>
      </c>
      <c r="D57" s="106">
        <v>5.9999999999999995E-4</v>
      </c>
      <c r="E57" s="83"/>
      <c r="F57" s="109"/>
      <c r="G57" s="71">
        <f t="shared" si="4"/>
        <v>1.2964602309141313</v>
      </c>
      <c r="H57" s="72">
        <f>1/SQRT((1-(K54/$I$25)^$I$26)^2+4*$D$62^2*(K54/$I$25)^$I$26)</f>
        <v>0.99570353630707586</v>
      </c>
      <c r="I57" s="53">
        <f t="shared" si="5"/>
        <v>2.292163767221207</v>
      </c>
      <c r="J57" s="65"/>
      <c r="K57" s="57">
        <v>0.14000000000000001</v>
      </c>
      <c r="L57" s="63">
        <f t="shared" si="2"/>
        <v>0.84485068996293966</v>
      </c>
      <c r="M57" s="63">
        <f t="shared" si="3"/>
        <v>0.65875926957504771</v>
      </c>
      <c r="N57" s="63">
        <f t="shared" si="0"/>
        <v>0.43720432287924055</v>
      </c>
      <c r="O57" s="64">
        <f t="shared" si="1"/>
        <v>1.6325837851516511</v>
      </c>
      <c r="P57" s="112"/>
      <c r="Q57" s="113"/>
      <c r="R57" s="65"/>
      <c r="S57" s="114"/>
      <c r="T57" s="114"/>
      <c r="U57" s="108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3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40"/>
      <c r="CQ57" s="115"/>
      <c r="CR57" s="94"/>
      <c r="CS57" s="95"/>
    </row>
    <row r="58" spans="2:97" x14ac:dyDescent="0.15">
      <c r="B58" s="22" t="s">
        <v>69</v>
      </c>
      <c r="C58" s="82" t="s">
        <v>4</v>
      </c>
      <c r="D58" s="106">
        <v>3.9</v>
      </c>
      <c r="E58" s="83"/>
      <c r="F58" s="109"/>
      <c r="G58" s="71">
        <f t="shared" si="4"/>
        <v>1.3344294892744768</v>
      </c>
      <c r="H58" s="72">
        <f>1/SQRT((1-(K55/$I$25)^$I$26)^2+4*$D$62^2*(K55/$I$25)^$I$26)</f>
        <v>0.99504365692859154</v>
      </c>
      <c r="I58" s="53">
        <f t="shared" si="5"/>
        <v>2.3294731462030684</v>
      </c>
      <c r="J58" s="65"/>
      <c r="K58" s="57">
        <v>0.15</v>
      </c>
      <c r="L58" s="63">
        <f t="shared" si="2"/>
        <v>0.84861997861823957</v>
      </c>
      <c r="M58" s="63">
        <f t="shared" si="3"/>
        <v>0.65908353607103642</v>
      </c>
      <c r="N58" s="63">
        <f t="shared" si="0"/>
        <v>0.43901252325873724</v>
      </c>
      <c r="O58" s="64">
        <f t="shared" si="1"/>
        <v>1.6403993734948399</v>
      </c>
      <c r="P58" s="111"/>
      <c r="Q58" s="116"/>
      <c r="R58" s="65"/>
      <c r="S58" s="114"/>
      <c r="T58" s="114"/>
      <c r="U58" s="108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3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40"/>
      <c r="CQ58" s="115"/>
      <c r="CR58" s="94"/>
      <c r="CS58" s="95"/>
    </row>
    <row r="59" spans="2:97" x14ac:dyDescent="0.15">
      <c r="B59" s="22" t="s">
        <v>70</v>
      </c>
      <c r="C59" s="82" t="s">
        <v>4</v>
      </c>
      <c r="D59" s="106">
        <v>1.686E-2</v>
      </c>
      <c r="E59" s="83"/>
      <c r="F59" s="109"/>
      <c r="G59" s="71">
        <f t="shared" si="4"/>
        <v>1.3428967272751664</v>
      </c>
      <c r="H59" s="72">
        <f>1/SQRT((1-(K56/$I$25)^$I$26)^2+4*$D$62^2*(K56/$I$25)^$I$26)</f>
        <v>0.99483614501869966</v>
      </c>
      <c r="I59" s="53">
        <f t="shared" si="5"/>
        <v>2.3377328722938659</v>
      </c>
      <c r="J59" s="65"/>
      <c r="K59" s="57">
        <v>0.16</v>
      </c>
      <c r="L59" s="63">
        <f t="shared" si="2"/>
        <v>0.84868929788980485</v>
      </c>
      <c r="M59" s="63">
        <f t="shared" si="3"/>
        <v>0.65938686712038297</v>
      </c>
      <c r="N59" s="63">
        <f t="shared" si="0"/>
        <v>0.43891522705597652</v>
      </c>
      <c r="O59" s="64">
        <f t="shared" si="1"/>
        <v>1.6410310692201862</v>
      </c>
      <c r="P59" s="111"/>
      <c r="Q59" s="116"/>
      <c r="R59" s="65"/>
      <c r="S59" s="114"/>
      <c r="T59" s="114"/>
      <c r="U59" s="108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3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40"/>
      <c r="CQ59" s="115"/>
      <c r="CR59" s="94"/>
      <c r="CS59" s="95"/>
    </row>
    <row r="60" spans="2:97" x14ac:dyDescent="0.15">
      <c r="B60" s="22" t="s">
        <v>71</v>
      </c>
      <c r="C60" s="82" t="s">
        <v>4</v>
      </c>
      <c r="D60" s="106">
        <v>1.2695000000000001</v>
      </c>
      <c r="E60" s="83"/>
      <c r="F60" s="109"/>
      <c r="G60" s="71">
        <f t="shared" si="4"/>
        <v>1.3579384237348457</v>
      </c>
      <c r="H60" s="72">
        <f>1/SQRT((1-(K57/$I$25)^$I$26)^2+4*$D$62^2*(K57/$I$25)^$I$26)</f>
        <v>0.99433449859974266</v>
      </c>
      <c r="I60" s="53">
        <f t="shared" si="5"/>
        <v>2.3522729223345884</v>
      </c>
      <c r="J60" s="65"/>
      <c r="K60" s="57">
        <v>0.17</v>
      </c>
      <c r="L60" s="63">
        <f t="shared" si="2"/>
        <v>0.84569731929206093</v>
      </c>
      <c r="M60" s="63">
        <f t="shared" si="3"/>
        <v>0.65967180284292026</v>
      </c>
      <c r="N60" s="63">
        <f t="shared" si="0"/>
        <v>0.43724326650327522</v>
      </c>
      <c r="O60" s="64">
        <f t="shared" si="1"/>
        <v>1.6357117665353933</v>
      </c>
      <c r="P60" s="111"/>
      <c r="Q60" s="116"/>
      <c r="R60" s="65"/>
      <c r="S60" s="114"/>
      <c r="T60" s="114"/>
      <c r="U60" s="108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3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40"/>
      <c r="CQ60" s="41"/>
      <c r="CR60" s="94"/>
      <c r="CS60" s="95"/>
    </row>
    <row r="61" spans="2:97" x14ac:dyDescent="0.15">
      <c r="B61" s="22" t="s">
        <v>72</v>
      </c>
      <c r="C61" s="82" t="s">
        <v>4</v>
      </c>
      <c r="D61" s="106">
        <v>1E-4</v>
      </c>
      <c r="E61" s="83"/>
      <c r="F61" s="109"/>
      <c r="G61" s="71">
        <f t="shared" ref="G61:G92" si="6">+$I$22*EXP(-0.5*((LN(K58)+$I$23)/$I$24)^2)</f>
        <v>1.3691928715759218</v>
      </c>
      <c r="H61" s="72">
        <f>1/SQRT((1-(K58/$I$25)^$I$26)^2+4*$D$62^2*(K58/$I$25)^$I$26)</f>
        <v>0.99357468104737945</v>
      </c>
      <c r="I61" s="53">
        <f t="shared" si="5"/>
        <v>2.3627675526233012</v>
      </c>
      <c r="J61" s="65"/>
      <c r="K61" s="57">
        <v>0.18</v>
      </c>
      <c r="L61" s="63">
        <f t="shared" si="2"/>
        <v>0.84020161118275216</v>
      </c>
      <c r="M61" s="63">
        <f t="shared" si="3"/>
        <v>0.65994044738796798</v>
      </c>
      <c r="N61" s="63">
        <f t="shared" si="0"/>
        <v>0.43428518602899219</v>
      </c>
      <c r="O61" s="64">
        <f t="shared" si="1"/>
        <v>1.6255188298938783</v>
      </c>
      <c r="P61" s="111"/>
      <c r="Q61" s="116"/>
      <c r="R61" s="65"/>
      <c r="S61" s="114"/>
      <c r="T61" s="114"/>
      <c r="U61" s="108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3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40"/>
      <c r="CQ61" s="41"/>
      <c r="CR61" s="94"/>
      <c r="CS61" s="95"/>
    </row>
    <row r="62" spans="2:97" x14ac:dyDescent="0.15">
      <c r="B62" s="22" t="s">
        <v>73</v>
      </c>
      <c r="C62" s="82" t="s">
        <v>4</v>
      </c>
      <c r="D62" s="106">
        <v>0.75</v>
      </c>
      <c r="E62" s="83"/>
      <c r="F62" s="109"/>
      <c r="G62" s="71">
        <f t="shared" si="6"/>
        <v>1.3701977989154113</v>
      </c>
      <c r="H62" s="72">
        <f>1/SQRT((1-(K59/$I$25)^$I$26)^2+4*$D$62^2*(K59/$I$25)^$I$26)</f>
        <v>0.99276275567549943</v>
      </c>
      <c r="I62" s="53">
        <f t="shared" si="5"/>
        <v>2.3629605545909107</v>
      </c>
      <c r="J62" s="65"/>
      <c r="K62" s="57">
        <v>0.19</v>
      </c>
      <c r="L62" s="63">
        <f t="shared" si="2"/>
        <v>0.83268309987771361</v>
      </c>
      <c r="M62" s="63">
        <f t="shared" si="3"/>
        <v>0.66019456332793824</v>
      </c>
      <c r="N62" s="63">
        <f t="shared" si="0"/>
        <v>0.43028964465042913</v>
      </c>
      <c r="O62" s="64">
        <f t="shared" si="1"/>
        <v>1.6113823640474796</v>
      </c>
      <c r="P62" s="111"/>
      <c r="Q62" s="116"/>
      <c r="R62" s="65"/>
      <c r="S62" s="114"/>
      <c r="T62" s="114"/>
      <c r="U62" s="108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3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40"/>
      <c r="CQ62" s="41"/>
      <c r="CR62" s="94"/>
      <c r="CS62" s="95"/>
    </row>
    <row r="63" spans="2:97" x14ac:dyDescent="0.15">
      <c r="B63" s="22" t="s">
        <v>74</v>
      </c>
      <c r="C63" s="82" t="s">
        <v>4</v>
      </c>
      <c r="D63" s="106">
        <v>1E-3</v>
      </c>
      <c r="E63" s="83"/>
      <c r="F63" s="109"/>
      <c r="G63" s="71">
        <f t="shared" si="6"/>
        <v>1.3627329261030525</v>
      </c>
      <c r="H63" s="72">
        <f>1/SQRT((1-(K60/$I$25)^$I$26)^2+4*$D$62^2*(K60/$I$25)^$I$26)</f>
        <v>0.9918972213244498</v>
      </c>
      <c r="I63" s="53">
        <f t="shared" si="5"/>
        <v>2.3546301474275024</v>
      </c>
      <c r="J63" s="65"/>
      <c r="K63" s="57">
        <v>0.2</v>
      </c>
      <c r="L63" s="63">
        <f t="shared" si="2"/>
        <v>0.82355279780095736</v>
      </c>
      <c r="M63" s="63">
        <f t="shared" si="3"/>
        <v>0.66043564181155978</v>
      </c>
      <c r="N63" s="63">
        <f t="shared" si="0"/>
        <v>0.42546897011547397</v>
      </c>
      <c r="O63" s="64">
        <f t="shared" si="1"/>
        <v>1.5940979446320322</v>
      </c>
      <c r="P63" s="111"/>
      <c r="Q63" s="116"/>
      <c r="R63" s="65"/>
      <c r="S63" s="114"/>
      <c r="T63" s="114"/>
      <c r="U63" s="108"/>
      <c r="V63" s="1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3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40"/>
      <c r="CQ63" s="41"/>
      <c r="CR63" s="94"/>
      <c r="CS63" s="95"/>
    </row>
    <row r="64" spans="2:97" x14ac:dyDescent="0.15">
      <c r="B64" s="22" t="s">
        <v>75</v>
      </c>
      <c r="C64" s="82" t="s">
        <v>4</v>
      </c>
      <c r="D64" s="106">
        <v>0.59</v>
      </c>
      <c r="E64" s="83"/>
      <c r="F64" s="109"/>
      <c r="G64" s="71">
        <f t="shared" si="6"/>
        <v>1.3483522013444176</v>
      </c>
      <c r="H64" s="72">
        <f>1/SQRT((1-(K61/$I$25)^$I$26)^2+4*$D$62^2*(K61/$I$25)^$I$26)</f>
        <v>0.99097653776542238</v>
      </c>
      <c r="I64" s="53">
        <f t="shared" si="5"/>
        <v>2.3393287391098401</v>
      </c>
      <c r="J64" s="65"/>
      <c r="K64" s="57">
        <v>0.22</v>
      </c>
      <c r="L64" s="63">
        <f t="shared" si="2"/>
        <v>0.80179684013049268</v>
      </c>
      <c r="M64" s="63">
        <f t="shared" si="3"/>
        <v>0.66088359965664012</v>
      </c>
      <c r="N64" s="63">
        <f t="shared" si="0"/>
        <v>0.41404375621224276</v>
      </c>
      <c r="O64" s="64">
        <f t="shared" si="1"/>
        <v>1.5526817231213055</v>
      </c>
      <c r="P64" s="111"/>
      <c r="Q64" s="116"/>
      <c r="R64" s="65"/>
      <c r="S64" s="114"/>
      <c r="T64" s="114"/>
      <c r="U64" s="108"/>
      <c r="V64" s="1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3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40"/>
      <c r="CQ64" s="41"/>
      <c r="CR64" s="94"/>
      <c r="CS64" s="95"/>
    </row>
    <row r="65" spans="2:97" x14ac:dyDescent="0.15">
      <c r="B65" s="62" t="s">
        <v>76</v>
      </c>
      <c r="C65" s="82" t="s">
        <v>4</v>
      </c>
      <c r="D65" s="106">
        <v>-5.0000000000000001E-4</v>
      </c>
      <c r="E65" s="98"/>
      <c r="F65" s="109"/>
      <c r="G65" s="71">
        <f t="shared" si="6"/>
        <v>1.3283962097512543</v>
      </c>
      <c r="H65" s="72">
        <f>1/SQRT((1-(K62/$I$25)^$I$26)^2+4*$D$62^2*(K62/$I$25)^$I$26)</f>
        <v>0.98999913749512591</v>
      </c>
      <c r="I65" s="53">
        <f t="shared" si="5"/>
        <v>2.3183953472463803</v>
      </c>
      <c r="J65" s="65"/>
      <c r="K65" s="57">
        <v>0.24</v>
      </c>
      <c r="L65" s="63">
        <f t="shared" si="2"/>
        <v>0.77710944470102827</v>
      </c>
      <c r="M65" s="63">
        <f t="shared" si="3"/>
        <v>0.66129255312849133</v>
      </c>
      <c r="N65" s="63">
        <f t="shared" si="0"/>
        <v>0.40113123487914193</v>
      </c>
      <c r="O65" s="64">
        <f t="shared" si="1"/>
        <v>1.5054900654283159</v>
      </c>
      <c r="P65" s="111"/>
      <c r="Q65" s="116"/>
      <c r="R65" s="65"/>
      <c r="S65" s="114"/>
      <c r="T65" s="114"/>
      <c r="U65" s="108"/>
      <c r="V65" s="1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3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40"/>
      <c r="CQ65" s="41"/>
      <c r="CR65" s="94"/>
      <c r="CS65" s="95"/>
    </row>
    <row r="66" spans="2:97" x14ac:dyDescent="0.15">
      <c r="B66" s="62" t="s">
        <v>77</v>
      </c>
      <c r="C66" s="82" t="s">
        <v>4</v>
      </c>
      <c r="D66" s="106">
        <v>-2.2999999999999998</v>
      </c>
      <c r="E66" s="98"/>
      <c r="F66" s="109"/>
      <c r="G66" s="71">
        <f t="shared" si="6"/>
        <v>1.3040108956767011</v>
      </c>
      <c r="H66" s="72">
        <f>1/SQRT((1-(K63/$I$25)^$I$26)^2+4*$D$62^2*(K63/$I$25)^$I$26)</f>
        <v>0.98896343623165395</v>
      </c>
      <c r="I66" s="53">
        <f t="shared" si="5"/>
        <v>2.2929743319083551</v>
      </c>
      <c r="J66" s="65"/>
      <c r="K66" s="57">
        <v>0.25</v>
      </c>
      <c r="L66" s="63">
        <f t="shared" si="2"/>
        <v>0.7641608614257287</v>
      </c>
      <c r="M66" s="63">
        <f t="shared" si="3"/>
        <v>0.66148441650273659</v>
      </c>
      <c r="N66" s="63">
        <f t="shared" si="0"/>
        <v>0.39437171440054547</v>
      </c>
      <c r="O66" s="64">
        <f t="shared" si="1"/>
        <v>1.4806889054467747</v>
      </c>
      <c r="P66" s="111"/>
      <c r="Q66" s="116"/>
      <c r="R66" s="65"/>
      <c r="S66" s="114"/>
      <c r="T66" s="114"/>
      <c r="U66" s="108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3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40"/>
      <c r="CQ66" s="41"/>
      <c r="CR66" s="94"/>
      <c r="CS66" s="95"/>
    </row>
    <row r="67" spans="2:97" x14ac:dyDescent="0.15">
      <c r="B67" s="62" t="s">
        <v>78</v>
      </c>
      <c r="C67" s="82" t="s">
        <v>4</v>
      </c>
      <c r="D67" s="106">
        <v>1E-3</v>
      </c>
      <c r="E67" s="98"/>
      <c r="F67" s="109"/>
      <c r="G67" s="71">
        <f t="shared" si="6"/>
        <v>1.2456896081782054</v>
      </c>
      <c r="H67" s="72">
        <f>1/SQRT((1-(K64/$I$25)^$I$26)^2+4*$D$62^2*(K64/$I$25)^$I$26)</f>
        <v>0.98671076582767525</v>
      </c>
      <c r="I67" s="53">
        <f t="shared" si="5"/>
        <v>2.2324003740058806</v>
      </c>
      <c r="J67" s="65"/>
      <c r="K67" s="57">
        <v>0.26</v>
      </c>
      <c r="L67" s="63">
        <f t="shared" si="2"/>
        <v>0.75100677324610599</v>
      </c>
      <c r="M67" s="63">
        <f t="shared" si="3"/>
        <v>0.66166875385455692</v>
      </c>
      <c r="N67" s="63">
        <f t="shared" si="0"/>
        <v>0.38751165154261419</v>
      </c>
      <c r="O67" s="64">
        <f t="shared" si="1"/>
        <v>1.4554689419435545</v>
      </c>
      <c r="P67" s="111"/>
      <c r="Q67" s="116"/>
      <c r="R67" s="65"/>
      <c r="S67" s="114"/>
      <c r="T67" s="114"/>
      <c r="U67" s="108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3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40"/>
      <c r="CQ67" s="41"/>
      <c r="CR67" s="94"/>
      <c r="CS67" s="95"/>
    </row>
    <row r="68" spans="2:97" x14ac:dyDescent="0.15">
      <c r="B68" s="62" t="s">
        <v>79</v>
      </c>
      <c r="C68" s="82" t="s">
        <v>4</v>
      </c>
      <c r="D68" s="106">
        <v>7.6999999999999999E-2</v>
      </c>
      <c r="E68" s="98"/>
      <c r="F68" s="109"/>
      <c r="G68" s="71">
        <f t="shared" si="6"/>
        <v>1.1794587110760053</v>
      </c>
      <c r="H68" s="72">
        <f>1/SQRT((1-(K65/$I$25)^$I$26)^2+4*$D$62^2*(K65/$I$25)^$I$26)</f>
        <v>0.9842058585071517</v>
      </c>
      <c r="I68" s="53">
        <f t="shared" si="5"/>
        <v>2.1636645695831569</v>
      </c>
      <c r="J68" s="65"/>
      <c r="K68" s="57">
        <v>0.28000000000000003</v>
      </c>
      <c r="L68" s="63">
        <f t="shared" si="2"/>
        <v>0.72452317018048795</v>
      </c>
      <c r="M68" s="63">
        <f t="shared" si="3"/>
        <v>0.66201706132367943</v>
      </c>
      <c r="N68" s="63">
        <f t="shared" si="0"/>
        <v>0.37371619813826246</v>
      </c>
      <c r="O68" s="64">
        <f t="shared" si="1"/>
        <v>1.4046322496681729</v>
      </c>
      <c r="P68" s="111"/>
      <c r="Q68" s="116"/>
      <c r="R68" s="65"/>
      <c r="S68" s="114"/>
      <c r="T68" s="114"/>
      <c r="U68" s="108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3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40"/>
      <c r="CQ68" s="41"/>
      <c r="CR68" s="94"/>
      <c r="CS68" s="95"/>
    </row>
    <row r="69" spans="2:97" x14ac:dyDescent="0.15">
      <c r="B69" s="62" t="s">
        <v>80</v>
      </c>
      <c r="C69" s="82" t="s">
        <v>4</v>
      </c>
      <c r="D69" s="106">
        <v>0.3251</v>
      </c>
      <c r="E69" s="98"/>
      <c r="F69" s="109"/>
      <c r="G69" s="71">
        <f t="shared" si="6"/>
        <v>1.1447575923117288</v>
      </c>
      <c r="H69" s="72">
        <f>1/SQRT((1-(K66/$I$25)^$I$26)^2+4*$D$62^2*(K66/$I$25)^$I$26)</f>
        <v>0.98285492430758703</v>
      </c>
      <c r="I69" s="53">
        <f t="shared" si="5"/>
        <v>2.1276125166193158</v>
      </c>
      <c r="J69" s="65"/>
      <c r="K69" s="57">
        <v>0.28999999999999998</v>
      </c>
      <c r="L69" s="63">
        <f t="shared" si="2"/>
        <v>0.71136415467684633</v>
      </c>
      <c r="M69" s="63">
        <f t="shared" si="3"/>
        <v>0.66218199052679239</v>
      </c>
      <c r="N69" s="63">
        <f t="shared" si="0"/>
        <v>0.36686813587690559</v>
      </c>
      <c r="O69" s="64">
        <f t="shared" si="1"/>
        <v>1.3793483572770524</v>
      </c>
      <c r="P69" s="111"/>
      <c r="Q69" s="116"/>
      <c r="R69" s="65"/>
      <c r="S69" s="114"/>
      <c r="T69" s="114"/>
      <c r="U69" s="108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3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40"/>
      <c r="CQ69" s="41"/>
      <c r="CR69" s="94"/>
      <c r="CS69" s="95"/>
    </row>
    <row r="70" spans="2:97" x14ac:dyDescent="0.15">
      <c r="B70" s="117"/>
      <c r="C70" s="100"/>
      <c r="D70" s="118"/>
      <c r="E70" s="119"/>
      <c r="F70" s="109"/>
      <c r="G70" s="71">
        <f t="shared" si="6"/>
        <v>1.1095519729963352</v>
      </c>
      <c r="H70" s="72">
        <f>1/SQRT((1-(K67/$I$25)^$I$26)^2+4*$D$62^2*(K67/$I$25)^$I$26)</f>
        <v>0.98143631426443523</v>
      </c>
      <c r="I70" s="53">
        <f t="shared" si="5"/>
        <v>2.0909882872607706</v>
      </c>
      <c r="J70" s="65"/>
      <c r="K70" s="57">
        <v>0.3</v>
      </c>
      <c r="L70" s="63">
        <f t="shared" si="2"/>
        <v>0.69834684230871391</v>
      </c>
      <c r="M70" s="63">
        <f t="shared" si="3"/>
        <v>0.66234132781966815</v>
      </c>
      <c r="N70" s="63">
        <f t="shared" si="0"/>
        <v>0.36009740355200648</v>
      </c>
      <c r="O70" s="64">
        <f t="shared" si="1"/>
        <v>1.3543233229453655</v>
      </c>
      <c r="P70" s="111"/>
      <c r="Q70" s="116"/>
      <c r="R70" s="65"/>
      <c r="S70" s="114"/>
      <c r="T70" s="114"/>
      <c r="U70" s="108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3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40"/>
      <c r="CQ70" s="41"/>
      <c r="CR70" s="94"/>
      <c r="CS70" s="95"/>
    </row>
    <row r="71" spans="2:97" x14ac:dyDescent="0.15">
      <c r="F71" s="109"/>
      <c r="G71" s="71">
        <f t="shared" si="6"/>
        <v>1.0388611743655876</v>
      </c>
      <c r="H71" s="72">
        <f>1/SQRT((1-(K68/$I$25)^$I$26)^2+4*$D$62^2*(K68/$I$25)^$I$26)</f>
        <v>0.97839022291306854</v>
      </c>
      <c r="I71" s="53">
        <f t="shared" si="5"/>
        <v>2.0172513972786561</v>
      </c>
      <c r="J71" s="65"/>
      <c r="K71" s="57">
        <v>0.32</v>
      </c>
      <c r="L71" s="63">
        <f t="shared" si="2"/>
        <v>0.67292023129692091</v>
      </c>
      <c r="M71" s="63">
        <f t="shared" si="3"/>
        <v>0.66264465886901469</v>
      </c>
      <c r="N71" s="63">
        <f t="shared" si="0"/>
        <v>0.34688112316177278</v>
      </c>
      <c r="O71" s="64">
        <f t="shared" si="1"/>
        <v>1.3054087047496152</v>
      </c>
      <c r="P71" s="111"/>
      <c r="Q71" s="116"/>
      <c r="R71" s="65"/>
      <c r="S71" s="114"/>
      <c r="T71" s="114"/>
      <c r="U71" s="108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3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40"/>
      <c r="CQ71" s="41"/>
      <c r="CR71" s="94"/>
      <c r="CS71" s="95"/>
    </row>
    <row r="72" spans="2:97" x14ac:dyDescent="0.15">
      <c r="F72" s="109"/>
      <c r="G72" s="71">
        <f t="shared" si="6"/>
        <v>1.0038535152914345</v>
      </c>
      <c r="H72" s="72">
        <f>1/SQRT((1-(K69/$I$25)^$I$26)^2+4*$D$62^2*(K69/$I$25)^$I$26)</f>
        <v>0.97675993374200576</v>
      </c>
      <c r="I72" s="53">
        <f t="shared" si="5"/>
        <v>1.9806134490334402</v>
      </c>
      <c r="J72" s="65"/>
      <c r="K72" s="57">
        <v>0.34</v>
      </c>
      <c r="L72" s="63">
        <f t="shared" si="2"/>
        <v>0.64851299948431607</v>
      </c>
      <c r="M72" s="63">
        <f t="shared" si="3"/>
        <v>0.66292959459155198</v>
      </c>
      <c r="N72" s="63">
        <f t="shared" si="0"/>
        <v>0.3342042905767581</v>
      </c>
      <c r="O72" s="64">
        <f t="shared" si="1"/>
        <v>1.2584192434344306</v>
      </c>
      <c r="P72" s="111"/>
      <c r="Q72" s="116"/>
      <c r="R72" s="65"/>
      <c r="S72" s="114"/>
      <c r="T72" s="114"/>
      <c r="U72" s="108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3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40"/>
      <c r="CQ72" s="41"/>
      <c r="CR72" s="94"/>
      <c r="CS72" s="95"/>
    </row>
    <row r="73" spans="2:97" x14ac:dyDescent="0.15">
      <c r="F73" s="109"/>
      <c r="G73" s="71">
        <f t="shared" si="6"/>
        <v>0.96931367288807402</v>
      </c>
      <c r="H73" s="72">
        <f>1/SQRT((1-(K70/$I$25)^$I$26)^2+4*$D$62^2*(K70/$I$25)^$I$26)</f>
        <v>0.97505636441722732</v>
      </c>
      <c r="I73" s="53">
        <f t="shared" si="5"/>
        <v>1.9443700373053012</v>
      </c>
      <c r="J73" s="65"/>
      <c r="K73" s="57">
        <v>0.35</v>
      </c>
      <c r="L73" s="63">
        <f t="shared" si="2"/>
        <v>0.63674193305285032</v>
      </c>
      <c r="M73" s="63">
        <f t="shared" si="3"/>
        <v>0.66352312381517198</v>
      </c>
      <c r="N73" s="63">
        <f t="shared" si="0"/>
        <v>0.32794349461384498</v>
      </c>
      <c r="O73" s="64">
        <f t="shared" si="1"/>
        <v>1.2363114254950793</v>
      </c>
      <c r="P73" s="111"/>
      <c r="Q73" s="116"/>
      <c r="R73" s="65"/>
      <c r="S73" s="114"/>
      <c r="T73" s="114"/>
      <c r="U73" s="108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3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40"/>
      <c r="CQ73" s="41"/>
      <c r="CR73" s="94"/>
      <c r="CS73" s="95"/>
    </row>
    <row r="74" spans="2:97" x14ac:dyDescent="0.15">
      <c r="F74" s="109"/>
      <c r="G74" s="71">
        <f t="shared" si="6"/>
        <v>0.90215168243788402</v>
      </c>
      <c r="H74" s="72">
        <f>1/SQRT((1-(K71/$I$25)^$I$26)^2+4*$D$62^2*(K71/$I$25)^$I$26)</f>
        <v>0.97142439174430162</v>
      </c>
      <c r="I74" s="53">
        <f t="shared" si="5"/>
        <v>1.8735760741821856</v>
      </c>
      <c r="J74" s="65"/>
      <c r="K74" s="57">
        <v>0.36</v>
      </c>
      <c r="L74" s="63">
        <f t="shared" si="2"/>
        <v>0.62527457354211324</v>
      </c>
      <c r="M74" s="63">
        <f t="shared" si="3"/>
        <v>0.66718533782084244</v>
      </c>
      <c r="N74" s="63">
        <f t="shared" si="0"/>
        <v>0.32086020605259047</v>
      </c>
      <c r="O74" s="64">
        <f t="shared" si="1"/>
        <v>1.218500409035423</v>
      </c>
      <c r="P74" s="111"/>
      <c r="Q74" s="116"/>
      <c r="R74" s="65"/>
      <c r="S74" s="114"/>
      <c r="T74" s="114"/>
      <c r="U74" s="108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3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40"/>
      <c r="CQ74" s="41"/>
      <c r="CR74" s="94"/>
      <c r="CS74" s="95"/>
    </row>
    <row r="75" spans="2:97" x14ac:dyDescent="0.15">
      <c r="F75" s="109"/>
      <c r="G75" s="71">
        <f t="shared" si="6"/>
        <v>0.83813531645419026</v>
      </c>
      <c r="H75" s="72">
        <f>1/SQRT((1-(K72/$I$25)^$I$26)^2+4*$D$62^2*(K72/$I$25)^$I$26)</f>
        <v>0.96748499798960619</v>
      </c>
      <c r="I75" s="53">
        <f t="shared" si="5"/>
        <v>1.8056203144437966</v>
      </c>
      <c r="J75" s="65"/>
      <c r="K75" s="57">
        <v>0.38</v>
      </c>
      <c r="L75" s="63">
        <f t="shared" si="2"/>
        <v>0.60327173525037825</v>
      </c>
      <c r="M75" s="63">
        <f t="shared" si="3"/>
        <v>0.67421407658597832</v>
      </c>
      <c r="N75" s="63">
        <f t="shared" si="0"/>
        <v>0.30740117624345642</v>
      </c>
      <c r="O75" s="64">
        <f t="shared" si="1"/>
        <v>1.1839147494470574</v>
      </c>
      <c r="P75" s="111"/>
      <c r="Q75" s="116"/>
      <c r="R75" s="65"/>
      <c r="S75" s="114"/>
      <c r="T75" s="114"/>
      <c r="U75" s="108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3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40"/>
      <c r="CQ75" s="41"/>
      <c r="CR75" s="94"/>
      <c r="CS75" s="95"/>
    </row>
    <row r="76" spans="2:97" x14ac:dyDescent="0.15">
      <c r="F76" s="109"/>
      <c r="G76" s="71">
        <f t="shared" si="6"/>
        <v>0.80744932723509977</v>
      </c>
      <c r="H76" s="72">
        <f>1/SQRT((1-(K73/$I$25)^$I$26)^2+4*$D$62^2*(K73/$I$25)^$I$26)</f>
        <v>0.96539743187792815</v>
      </c>
      <c r="I76" s="53">
        <f t="shared" si="5"/>
        <v>1.7728467591130279</v>
      </c>
      <c r="J76" s="65"/>
      <c r="K76" s="57">
        <v>0.4</v>
      </c>
      <c r="L76" s="63">
        <f t="shared" si="2"/>
        <v>0.58251539415271258</v>
      </c>
      <c r="M76" s="63">
        <f t="shared" si="3"/>
        <v>0.68088220485635986</v>
      </c>
      <c r="N76" s="63">
        <f t="shared" si="0"/>
        <v>0.29485196238594041</v>
      </c>
      <c r="O76" s="64">
        <f t="shared" si="1"/>
        <v>1.150828984413333</v>
      </c>
      <c r="P76" s="111"/>
      <c r="Q76" s="116"/>
      <c r="R76" s="65"/>
      <c r="S76" s="114"/>
      <c r="T76" s="114"/>
      <c r="U76" s="108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3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40"/>
      <c r="CQ76" s="41"/>
      <c r="CR76" s="94"/>
      <c r="CS76" s="95"/>
    </row>
    <row r="77" spans="2:97" x14ac:dyDescent="0.15">
      <c r="F77" s="109"/>
      <c r="G77" s="71">
        <f t="shared" si="6"/>
        <v>0.77768873069890532</v>
      </c>
      <c r="H77" s="72">
        <f>1/SQRT((1-(K74/$I$25)^$I$26)^2+4*$D$62^2*(K74/$I$25)^$I$26)</f>
        <v>0.96323006813872047</v>
      </c>
      <c r="I77" s="53">
        <f t="shared" si="5"/>
        <v>1.7409187988376258</v>
      </c>
      <c r="J77" s="65"/>
      <c r="K77" s="57">
        <v>0.42</v>
      </c>
      <c r="L77" s="63">
        <f t="shared" si="2"/>
        <v>0.5629795798697963</v>
      </c>
      <c r="M77" s="63">
        <f t="shared" si="3"/>
        <v>0.68722492619838604</v>
      </c>
      <c r="N77" s="63">
        <f t="shared" si="0"/>
        <v>0.28316179018962567</v>
      </c>
      <c r="O77" s="64">
        <f t="shared" si="1"/>
        <v>1.1193106497106204</v>
      </c>
      <c r="P77" s="111"/>
      <c r="Q77" s="116"/>
      <c r="R77" s="65"/>
      <c r="S77" s="114"/>
      <c r="T77" s="114"/>
      <c r="U77" s="108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3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40"/>
      <c r="CQ77" s="115"/>
      <c r="CR77" s="94"/>
      <c r="CS77" s="95"/>
    </row>
    <row r="78" spans="2:97" x14ac:dyDescent="0.15">
      <c r="F78" s="109"/>
      <c r="G78" s="71">
        <f t="shared" si="6"/>
        <v>0.72100464935986464</v>
      </c>
      <c r="H78" s="72">
        <f>1/SQRT((1-(K75/$I$25)^$I$26)^2+4*$D$62^2*(K75/$I$25)^$I$26)</f>
        <v>0.95865281496855315</v>
      </c>
      <c r="I78" s="53">
        <f t="shared" si="5"/>
        <v>1.6796574643284177</v>
      </c>
      <c r="J78" s="65"/>
      <c r="K78" s="57">
        <v>0.44</v>
      </c>
      <c r="L78" s="63">
        <f t="shared" si="2"/>
        <v>0.54461485628721706</v>
      </c>
      <c r="M78" s="63">
        <f t="shared" si="3"/>
        <v>0.69327252823092211</v>
      </c>
      <c r="N78" s="63">
        <f t="shared" si="0"/>
        <v>0.27227329718086407</v>
      </c>
      <c r="O78" s="64">
        <f t="shared" si="1"/>
        <v>1.0893662535394313</v>
      </c>
      <c r="P78" s="111"/>
      <c r="Q78" s="116"/>
      <c r="R78" s="65"/>
      <c r="S78" s="114"/>
      <c r="T78" s="114"/>
      <c r="U78" s="108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3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40"/>
      <c r="CQ78" s="41"/>
      <c r="CR78" s="94"/>
      <c r="CS78" s="95"/>
    </row>
    <row r="79" spans="2:97" x14ac:dyDescent="0.15">
      <c r="F79" s="109"/>
      <c r="G79" s="71">
        <f t="shared" si="6"/>
        <v>0.66811878770363964</v>
      </c>
      <c r="H79" s="72">
        <f>1/SQRT((1-(K76/$I$25)^$I$26)^2+4*$D$62^2*(K76/$I$25)^$I$26)</f>
        <v>0.95374789807558691</v>
      </c>
      <c r="I79" s="53">
        <f t="shared" si="5"/>
        <v>1.6218666857792265</v>
      </c>
      <c r="J79" s="65"/>
      <c r="K79" s="57">
        <v>0.45</v>
      </c>
      <c r="L79" s="63">
        <f t="shared" si="2"/>
        <v>0.53585216934367585</v>
      </c>
      <c r="M79" s="63">
        <f t="shared" si="3"/>
        <v>0.6961939994916897</v>
      </c>
      <c r="N79" s="63">
        <f t="shared" si="0"/>
        <v>0.26711100473578098</v>
      </c>
      <c r="O79" s="64">
        <f t="shared" si="1"/>
        <v>1.0749746071838269</v>
      </c>
      <c r="P79" s="111"/>
      <c r="Q79" s="116"/>
      <c r="R79" s="65"/>
      <c r="S79" s="114"/>
      <c r="T79" s="114"/>
      <c r="U79" s="108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3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40"/>
      <c r="CQ79" s="41"/>
      <c r="CR79" s="94"/>
      <c r="CS79" s="95"/>
    </row>
    <row r="80" spans="2:97" x14ac:dyDescent="0.15">
      <c r="F80" s="109"/>
      <c r="G80" s="71">
        <f t="shared" si="6"/>
        <v>0.61896263048003919</v>
      </c>
      <c r="H80" s="72">
        <f>1/SQRT((1-(K77/$I$25)^$I$26)^2+4*$D$62^2*(K77/$I$25)^$I$26)</f>
        <v>0.94851152476165868</v>
      </c>
      <c r="I80" s="53">
        <f t="shared" si="5"/>
        <v>1.567474155241698</v>
      </c>
      <c r="J80" s="65"/>
      <c r="K80" s="57">
        <v>0.46</v>
      </c>
      <c r="L80" s="63">
        <f t="shared" si="2"/>
        <v>0.52735774289612625</v>
      </c>
      <c r="M80" s="63">
        <f t="shared" si="3"/>
        <v>0.69905125736513052</v>
      </c>
      <c r="N80" s="63">
        <f t="shared" si="0"/>
        <v>0.262126677783313</v>
      </c>
      <c r="O80" s="64">
        <f t="shared" si="1"/>
        <v>1.0609610259601019</v>
      </c>
      <c r="P80" s="111"/>
      <c r="Q80" s="116"/>
      <c r="R80" s="65"/>
      <c r="S80" s="114"/>
      <c r="T80" s="114"/>
      <c r="U80" s="108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3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40"/>
      <c r="CQ80" s="41"/>
      <c r="CR80" s="94"/>
      <c r="CS80" s="95"/>
    </row>
    <row r="81" spans="6:97" x14ac:dyDescent="0.15">
      <c r="F81" s="109"/>
      <c r="G81" s="71">
        <f t="shared" si="6"/>
        <v>0.57340069892245216</v>
      </c>
      <c r="H81" s="72">
        <f>1/SQRT((1-(K78/$I$25)^$I$26)^2+4*$D$62^2*(K78/$I$25)^$I$26)</f>
        <v>0.94294153144462034</v>
      </c>
      <c r="I81" s="53">
        <f t="shared" si="5"/>
        <v>1.5163422303670724</v>
      </c>
      <c r="J81" s="65"/>
      <c r="K81" s="57">
        <v>0.48</v>
      </c>
      <c r="L81" s="63">
        <f t="shared" si="2"/>
        <v>0.51113728057979491</v>
      </c>
      <c r="M81" s="63">
        <f t="shared" si="3"/>
        <v>0.70458400723957393</v>
      </c>
      <c r="N81" s="63">
        <f t="shared" si="0"/>
        <v>0.25266239682577546</v>
      </c>
      <c r="O81" s="64">
        <f t="shared" si="1"/>
        <v>1.0340332510130581</v>
      </c>
      <c r="P81" s="111"/>
      <c r="Q81" s="116"/>
      <c r="R81" s="65"/>
      <c r="S81" s="114"/>
      <c r="T81" s="114"/>
      <c r="U81" s="108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3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40"/>
      <c r="CQ81" s="41"/>
      <c r="CR81" s="94"/>
      <c r="CS81" s="95"/>
    </row>
    <row r="82" spans="6:97" x14ac:dyDescent="0.15">
      <c r="F82" s="109"/>
      <c r="G82" s="71">
        <f t="shared" si="6"/>
        <v>0.5519135343217163</v>
      </c>
      <c r="H82" s="72">
        <f>1/SQRT((1-(K79/$I$25)^$I$26)^2+4*$D$62^2*(K79/$I$25)^$I$26)</f>
        <v>0.94003121200579087</v>
      </c>
      <c r="I82" s="53">
        <f t="shared" si="5"/>
        <v>1.4919447463275071</v>
      </c>
      <c r="J82" s="65"/>
      <c r="K82" s="57">
        <v>0.5</v>
      </c>
      <c r="L82" s="63">
        <f t="shared" si="2"/>
        <v>0.49587955671287742</v>
      </c>
      <c r="M82" s="63">
        <f t="shared" si="3"/>
        <v>0.70989086652720712</v>
      </c>
      <c r="N82" s="63">
        <f t="shared" si="0"/>
        <v>0.24382291448687954</v>
      </c>
      <c r="O82" s="64">
        <f t="shared" si="1"/>
        <v>1.0085046160786166</v>
      </c>
      <c r="P82" s="111"/>
      <c r="Q82" s="116"/>
      <c r="R82" s="65"/>
      <c r="S82" s="114"/>
      <c r="T82" s="114"/>
      <c r="U82" s="108"/>
      <c r="V82" s="93"/>
      <c r="W82" s="1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3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40"/>
      <c r="CQ82" s="41"/>
      <c r="CR82" s="94"/>
      <c r="CS82" s="95"/>
    </row>
    <row r="83" spans="6:97" x14ac:dyDescent="0.15">
      <c r="F83" s="109"/>
      <c r="G83" s="71">
        <f t="shared" si="6"/>
        <v>0.53125672139146951</v>
      </c>
      <c r="H83" s="72">
        <f>1/SQRT((1-(K80/$I$25)^$I$26)^2+4*$D$62^2*(K80/$I$25)^$I$26)</f>
        <v>0.93703744435331904</v>
      </c>
      <c r="I83" s="53">
        <f t="shared" si="5"/>
        <v>1.4682941657447885</v>
      </c>
      <c r="J83" s="65"/>
      <c r="K83" s="57">
        <v>0.55000000000000004</v>
      </c>
      <c r="L83" s="63">
        <f t="shared" si="2"/>
        <v>0.46146853642023516</v>
      </c>
      <c r="M83" s="63">
        <f t="shared" si="3"/>
        <v>0.72228118990176937</v>
      </c>
      <c r="N83" s="63">
        <f t="shared" si="0"/>
        <v>0.22410903233961976</v>
      </c>
      <c r="O83" s="64">
        <f t="shared" si="1"/>
        <v>0.95022145195433227</v>
      </c>
      <c r="P83" s="111"/>
      <c r="Q83" s="116"/>
      <c r="R83" s="65"/>
      <c r="S83" s="114"/>
      <c r="T83" s="114"/>
      <c r="U83" s="108"/>
      <c r="V83" s="93"/>
      <c r="W83" s="1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3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40"/>
      <c r="CQ83" s="41"/>
      <c r="CR83" s="94"/>
      <c r="CS83" s="95"/>
    </row>
    <row r="84" spans="6:97" x14ac:dyDescent="0.15">
      <c r="F84" s="109"/>
      <c r="G84" s="71">
        <f t="shared" si="6"/>
        <v>0.49233187519010335</v>
      </c>
      <c r="H84" s="72">
        <f>1/SQRT((1-(K81/$I$25)^$I$26)^2+4*$D$62^2*(K81/$I$25)^$I$26)</f>
        <v>0.9308005184833047</v>
      </c>
      <c r="I84" s="53">
        <f t="shared" si="5"/>
        <v>1.4231323936734079</v>
      </c>
      <c r="J84" s="65"/>
      <c r="K84" s="57">
        <v>0.6</v>
      </c>
      <c r="L84" s="63">
        <f t="shared" si="2"/>
        <v>0.43154778377228531</v>
      </c>
      <c r="M84" s="63">
        <f t="shared" si="3"/>
        <v>0.7335926689104213</v>
      </c>
      <c r="N84" s="63">
        <f t="shared" si="0"/>
        <v>0.20722094148801906</v>
      </c>
      <c r="O84" s="64">
        <f t="shared" si="1"/>
        <v>0.89871944573487339</v>
      </c>
      <c r="P84" s="111"/>
      <c r="Q84" s="116"/>
      <c r="R84" s="65"/>
      <c r="S84" s="114"/>
      <c r="T84" s="114"/>
      <c r="U84" s="108"/>
      <c r="V84" s="93"/>
      <c r="W84" s="1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3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40"/>
      <c r="CQ84" s="41"/>
      <c r="CR84" s="94"/>
      <c r="CS84" s="95"/>
    </row>
    <row r="85" spans="6:97" x14ac:dyDescent="0.15">
      <c r="F85" s="109"/>
      <c r="G85" s="71">
        <f t="shared" si="6"/>
        <v>0.45641736904858488</v>
      </c>
      <c r="H85" s="72">
        <f>1/SQRT((1-(K82/$I$25)^$I$26)^2+4*$D$62^2*(K82/$I$25)^$I$26)</f>
        <v>0.92423375410567088</v>
      </c>
      <c r="I85" s="53">
        <f t="shared" si="5"/>
        <v>1.3806511231542558</v>
      </c>
      <c r="J85" s="65"/>
      <c r="K85" s="57">
        <v>0.65</v>
      </c>
      <c r="L85" s="63">
        <f t="shared" si="2"/>
        <v>0.40520878739657124</v>
      </c>
      <c r="M85" s="63">
        <f t="shared" si="3"/>
        <v>0.74399822090798096</v>
      </c>
      <c r="N85" s="63">
        <f t="shared" si="0"/>
        <v>0.19255931531998674</v>
      </c>
      <c r="O85" s="64">
        <f t="shared" si="1"/>
        <v>0.85269394062057668</v>
      </c>
      <c r="P85" s="111"/>
      <c r="Q85" s="116"/>
      <c r="R85" s="65"/>
      <c r="S85" s="114"/>
      <c r="T85" s="114"/>
      <c r="U85" s="108"/>
      <c r="V85" s="93"/>
      <c r="W85" s="1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3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40"/>
      <c r="CQ85" s="41"/>
      <c r="CR85" s="94"/>
      <c r="CS85" s="95"/>
    </row>
    <row r="86" spans="6:97" x14ac:dyDescent="0.15">
      <c r="F86" s="109"/>
      <c r="G86" s="71">
        <f t="shared" si="6"/>
        <v>0.37843324855027344</v>
      </c>
      <c r="H86" s="72">
        <f>1/SQRT((1-(K83/$I$25)^$I$26)^2+4*$D$62^2*(K83/$I$25)^$I$26)</f>
        <v>0.90640909770893208</v>
      </c>
      <c r="I86" s="53">
        <f t="shared" si="5"/>
        <v>1.2848423462592056</v>
      </c>
      <c r="J86" s="65"/>
      <c r="K86" s="57">
        <v>0.66700000000000004</v>
      </c>
      <c r="L86" s="63">
        <f t="shared" si="2"/>
        <v>0.39693504446203703</v>
      </c>
      <c r="M86" s="63">
        <f t="shared" si="3"/>
        <v>0.74735451970135336</v>
      </c>
      <c r="N86" s="63">
        <f t="shared" si="0"/>
        <v>0.18799551978866696</v>
      </c>
      <c r="O86" s="64">
        <f t="shared" si="1"/>
        <v>0.83809140611008026</v>
      </c>
      <c r="P86" s="111"/>
      <c r="Q86" s="116"/>
      <c r="R86" s="65"/>
      <c r="S86" s="114"/>
      <c r="T86" s="114"/>
      <c r="U86" s="108"/>
      <c r="V86" s="93"/>
      <c r="W86" s="1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3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40"/>
      <c r="CQ86" s="41"/>
      <c r="CR86" s="94"/>
      <c r="CS86" s="95"/>
    </row>
    <row r="87" spans="6:97" x14ac:dyDescent="0.15">
      <c r="F87" s="109"/>
      <c r="G87" s="71">
        <f t="shared" si="6"/>
        <v>0.31485871399514076</v>
      </c>
      <c r="H87" s="72">
        <f>1/SQRT((1-(K84/$I$25)^$I$26)^2+4*$D$62^2*(K84/$I$25)^$I$26)</f>
        <v>0.88667686918060118</v>
      </c>
      <c r="I87" s="53">
        <f t="shared" si="5"/>
        <v>1.2015355831757419</v>
      </c>
      <c r="J87" s="65"/>
      <c r="K87" s="57">
        <v>0.7</v>
      </c>
      <c r="L87" s="63">
        <f t="shared" si="2"/>
        <v>0.38172356724479367</v>
      </c>
      <c r="M87" s="63">
        <f t="shared" si="3"/>
        <v>0.75363225728796479</v>
      </c>
      <c r="N87" s="63">
        <f t="shared" si="0"/>
        <v>0.1796596887578952</v>
      </c>
      <c r="O87" s="64">
        <f t="shared" si="1"/>
        <v>0.811049394538635</v>
      </c>
      <c r="P87" s="111"/>
      <c r="Q87" s="116"/>
      <c r="R87" s="65"/>
      <c r="S87" s="114"/>
      <c r="T87" s="114"/>
      <c r="U87" s="108"/>
      <c r="V87" s="93"/>
      <c r="W87" s="1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3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40"/>
      <c r="CQ87" s="41"/>
      <c r="CR87" s="94"/>
      <c r="CS87" s="95"/>
    </row>
    <row r="88" spans="6:97" x14ac:dyDescent="0.15">
      <c r="F88" s="109"/>
      <c r="G88" s="71">
        <f t="shared" si="6"/>
        <v>0.26298494059420363</v>
      </c>
      <c r="H88" s="72">
        <f>1/SQRT((1-(K85/$I$25)^$I$26)^2+4*$D$62^2*(K85/$I$25)^$I$26)</f>
        <v>0.86521637332885082</v>
      </c>
      <c r="I88" s="53">
        <f t="shared" si="5"/>
        <v>1.1282013139230544</v>
      </c>
      <c r="J88" s="65"/>
      <c r="K88" s="57">
        <v>0.75</v>
      </c>
      <c r="L88" s="63">
        <f t="shared" si="2"/>
        <v>0.36052818946576454</v>
      </c>
      <c r="M88" s="63">
        <f t="shared" si="3"/>
        <v>0.76260133058126855</v>
      </c>
      <c r="N88" s="63">
        <f t="shared" si="0"/>
        <v>0.16816889782058062</v>
      </c>
      <c r="O88" s="64">
        <f t="shared" si="1"/>
        <v>0.77291685373438368</v>
      </c>
      <c r="P88" s="111"/>
      <c r="Q88" s="116"/>
      <c r="R88" s="65"/>
      <c r="S88" s="114"/>
      <c r="T88" s="114"/>
      <c r="U88" s="108"/>
      <c r="V88" s="93"/>
      <c r="W88" s="1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3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40"/>
      <c r="CQ88" s="41"/>
      <c r="CR88" s="94"/>
      <c r="CS88" s="95"/>
    </row>
    <row r="89" spans="6:97" x14ac:dyDescent="0.15">
      <c r="F89" s="109"/>
      <c r="G89" s="71">
        <f t="shared" si="6"/>
        <v>0.24759969144315799</v>
      </c>
      <c r="H89" s="72">
        <f>1/SQRT((1-(K86/$I$25)^$I$26)^2+4*$D$62^2*(K86/$I$25)^$I$26)</f>
        <v>0.85756547928622073</v>
      </c>
      <c r="I89" s="53">
        <f t="shared" si="5"/>
        <v>1.1051651707293788</v>
      </c>
      <c r="J89" s="65"/>
      <c r="K89" s="57">
        <v>0.8</v>
      </c>
      <c r="L89" s="63">
        <f t="shared" si="2"/>
        <v>0.3411953039822353</v>
      </c>
      <c r="M89" s="63">
        <f t="shared" si="3"/>
        <v>0.77099133832915279</v>
      </c>
      <c r="N89" s="63">
        <f t="shared" si="0"/>
        <v>0.15782135265891514</v>
      </c>
      <c r="O89" s="64">
        <f t="shared" si="1"/>
        <v>0.73763298500631536</v>
      </c>
      <c r="P89" s="111"/>
      <c r="Q89" s="116"/>
      <c r="R89" s="65"/>
      <c r="S89" s="114"/>
      <c r="T89" s="114"/>
      <c r="U89" s="108"/>
      <c r="V89" s="93"/>
      <c r="W89" s="1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3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40"/>
      <c r="CQ89" s="41"/>
      <c r="CR89" s="94"/>
      <c r="CS89" s="95"/>
    </row>
    <row r="90" spans="6:97" x14ac:dyDescent="0.15">
      <c r="F90" s="109"/>
      <c r="G90" s="71">
        <f t="shared" si="6"/>
        <v>0.22055685018901908</v>
      </c>
      <c r="H90" s="72">
        <f>1/SQRT((1-(K87/$I$25)^$I$26)^2+4*$D$62^2*(K87/$I$25)^$I$26)</f>
        <v>0.84225581211262712</v>
      </c>
      <c r="I90" s="53">
        <f t="shared" si="5"/>
        <v>1.0628126623016463</v>
      </c>
      <c r="J90" s="65"/>
      <c r="K90" s="57">
        <v>0.85</v>
      </c>
      <c r="L90" s="63">
        <f t="shared" si="2"/>
        <v>0.32340564534541932</v>
      </c>
      <c r="M90" s="63">
        <f t="shared" si="3"/>
        <v>0.77887253916528931</v>
      </c>
      <c r="N90" s="63">
        <f t="shared" ref="N90:N120" si="7">+L90/EXP(M90)</f>
        <v>0.14841833347766334</v>
      </c>
      <c r="O90" s="64">
        <f t="shared" ref="O90:O120" si="8">+L90*EXP(M90)</f>
        <v>0.7047054699413392</v>
      </c>
      <c r="P90" s="111"/>
      <c r="Q90" s="116"/>
      <c r="R90" s="65"/>
      <c r="S90" s="114"/>
      <c r="T90" s="114"/>
      <c r="U90" s="108"/>
      <c r="V90" s="93"/>
      <c r="W90" s="1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3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40"/>
      <c r="CQ90" s="41"/>
      <c r="CR90" s="94"/>
      <c r="CS90" s="95"/>
    </row>
    <row r="91" spans="6:97" x14ac:dyDescent="0.15">
      <c r="F91" s="109"/>
      <c r="G91" s="71">
        <f t="shared" si="6"/>
        <v>0.18574102506811402</v>
      </c>
      <c r="H91" s="72">
        <f>1/SQRT((1-(K88/$I$25)^$I$26)^2+4*$D$62^2*(K88/$I$25)^$I$26)</f>
        <v>0.8180584721611931</v>
      </c>
      <c r="I91" s="53">
        <f t="shared" si="5"/>
        <v>1.0037994972293072</v>
      </c>
      <c r="J91" s="65"/>
      <c r="K91" s="57">
        <v>0.9</v>
      </c>
      <c r="L91" s="63">
        <f t="shared" ref="L91:L120" si="9">+I94*$I$16</f>
        <v>0.30692249191733167</v>
      </c>
      <c r="M91" s="63">
        <f t="shared" ref="M91:M120" si="10">+MAX(0.668 + 0.0047 * LN(K91),0.8 + 0.13 * LN(K91))</f>
        <v>0.78630313296448262</v>
      </c>
      <c r="N91" s="63">
        <f t="shared" si="7"/>
        <v>0.13981108428983596</v>
      </c>
      <c r="O91" s="64">
        <f t="shared" si="8"/>
        <v>0.67377645000921293</v>
      </c>
      <c r="P91" s="111"/>
      <c r="Q91" s="116"/>
      <c r="R91" s="65"/>
      <c r="S91" s="114"/>
      <c r="T91" s="114"/>
      <c r="U91" s="108"/>
      <c r="V91" s="93"/>
      <c r="W91" s="1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3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40"/>
      <c r="CQ91" s="41"/>
      <c r="CR91" s="94"/>
      <c r="CS91" s="95"/>
    </row>
    <row r="92" spans="6:97" x14ac:dyDescent="0.15">
      <c r="F92" s="109"/>
      <c r="G92" s="71">
        <f t="shared" si="6"/>
        <v>0.15706442101621484</v>
      </c>
      <c r="H92" s="72">
        <f>1/SQRT((1-(K89/$I$25)^$I$26)^2+4*$D$62^2*(K89/$I$25)^$I$26)</f>
        <v>0.79290754955806164</v>
      </c>
      <c r="I92" s="53">
        <f t="shared" si="5"/>
        <v>0.94997197057427651</v>
      </c>
      <c r="J92" s="65"/>
      <c r="K92" s="57">
        <v>0.95</v>
      </c>
      <c r="L92" s="63">
        <f t="shared" si="9"/>
        <v>0.29157039717617889</v>
      </c>
      <c r="M92" s="63">
        <f t="shared" si="10"/>
        <v>0.7933318717296185</v>
      </c>
      <c r="N92" s="63">
        <f t="shared" si="7"/>
        <v>0.13188754196438063</v>
      </c>
      <c r="O92" s="64">
        <f t="shared" si="8"/>
        <v>0.64458928601789067</v>
      </c>
      <c r="P92" s="111"/>
      <c r="Q92" s="116"/>
      <c r="R92" s="65"/>
      <c r="S92" s="114"/>
      <c r="T92" s="114"/>
      <c r="U92" s="108"/>
      <c r="V92" s="93"/>
      <c r="W92" s="1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3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40"/>
      <c r="CQ92" s="41"/>
      <c r="CR92" s="94"/>
      <c r="CS92" s="95"/>
    </row>
    <row r="93" spans="6:97" x14ac:dyDescent="0.15">
      <c r="F93" s="109"/>
      <c r="G93" s="71">
        <f t="shared" ref="G93:G123" si="11">+$I$22*EXP(-0.5*((LN(K90)+$I$23)/$I$24)^2)</f>
        <v>0.13334990201015695</v>
      </c>
      <c r="H93" s="72">
        <f>1/SQRT((1-(K90/$I$25)^$I$26)^2+4*$D$62^2*(K90/$I$25)^$I$26)</f>
        <v>0.76709126648737214</v>
      </c>
      <c r="I93" s="53">
        <f t="shared" si="5"/>
        <v>0.90044116849752909</v>
      </c>
      <c r="J93" s="65"/>
      <c r="K93" s="57">
        <v>1</v>
      </c>
      <c r="L93" s="63">
        <f t="shared" si="9"/>
        <v>0.27721829915059254</v>
      </c>
      <c r="M93" s="63">
        <f t="shared" si="10"/>
        <v>0.8</v>
      </c>
      <c r="N93" s="63">
        <f t="shared" si="7"/>
        <v>0.12456221119167378</v>
      </c>
      <c r="O93" s="64">
        <f t="shared" si="8"/>
        <v>0.61696067088671247</v>
      </c>
      <c r="P93" s="111"/>
      <c r="Q93" s="116"/>
      <c r="R93" s="65"/>
      <c r="S93" s="114"/>
      <c r="T93" s="114"/>
      <c r="U93" s="108"/>
      <c r="V93" s="93"/>
      <c r="W93" s="1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3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40"/>
      <c r="CQ93" s="41"/>
      <c r="CR93" s="94"/>
      <c r="CS93" s="95"/>
    </row>
    <row r="94" spans="6:97" x14ac:dyDescent="0.15">
      <c r="F94" s="109"/>
      <c r="G94" s="71">
        <f t="shared" si="11"/>
        <v>0.11365834734497555</v>
      </c>
      <c r="H94" s="72">
        <f>1/SQRT((1-(K91/$I$25)^$I$26)^2+4*$D$62^2*(K91/$I$25)^$I$26)</f>
        <v>0.74088965216516944</v>
      </c>
      <c r="I94" s="53">
        <f t="shared" ref="I94:I123" si="12">+H94+G94</f>
        <v>0.85454799951014504</v>
      </c>
      <c r="J94" s="65"/>
      <c r="K94" s="57">
        <v>1.1000000000000001</v>
      </c>
      <c r="L94" s="63">
        <f t="shared" si="9"/>
        <v>0.25113751279351421</v>
      </c>
      <c r="M94" s="63">
        <f t="shared" si="10"/>
        <v>0.8123903233745623</v>
      </c>
      <c r="N94" s="63">
        <f t="shared" si="7"/>
        <v>0.11145381897101922</v>
      </c>
      <c r="O94" s="64">
        <f t="shared" si="8"/>
        <v>0.56588505368768294</v>
      </c>
      <c r="P94" s="111"/>
      <c r="Q94" s="116"/>
      <c r="R94" s="65"/>
      <c r="S94" s="114"/>
      <c r="T94" s="114"/>
      <c r="U94" s="108"/>
      <c r="V94" s="93"/>
      <c r="W94" s="1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3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40"/>
      <c r="CQ94" s="41"/>
      <c r="CR94" s="94"/>
      <c r="CS94" s="95"/>
    </row>
    <row r="95" spans="6:97" x14ac:dyDescent="0.15">
      <c r="F95" s="109"/>
      <c r="G95" s="71">
        <f t="shared" si="11"/>
        <v>9.7240065789293034E-2</v>
      </c>
      <c r="H95" s="72">
        <f>1/SQRT((1-(K92/$I$25)^$I$26)^2+4*$D$62^2*(K92/$I$25)^$I$26)</f>
        <v>0.71456391138678377</v>
      </c>
      <c r="I95" s="53">
        <f t="shared" si="12"/>
        <v>0.81180397717607677</v>
      </c>
      <c r="J95" s="65"/>
      <c r="K95" s="57">
        <v>1.2</v>
      </c>
      <c r="L95" s="63">
        <f t="shared" si="9"/>
        <v>0.22810619051481804</v>
      </c>
      <c r="M95" s="63">
        <f t="shared" si="10"/>
        <v>0.82370180238321411</v>
      </c>
      <c r="N95" s="63">
        <f t="shared" si="7"/>
        <v>0.10009397212899002</v>
      </c>
      <c r="O95" s="64">
        <f t="shared" si="8"/>
        <v>0.51983584070506095</v>
      </c>
      <c r="P95" s="111"/>
      <c r="Q95" s="116"/>
      <c r="R95" s="65"/>
      <c r="S95" s="114"/>
      <c r="T95" s="114"/>
      <c r="U95" s="108"/>
      <c r="V95" s="93"/>
      <c r="W95" s="1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3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40"/>
      <c r="CQ95" s="41"/>
      <c r="CR95" s="94"/>
      <c r="CS95" s="95"/>
    </row>
    <row r="96" spans="6:97" x14ac:dyDescent="0.15">
      <c r="F96" s="109"/>
      <c r="G96" s="71">
        <f t="shared" si="11"/>
        <v>8.3495383332548231E-2</v>
      </c>
      <c r="H96" s="72">
        <f>1/SQRT((1-(K93/$I$25)^$I$26)^2+4*$D$62^2*(K93/$I$25)^$I$26)</f>
        <v>0.68834880927406872</v>
      </c>
      <c r="I96" s="53">
        <f t="shared" si="12"/>
        <v>0.77184419260661696</v>
      </c>
      <c r="J96" s="65"/>
      <c r="K96" s="57">
        <v>1.3</v>
      </c>
      <c r="L96" s="63">
        <f t="shared" si="9"/>
        <v>0.20772481404251147</v>
      </c>
      <c r="M96" s="63">
        <f t="shared" si="10"/>
        <v>0.83410735438077388</v>
      </c>
      <c r="N96" s="63">
        <f t="shared" si="7"/>
        <v>9.0206982913078618E-2</v>
      </c>
      <c r="O96" s="64">
        <f t="shared" si="8"/>
        <v>0.47833989094363055</v>
      </c>
      <c r="P96" s="111"/>
      <c r="Q96" s="116"/>
      <c r="R96" s="65"/>
      <c r="S96" s="114"/>
      <c r="T96" s="114"/>
      <c r="U96" s="108"/>
      <c r="V96" s="93"/>
      <c r="W96" s="1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3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40"/>
      <c r="CQ96" s="41"/>
      <c r="CR96" s="94"/>
      <c r="CS96" s="95"/>
    </row>
    <row r="97" spans="6:97" x14ac:dyDescent="0.15">
      <c r="F97" s="109"/>
      <c r="G97" s="71">
        <f t="shared" si="11"/>
        <v>6.2196435779265723E-2</v>
      </c>
      <c r="H97" s="72">
        <f>1/SQRT((1-(K94/$I$25)^$I$26)^2+4*$D$62^2*(K94/$I$25)^$I$26)</f>
        <v>0.63703240802099614</v>
      </c>
      <c r="I97" s="53">
        <f t="shared" si="12"/>
        <v>0.69922884380026185</v>
      </c>
      <c r="J97" s="65"/>
      <c r="K97" s="57">
        <v>1.4</v>
      </c>
      <c r="L97" s="63">
        <f t="shared" si="9"/>
        <v>0.18967518381167239</v>
      </c>
      <c r="M97" s="63">
        <f t="shared" si="10"/>
        <v>0.84374139076075771</v>
      </c>
      <c r="N97" s="63">
        <f t="shared" si="7"/>
        <v>8.1578982349771914E-2</v>
      </c>
      <c r="O97" s="64">
        <f t="shared" si="8"/>
        <v>0.44100421846083859</v>
      </c>
      <c r="P97" s="111"/>
      <c r="Q97" s="116"/>
      <c r="R97" s="65"/>
      <c r="S97" s="114"/>
      <c r="T97" s="114"/>
      <c r="U97" s="108"/>
      <c r="V97" s="93"/>
      <c r="W97" s="1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3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40"/>
      <c r="CQ97" s="41"/>
      <c r="CR97" s="94"/>
      <c r="CS97" s="95"/>
    </row>
    <row r="98" spans="6:97" x14ac:dyDescent="0.15">
      <c r="F98" s="109"/>
      <c r="G98" s="71">
        <f t="shared" si="11"/>
        <v>4.6926564951626892E-2</v>
      </c>
      <c r="H98" s="72">
        <f>1/SQRT((1-(K95/$I$25)^$I$26)^2+4*$D$62^2*(K95/$I$25)^$I$26)</f>
        <v>0.58817739097748356</v>
      </c>
      <c r="I98" s="53">
        <f t="shared" si="12"/>
        <v>0.63510395592911051</v>
      </c>
      <c r="J98" s="65"/>
      <c r="K98" s="57">
        <v>1.5</v>
      </c>
      <c r="L98" s="63">
        <f t="shared" si="9"/>
        <v>0.1736816197213075</v>
      </c>
      <c r="M98" s="63">
        <f t="shared" si="10"/>
        <v>0.85271046405406137</v>
      </c>
      <c r="N98" s="63">
        <f t="shared" si="7"/>
        <v>7.4033181204942192E-2</v>
      </c>
      <c r="O98" s="64">
        <f t="shared" si="8"/>
        <v>0.40745655580450918</v>
      </c>
      <c r="P98" s="111"/>
      <c r="Q98" s="116"/>
      <c r="R98" s="65"/>
      <c r="S98" s="114"/>
      <c r="T98" s="114"/>
      <c r="U98" s="108"/>
      <c r="V98" s="93"/>
      <c r="W98" s="1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3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40"/>
      <c r="CQ98" s="41"/>
      <c r="CR98" s="94"/>
      <c r="CS98" s="95"/>
    </row>
    <row r="99" spans="6:97" x14ac:dyDescent="0.15">
      <c r="F99" s="109"/>
      <c r="G99" s="71">
        <f t="shared" si="11"/>
        <v>3.5823037176426382E-2</v>
      </c>
      <c r="H99" s="72">
        <f>1/SQRT((1-(K96/$I$25)^$I$26)^2+4*$D$62^2*(K96/$I$25)^$I$26)</f>
        <v>0.54253413430273933</v>
      </c>
      <c r="I99" s="53">
        <f t="shared" si="12"/>
        <v>0.57835717147916577</v>
      </c>
      <c r="J99" s="65"/>
      <c r="K99" s="57">
        <v>1.6</v>
      </c>
      <c r="L99" s="63">
        <f t="shared" si="9"/>
        <v>0.15949715045278773</v>
      </c>
      <c r="M99" s="63">
        <f t="shared" si="10"/>
        <v>0.86110047180194571</v>
      </c>
      <c r="N99" s="63">
        <f t="shared" si="7"/>
        <v>6.7418912858412269E-2</v>
      </c>
      <c r="O99" s="64">
        <f t="shared" si="8"/>
        <v>0.37733241198927137</v>
      </c>
      <c r="P99" s="111"/>
      <c r="Q99" s="116"/>
      <c r="R99" s="65"/>
      <c r="S99" s="114"/>
      <c r="T99" s="114"/>
      <c r="U99" s="108"/>
      <c r="V99" s="93"/>
      <c r="W99" s="1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3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40"/>
      <c r="CQ99" s="41"/>
      <c r="CR99" s="94"/>
      <c r="CS99" s="95"/>
    </row>
    <row r="100" spans="6:97" x14ac:dyDescent="0.15">
      <c r="F100" s="109"/>
      <c r="G100" s="71">
        <f t="shared" si="11"/>
        <v>2.7642511175162678E-2</v>
      </c>
      <c r="H100" s="72">
        <f>1/SQRT((1-(K97/$I$25)^$I$26)^2+4*$D$62^2*(K97/$I$25)^$I$26)</f>
        <v>0.50046003312009557</v>
      </c>
      <c r="I100" s="53">
        <f t="shared" si="12"/>
        <v>0.52810254429525827</v>
      </c>
      <c r="J100" s="65"/>
      <c r="K100" s="57">
        <v>1.7</v>
      </c>
      <c r="L100" s="63">
        <f t="shared" si="9"/>
        <v>0.1468995194266414</v>
      </c>
      <c r="M100" s="63">
        <f t="shared" si="10"/>
        <v>0.86898167263808224</v>
      </c>
      <c r="N100" s="63">
        <f t="shared" si="7"/>
        <v>6.1606484884921521E-2</v>
      </c>
      <c r="O100" s="64">
        <f t="shared" si="8"/>
        <v>0.35027917674718478</v>
      </c>
      <c r="P100" s="111"/>
      <c r="Q100" s="116"/>
      <c r="R100" s="65"/>
      <c r="S100" s="114"/>
      <c r="T100" s="114"/>
      <c r="U100" s="108"/>
      <c r="V100" s="93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3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40"/>
      <c r="CQ100" s="115"/>
      <c r="CR100" s="94"/>
      <c r="CS100" s="95"/>
    </row>
    <row r="101" spans="6:97" x14ac:dyDescent="0.15">
      <c r="F101" s="109"/>
      <c r="G101" s="71">
        <f t="shared" si="11"/>
        <v>2.1542051108555931E-2</v>
      </c>
      <c r="H101" s="72">
        <f>1/SQRT((1-(K98/$I$25)^$I$26)^2+4*$D$62^2*(K98/$I$25)^$I$26)</f>
        <v>0.46203046179969065</v>
      </c>
      <c r="I101" s="53">
        <f t="shared" si="12"/>
        <v>0.4835725129082466</v>
      </c>
      <c r="J101" s="65"/>
      <c r="K101" s="57">
        <v>1.8</v>
      </c>
      <c r="L101" s="63">
        <f t="shared" si="9"/>
        <v>0.13569012293509719</v>
      </c>
      <c r="M101" s="63">
        <f t="shared" si="10"/>
        <v>0.87641226643727554</v>
      </c>
      <c r="N101" s="63">
        <f t="shared" si="7"/>
        <v>5.6484231557358711E-2</v>
      </c>
      <c r="O101" s="64">
        <f t="shared" si="8"/>
        <v>0.32596370623268428</v>
      </c>
      <c r="P101" s="111"/>
      <c r="Q101" s="116"/>
      <c r="R101" s="65"/>
      <c r="S101" s="114"/>
      <c r="T101" s="114"/>
      <c r="U101" s="108"/>
      <c r="V101" s="93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3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40"/>
      <c r="CQ101" s="41"/>
      <c r="CR101" s="94"/>
      <c r="CS101" s="95"/>
    </row>
    <row r="102" spans="6:97" x14ac:dyDescent="0.15">
      <c r="F102" s="109"/>
      <c r="G102" s="71">
        <f t="shared" si="11"/>
        <v>1.6941568654131579E-2</v>
      </c>
      <c r="H102" s="72">
        <f>1/SQRT((1-(K99/$I$25)^$I$26)^2+4*$D$62^2*(K99/$I$25)^$I$26)</f>
        <v>0.4271378795334248</v>
      </c>
      <c r="I102" s="53">
        <f t="shared" si="12"/>
        <v>0.4440794481875564</v>
      </c>
      <c r="J102" s="65"/>
      <c r="K102" s="57">
        <v>1.9</v>
      </c>
      <c r="L102" s="63">
        <f t="shared" si="9"/>
        <v>0.12569323091482729</v>
      </c>
      <c r="M102" s="63">
        <f t="shared" si="10"/>
        <v>0.88344100520241131</v>
      </c>
      <c r="N102" s="63">
        <f t="shared" si="7"/>
        <v>5.1956314401441599E-2</v>
      </c>
      <c r="O102" s="64">
        <f t="shared" si="8"/>
        <v>0.30407831040012595</v>
      </c>
      <c r="P102" s="111"/>
      <c r="Q102" s="116"/>
      <c r="R102" s="65"/>
      <c r="S102" s="114"/>
      <c r="T102" s="114"/>
      <c r="U102" s="108"/>
      <c r="V102" s="93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3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40"/>
      <c r="CQ102" s="41"/>
      <c r="CR102" s="94"/>
      <c r="CS102" s="95"/>
    </row>
    <row r="103" spans="6:97" x14ac:dyDescent="0.15">
      <c r="F103" s="109"/>
      <c r="G103" s="71">
        <f t="shared" si="11"/>
        <v>1.3436173304165893E-2</v>
      </c>
      <c r="H103" s="72">
        <f>1/SQRT((1-(K100/$I$25)^$I$26)^2+4*$D$62^2*(K100/$I$25)^$I$26)</f>
        <v>0.39556835963455994</v>
      </c>
      <c r="I103" s="53">
        <f t="shared" si="12"/>
        <v>0.40900453293872585</v>
      </c>
      <c r="J103" s="65"/>
      <c r="K103" s="57">
        <v>2</v>
      </c>
      <c r="L103" s="63">
        <f t="shared" si="9"/>
        <v>0.11675474535887015</v>
      </c>
      <c r="M103" s="63">
        <f t="shared" si="10"/>
        <v>0.89010913347279297</v>
      </c>
      <c r="N103" s="63">
        <f t="shared" si="7"/>
        <v>4.7940775613923639E-2</v>
      </c>
      <c r="O103" s="64">
        <f t="shared" si="8"/>
        <v>0.28434397210410395</v>
      </c>
      <c r="P103" s="111"/>
      <c r="Q103" s="116"/>
      <c r="R103" s="65"/>
      <c r="S103" s="114"/>
      <c r="T103" s="114"/>
      <c r="U103" s="108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3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40"/>
      <c r="CQ103" s="115"/>
      <c r="CR103" s="94"/>
      <c r="CS103" s="95"/>
    </row>
    <row r="104" spans="6:97" x14ac:dyDescent="0.15">
      <c r="F104" s="109"/>
      <c r="G104" s="71">
        <f t="shared" si="11"/>
        <v>1.0739481113535704E-2</v>
      </c>
      <c r="H104" s="72">
        <f>1/SQRT((1-(K101/$I$25)^$I$26)^2+4*$D$62^2*(K101/$I$25)^$I$26)</f>
        <v>0.36705532428868498</v>
      </c>
      <c r="I104" s="53">
        <f t="shared" si="12"/>
        <v>0.37779480540222066</v>
      </c>
      <c r="J104" s="65"/>
      <c r="K104" s="57">
        <v>2.2000000000000002</v>
      </c>
      <c r="L104" s="63">
        <f t="shared" si="9"/>
        <v>0.10153417315819642</v>
      </c>
      <c r="M104" s="63">
        <f t="shared" si="10"/>
        <v>0.90249945684735522</v>
      </c>
      <c r="N104" s="63">
        <f t="shared" si="7"/>
        <v>4.1177663707936712E-2</v>
      </c>
      <c r="O104" s="64">
        <f t="shared" si="8"/>
        <v>0.25035874769484773</v>
      </c>
      <c r="P104" s="111"/>
      <c r="Q104" s="116"/>
      <c r="R104" s="65"/>
      <c r="S104" s="114"/>
      <c r="T104" s="114"/>
      <c r="U104" s="108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3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40"/>
      <c r="CQ104" s="115"/>
      <c r="CR104" s="94"/>
      <c r="CS104" s="95"/>
    </row>
    <row r="105" spans="6:97" x14ac:dyDescent="0.15">
      <c r="F105" s="109"/>
      <c r="G105" s="71">
        <f t="shared" si="11"/>
        <v>8.6463972717857347E-3</v>
      </c>
      <c r="H105" s="72">
        <f>1/SQRT((1-(K102/$I$25)^$I$26)^2+4*$D$62^2*(K102/$I$25)^$I$26)</f>
        <v>0.3413145924205665</v>
      </c>
      <c r="I105" s="53">
        <f t="shared" si="12"/>
        <v>0.34996098969235223</v>
      </c>
      <c r="J105" s="65"/>
      <c r="K105" s="57">
        <v>2.4</v>
      </c>
      <c r="L105" s="63">
        <f t="shared" si="9"/>
        <v>8.9157468561847822E-2</v>
      </c>
      <c r="M105" s="63">
        <f t="shared" si="10"/>
        <v>0.91381093585600703</v>
      </c>
      <c r="N105" s="63">
        <f t="shared" si="7"/>
        <v>3.5751534102423974E-2</v>
      </c>
      <c r="O105" s="64">
        <f t="shared" si="8"/>
        <v>0.22234162532952487</v>
      </c>
      <c r="P105" s="111"/>
      <c r="Q105" s="116"/>
      <c r="R105" s="65"/>
      <c r="S105" s="114"/>
      <c r="T105" s="114"/>
      <c r="U105" s="108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3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40"/>
      <c r="CQ105" s="115"/>
      <c r="CR105" s="94"/>
      <c r="CS105" s="95"/>
    </row>
    <row r="106" spans="6:97" x14ac:dyDescent="0.15">
      <c r="F106" s="109"/>
      <c r="G106" s="71">
        <f t="shared" si="11"/>
        <v>7.0083282004791804E-3</v>
      </c>
      <c r="H106" s="72">
        <f>1/SQRT((1-(K103/$I$25)^$I$26)^2+4*$D$62^2*(K103/$I$25)^$I$26)</f>
        <v>0.31806571070903222</v>
      </c>
      <c r="I106" s="53">
        <f t="shared" si="12"/>
        <v>0.32507403890951142</v>
      </c>
      <c r="J106" s="65"/>
      <c r="K106" s="57">
        <v>2.5</v>
      </c>
      <c r="L106" s="63">
        <f t="shared" si="9"/>
        <v>8.3825751161336864E-2</v>
      </c>
      <c r="M106" s="63">
        <f t="shared" si="10"/>
        <v>0.91911779514364023</v>
      </c>
      <c r="N106" s="63">
        <f t="shared" si="7"/>
        <v>3.3435642049385726E-2</v>
      </c>
      <c r="O106" s="64">
        <f t="shared" si="8"/>
        <v>0.2101576678977356</v>
      </c>
      <c r="P106" s="111"/>
      <c r="Q106" s="116"/>
      <c r="R106" s="65"/>
      <c r="S106" s="114"/>
      <c r="T106" s="114"/>
      <c r="U106" s="108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3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40"/>
      <c r="CQ106" s="115"/>
      <c r="CR106" s="94"/>
      <c r="CS106" s="95"/>
    </row>
    <row r="107" spans="6:97" x14ac:dyDescent="0.15">
      <c r="F107" s="109"/>
      <c r="G107" s="71">
        <f t="shared" si="11"/>
        <v>4.690221776660672E-3</v>
      </c>
      <c r="H107" s="72">
        <f>1/SQRT((1-(K104/$I$25)^$I$26)^2+4*$D$62^2*(K104/$I$25)^$I$26)</f>
        <v>0.27800598602561222</v>
      </c>
      <c r="I107" s="53">
        <f t="shared" si="12"/>
        <v>0.28269620780227289</v>
      </c>
      <c r="J107" s="65"/>
      <c r="K107" s="57">
        <v>2.6</v>
      </c>
      <c r="L107" s="63">
        <f t="shared" si="9"/>
        <v>7.8975789035491503E-2</v>
      </c>
      <c r="M107" s="63">
        <f t="shared" si="10"/>
        <v>0.9242164878535668</v>
      </c>
      <c r="N107" s="63">
        <f t="shared" si="7"/>
        <v>3.1340928079191921E-2</v>
      </c>
      <c r="O107" s="64">
        <f t="shared" si="8"/>
        <v>0.19901054742279592</v>
      </c>
      <c r="P107" s="111"/>
      <c r="Q107" s="116"/>
      <c r="R107" s="65"/>
      <c r="S107" s="114"/>
      <c r="T107" s="114"/>
      <c r="U107" s="108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3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40"/>
      <c r="CQ107" s="115"/>
      <c r="CR107" s="94"/>
      <c r="CS107" s="95"/>
    </row>
    <row r="108" spans="6:97" x14ac:dyDescent="0.15">
      <c r="F108" s="109"/>
      <c r="G108" s="71">
        <f t="shared" si="11"/>
        <v>3.2090278141982051E-3</v>
      </c>
      <c r="H108" s="72">
        <f>1/SQRT((1-(K105/$I$25)^$I$26)^2+4*$D$62^2*(K105/$I$25)^$I$26)</f>
        <v>0.24502737846858733</v>
      </c>
      <c r="I108" s="53">
        <f t="shared" si="12"/>
        <v>0.24823640628278554</v>
      </c>
      <c r="J108" s="65"/>
      <c r="K108" s="57">
        <v>2.8</v>
      </c>
      <c r="L108" s="63">
        <f t="shared" si="9"/>
        <v>7.0505991732306358E-2</v>
      </c>
      <c r="M108" s="63">
        <f t="shared" si="10"/>
        <v>0.93385052423355064</v>
      </c>
      <c r="N108" s="63">
        <f t="shared" si="7"/>
        <v>2.7711491176436766E-2</v>
      </c>
      <c r="O108" s="64">
        <f t="shared" si="8"/>
        <v>0.17938749086093939</v>
      </c>
      <c r="P108" s="111"/>
      <c r="Q108" s="116"/>
      <c r="R108" s="65"/>
      <c r="S108" s="114"/>
      <c r="T108" s="114"/>
      <c r="U108" s="108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3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40"/>
      <c r="CQ108" s="115"/>
      <c r="CR108" s="94"/>
      <c r="CS108" s="95"/>
    </row>
    <row r="109" spans="6:97" x14ac:dyDescent="0.15">
      <c r="F109" s="109"/>
      <c r="G109" s="71">
        <f t="shared" si="11"/>
        <v>2.674296777765909E-3</v>
      </c>
      <c r="H109" s="72">
        <f>1/SQRT((1-(K106/$I$25)^$I$26)^2+4*$D$62^2*(K106/$I$25)^$I$26)</f>
        <v>0.23071729181147874</v>
      </c>
      <c r="I109" s="53">
        <f t="shared" si="12"/>
        <v>0.23339158858924464</v>
      </c>
      <c r="J109" s="65"/>
      <c r="K109" s="57">
        <v>3</v>
      </c>
      <c r="L109" s="63">
        <f t="shared" si="9"/>
        <v>6.3386346851218384E-2</v>
      </c>
      <c r="M109" s="63">
        <f t="shared" si="10"/>
        <v>0.94281959752685429</v>
      </c>
      <c r="N109" s="63">
        <f t="shared" si="7"/>
        <v>2.4690755229723967E-2</v>
      </c>
      <c r="O109" s="64">
        <f t="shared" si="8"/>
        <v>0.16272604583217037</v>
      </c>
      <c r="P109" s="111"/>
      <c r="Q109" s="116"/>
      <c r="R109" s="65"/>
      <c r="S109" s="114"/>
      <c r="T109" s="114"/>
      <c r="U109" s="108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3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40"/>
      <c r="CQ109" s="115"/>
      <c r="CR109" s="94"/>
      <c r="CS109" s="95"/>
    </row>
    <row r="110" spans="6:97" x14ac:dyDescent="0.15">
      <c r="F110" s="109"/>
      <c r="G110" s="71">
        <f t="shared" si="11"/>
        <v>2.2389561940451726E-3</v>
      </c>
      <c r="H110" s="72">
        <f>1/SQRT((1-(K107/$I$25)^$I$26)^2+4*$D$62^2*(K107/$I$25)^$I$26)</f>
        <v>0.21764914033617683</v>
      </c>
      <c r="I110" s="53">
        <f t="shared" si="12"/>
        <v>0.21988809653022201</v>
      </c>
      <c r="J110" s="65"/>
      <c r="K110" s="57">
        <v>3.2</v>
      </c>
      <c r="L110" s="63">
        <f t="shared" si="9"/>
        <v>5.7343661316913395E-2</v>
      </c>
      <c r="M110" s="63">
        <f t="shared" si="10"/>
        <v>0.95120960527473852</v>
      </c>
      <c r="N110" s="63">
        <f t="shared" si="7"/>
        <v>2.2150336890878787E-2</v>
      </c>
      <c r="O110" s="64">
        <f t="shared" si="8"/>
        <v>0.14845352056848155</v>
      </c>
      <c r="P110" s="111"/>
      <c r="Q110" s="116"/>
      <c r="R110" s="65"/>
      <c r="S110" s="114"/>
      <c r="T110" s="114"/>
      <c r="U110" s="108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3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40"/>
      <c r="CQ110" s="115"/>
      <c r="CR110" s="94"/>
      <c r="CS110" s="95"/>
    </row>
    <row r="111" spans="6:97" x14ac:dyDescent="0.15">
      <c r="F111" s="109"/>
      <c r="G111" s="71">
        <f t="shared" si="11"/>
        <v>1.5895936009538562E-3</v>
      </c>
      <c r="H111" s="72">
        <f>1/SQRT((1-(K108/$I$25)^$I$26)^2+4*$D$62^2*(K108/$I$25)^$I$26)</f>
        <v>0.19471649596562482</v>
      </c>
      <c r="I111" s="53">
        <f t="shared" si="12"/>
        <v>0.19630608956657866</v>
      </c>
      <c r="J111" s="65"/>
      <c r="K111" s="57">
        <v>3.4</v>
      </c>
      <c r="L111" s="63">
        <f t="shared" si="9"/>
        <v>5.2169480923008965E-2</v>
      </c>
      <c r="M111" s="63">
        <f t="shared" si="10"/>
        <v>0.95909080611087505</v>
      </c>
      <c r="N111" s="63">
        <f t="shared" si="7"/>
        <v>1.9993492810778377E-2</v>
      </c>
      <c r="O111" s="64">
        <f t="shared" si="8"/>
        <v>0.13612702720501982</v>
      </c>
      <c r="P111" s="111"/>
      <c r="Q111" s="116"/>
      <c r="R111" s="65"/>
      <c r="S111" s="114"/>
      <c r="T111" s="114"/>
      <c r="U111" s="108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3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40"/>
      <c r="CQ111" s="115"/>
      <c r="CR111" s="94"/>
      <c r="CS111" s="95"/>
    </row>
    <row r="112" spans="6:97" x14ac:dyDescent="0.15">
      <c r="F112" s="109"/>
      <c r="G112" s="71">
        <f t="shared" si="11"/>
        <v>1.1463518465600574E-3</v>
      </c>
      <c r="H112" s="72">
        <f>1/SQRT((1-(K109/$I$25)^$I$26)^2+4*$D$62^2*(K109/$I$25)^$I$26)</f>
        <v>0.17533688846465972</v>
      </c>
      <c r="I112" s="53">
        <f t="shared" si="12"/>
        <v>0.17648324031121979</v>
      </c>
      <c r="J112" s="65"/>
      <c r="K112" s="57">
        <v>3.5</v>
      </c>
      <c r="L112" s="63">
        <f t="shared" si="9"/>
        <v>4.9856332632499993E-2</v>
      </c>
      <c r="M112" s="63">
        <f t="shared" si="10"/>
        <v>0.9628591859043979</v>
      </c>
      <c r="N112" s="63">
        <f t="shared" si="7"/>
        <v>1.9035132224272198E-2</v>
      </c>
      <c r="O112" s="64">
        <f t="shared" si="8"/>
        <v>0.13058243432598599</v>
      </c>
      <c r="P112" s="111"/>
      <c r="Q112" s="116"/>
      <c r="R112" s="65"/>
      <c r="S112" s="114"/>
      <c r="T112" s="114"/>
      <c r="U112" s="108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3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40"/>
      <c r="CQ112" s="41"/>
      <c r="CR112" s="94"/>
      <c r="CS112" s="95"/>
    </row>
    <row r="113" spans="6:97" x14ac:dyDescent="0.15">
      <c r="F113" s="109"/>
      <c r="G113" s="71">
        <f t="shared" si="11"/>
        <v>8.3845757260299337E-4</v>
      </c>
      <c r="H113" s="72">
        <f>1/SQRT((1-(K110/$I$25)^$I$26)^2+4*$D$62^2*(K110/$I$25)^$I$26)</f>
        <v>0.15882045421596144</v>
      </c>
      <c r="I113" s="53">
        <f t="shared" si="12"/>
        <v>0.15965891178856442</v>
      </c>
      <c r="J113" s="65"/>
      <c r="K113" s="57">
        <v>3.6</v>
      </c>
      <c r="L113" s="63">
        <f t="shared" si="9"/>
        <v>4.77030158719235E-2</v>
      </c>
      <c r="M113" s="63">
        <f t="shared" si="10"/>
        <v>0.96652139991006836</v>
      </c>
      <c r="N113" s="63">
        <f t="shared" si="7"/>
        <v>1.8146418652367775E-2</v>
      </c>
      <c r="O113" s="64">
        <f t="shared" si="8"/>
        <v>0.1254009271399712</v>
      </c>
      <c r="P113" s="111"/>
      <c r="Q113" s="116"/>
      <c r="R113" s="65"/>
      <c r="S113" s="114"/>
      <c r="T113" s="114"/>
      <c r="U113" s="108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3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40"/>
      <c r="CQ113" s="115"/>
      <c r="CR113" s="94"/>
      <c r="CS113" s="95"/>
    </row>
    <row r="114" spans="6:97" x14ac:dyDescent="0.15">
      <c r="F114" s="109"/>
      <c r="G114" s="71">
        <f t="shared" si="11"/>
        <v>6.211695551969807E-4</v>
      </c>
      <c r="H114" s="72">
        <f>1/SQRT((1-(K111/$I$25)^$I$26)^2+4*$D$62^2*(K111/$I$25)^$I$26)</f>
        <v>0.14463154646356841</v>
      </c>
      <c r="I114" s="53">
        <f t="shared" si="12"/>
        <v>0.14525271601876538</v>
      </c>
      <c r="J114" s="65"/>
      <c r="K114" s="57">
        <v>3.8</v>
      </c>
      <c r="L114" s="63">
        <f t="shared" si="9"/>
        <v>4.3818888942795606E-2</v>
      </c>
      <c r="M114" s="63">
        <f t="shared" si="10"/>
        <v>0.97355013867520424</v>
      </c>
      <c r="N114" s="63">
        <f t="shared" si="7"/>
        <v>1.6552130756387735E-2</v>
      </c>
      <c r="O114" s="64">
        <f t="shared" si="8"/>
        <v>0.11600289149722064</v>
      </c>
      <c r="P114" s="111"/>
      <c r="Q114" s="116"/>
      <c r="R114" s="65"/>
      <c r="S114" s="114"/>
      <c r="T114" s="114"/>
      <c r="U114" s="108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3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40"/>
      <c r="CQ114" s="115"/>
      <c r="CR114" s="94"/>
      <c r="CS114" s="95"/>
    </row>
    <row r="115" spans="6:97" x14ac:dyDescent="0.15">
      <c r="F115" s="109"/>
      <c r="G115" s="71">
        <f t="shared" si="11"/>
        <v>5.3704011138160513E-4</v>
      </c>
      <c r="H115" s="72">
        <f>1/SQRT((1-(K112/$I$25)^$I$26)^2+4*$D$62^2*(K112/$I$25)^$I$26)</f>
        <v>0.13827529992882182</v>
      </c>
      <c r="I115" s="53">
        <f t="shared" si="12"/>
        <v>0.13881234004020343</v>
      </c>
      <c r="J115" s="65"/>
      <c r="K115" s="57">
        <v>4</v>
      </c>
      <c r="L115" s="63">
        <f t="shared" si="9"/>
        <v>4.0418299481334692E-2</v>
      </c>
      <c r="M115" s="63">
        <f t="shared" si="10"/>
        <v>0.98021826694558589</v>
      </c>
      <c r="N115" s="63">
        <f t="shared" si="7"/>
        <v>1.5166125766810298E-2</v>
      </c>
      <c r="O115" s="64">
        <f t="shared" si="8"/>
        <v>0.10771629868307779</v>
      </c>
      <c r="P115" s="111"/>
      <c r="Q115" s="116"/>
      <c r="R115" s="65"/>
      <c r="S115" s="114"/>
      <c r="T115" s="114"/>
      <c r="U115" s="108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3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40"/>
      <c r="CQ115" s="115"/>
      <c r="CR115" s="94"/>
      <c r="CS115" s="95"/>
    </row>
    <row r="116" spans="6:97" x14ac:dyDescent="0.15">
      <c r="F116" s="109"/>
      <c r="G116" s="71">
        <f t="shared" si="11"/>
        <v>4.6560424301738415E-4</v>
      </c>
      <c r="H116" s="72">
        <f>1/SQRT((1-(K113/$I$25)^$I$26)^2+4*$D$62^2*(K113/$I$25)^$I$26)</f>
        <v>0.13235137026184451</v>
      </c>
      <c r="I116" s="53">
        <f t="shared" si="12"/>
        <v>0.13281697450486191</v>
      </c>
      <c r="J116" s="65"/>
      <c r="K116" s="57">
        <v>4.2</v>
      </c>
      <c r="L116" s="63">
        <f t="shared" si="9"/>
        <v>3.7422601081124537E-2</v>
      </c>
      <c r="M116" s="63">
        <f t="shared" si="10"/>
        <v>0.98656098828761207</v>
      </c>
      <c r="N116" s="63">
        <f t="shared" si="7"/>
        <v>1.3953269319007275E-2</v>
      </c>
      <c r="O116" s="64">
        <f t="shared" si="8"/>
        <v>0.10036723578246108</v>
      </c>
      <c r="P116" s="111"/>
      <c r="Q116" s="116"/>
      <c r="R116" s="65"/>
      <c r="S116" s="114"/>
      <c r="T116" s="114"/>
      <c r="U116" s="108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3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40"/>
      <c r="CQ116" s="41"/>
      <c r="CR116" s="94"/>
      <c r="CS116" s="95"/>
    </row>
    <row r="117" spans="6:97" x14ac:dyDescent="0.15">
      <c r="F117" s="109"/>
      <c r="G117" s="71">
        <f t="shared" si="11"/>
        <v>3.5275793934921613E-4</v>
      </c>
      <c r="H117" s="72">
        <f>1/SQRT((1-(K114/$I$25)^$I$26)^2+4*$D$62^2*(K114/$I$25)^$I$26)</f>
        <v>0.12164984816782703</v>
      </c>
      <c r="I117" s="53">
        <f t="shared" si="12"/>
        <v>0.12200260610717625</v>
      </c>
      <c r="J117" s="65"/>
      <c r="K117" s="57">
        <v>4.4000000000000004</v>
      </c>
      <c r="L117" s="63">
        <f t="shared" si="9"/>
        <v>3.4768590512969211E-2</v>
      </c>
      <c r="M117" s="63">
        <f t="shared" si="10"/>
        <v>0.99260859032014803</v>
      </c>
      <c r="N117" s="63">
        <f t="shared" si="7"/>
        <v>1.2885540837664435E-2</v>
      </c>
      <c r="O117" s="64">
        <f t="shared" si="8"/>
        <v>9.3814834898124713E-2</v>
      </c>
      <c r="P117" s="111"/>
      <c r="Q117" s="116"/>
      <c r="R117" s="65"/>
      <c r="S117" s="114"/>
      <c r="T117" s="114"/>
      <c r="U117" s="108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3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40"/>
      <c r="CQ117" s="115"/>
      <c r="CR117" s="94"/>
      <c r="CS117" s="95"/>
    </row>
    <row r="118" spans="6:97" x14ac:dyDescent="0.15">
      <c r="F118" s="109"/>
      <c r="G118" s="71">
        <f t="shared" si="11"/>
        <v>2.6990943709905956E-4</v>
      </c>
      <c r="H118" s="72">
        <f>1/SQRT((1-(K115/$I$25)^$I$26)^2+4*$D$62^2*(K115/$I$25)^$I$26)</f>
        <v>0.11226461597226564</v>
      </c>
      <c r="I118" s="53">
        <f t="shared" si="12"/>
        <v>0.11253452540936471</v>
      </c>
      <c r="J118" s="65"/>
      <c r="K118" s="57">
        <v>4.5999999999999996</v>
      </c>
      <c r="L118" s="63">
        <f t="shared" si="9"/>
        <v>3.2405017812369361E-2</v>
      </c>
      <c r="M118" s="63">
        <f t="shared" si="10"/>
        <v>0.99838731945435644</v>
      </c>
      <c r="N118" s="63">
        <f t="shared" si="7"/>
        <v>1.1940380344493821E-2</v>
      </c>
      <c r="O118" s="64">
        <f t="shared" si="8"/>
        <v>8.7944031021106553E-2</v>
      </c>
      <c r="P118" s="111"/>
      <c r="Q118" s="116"/>
      <c r="R118" s="65"/>
      <c r="S118" s="114"/>
      <c r="T118" s="114"/>
      <c r="U118" s="108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3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40"/>
      <c r="CQ118" s="41"/>
      <c r="CR118" s="94"/>
      <c r="CS118" s="95"/>
    </row>
    <row r="119" spans="6:97" x14ac:dyDescent="0.15">
      <c r="F119" s="109"/>
      <c r="G119" s="71">
        <f t="shared" si="11"/>
        <v>2.0840752896914857E-4</v>
      </c>
      <c r="H119" s="72">
        <f>1/SQRT((1-(K116/$I$25)^$I$26)^2+4*$D$62^2*(K116/$I$25)^$I$26)</f>
        <v>0.10398535386846761</v>
      </c>
      <c r="I119" s="53">
        <f t="shared" si="12"/>
        <v>0.10419376139743676</v>
      </c>
      <c r="J119" s="65"/>
      <c r="K119" s="57">
        <v>4.8</v>
      </c>
      <c r="L119" s="63">
        <f t="shared" si="9"/>
        <v>3.0289975018753121E-2</v>
      </c>
      <c r="M119" s="63">
        <f t="shared" si="10"/>
        <v>1.0039200693288</v>
      </c>
      <c r="N119" s="63">
        <f t="shared" si="7"/>
        <v>1.1099463024469697E-2</v>
      </c>
      <c r="O119" s="64">
        <f t="shared" si="8"/>
        <v>8.2660087664963688E-2</v>
      </c>
      <c r="P119" s="111"/>
      <c r="Q119" s="116"/>
      <c r="R119" s="65"/>
      <c r="S119" s="114"/>
      <c r="T119" s="114"/>
      <c r="U119" s="108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3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40"/>
      <c r="CQ119" s="115"/>
      <c r="CR119" s="94"/>
      <c r="CS119" s="95"/>
    </row>
    <row r="120" spans="6:97" x14ac:dyDescent="0.15">
      <c r="F120" s="109"/>
      <c r="G120" s="71">
        <f t="shared" si="11"/>
        <v>1.6228296309365472E-4</v>
      </c>
      <c r="H120" s="72">
        <f>1/SQRT((1-(K117/$I$25)^$I$26)^2+4*$D$62^2*(K117/$I$25)^$I$26)</f>
        <v>9.6642057712753263E-2</v>
      </c>
      <c r="I120" s="53">
        <f t="shared" si="12"/>
        <v>9.6804340675846923E-2</v>
      </c>
      <c r="J120" s="65"/>
      <c r="K120" s="120">
        <v>5</v>
      </c>
      <c r="L120" s="121">
        <f t="shared" si="9"/>
        <v>2.8388922934514477E-2</v>
      </c>
      <c r="M120" s="121">
        <f t="shared" si="10"/>
        <v>1.009226928616433</v>
      </c>
      <c r="N120" s="121">
        <f t="shared" si="7"/>
        <v>1.0347781024412889E-2</v>
      </c>
      <c r="O120" s="122">
        <f t="shared" si="8"/>
        <v>7.7884422126871286E-2</v>
      </c>
      <c r="P120" s="111"/>
      <c r="Q120" s="116"/>
      <c r="R120" s="65"/>
      <c r="S120" s="114"/>
      <c r="T120" s="114"/>
      <c r="U120" s="108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3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40"/>
      <c r="CQ120" s="41"/>
      <c r="CR120" s="94"/>
      <c r="CS120" s="95"/>
    </row>
    <row r="121" spans="6:97" x14ac:dyDescent="0.15">
      <c r="F121" s="109"/>
      <c r="G121" s="71">
        <f t="shared" si="11"/>
        <v>1.2736164168695885E-4</v>
      </c>
      <c r="H121" s="72">
        <f>1/SQRT((1-(K118/$I$25)^$I$26)^2+4*$D$62^2*(K118/$I$25)^$I$26)</f>
        <v>9.0096209047650089E-2</v>
      </c>
      <c r="I121" s="53">
        <f t="shared" si="12"/>
        <v>9.0223570689337049E-2</v>
      </c>
      <c r="J121" s="65"/>
      <c r="L121" s="110"/>
      <c r="M121" s="111"/>
      <c r="N121" s="110"/>
      <c r="O121" s="111"/>
      <c r="P121" s="111"/>
      <c r="Q121" s="116"/>
      <c r="R121" s="114"/>
      <c r="S121" s="114"/>
      <c r="T121" s="114"/>
      <c r="U121" s="108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3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40"/>
      <c r="CQ121" s="41"/>
      <c r="CR121" s="94"/>
      <c r="CS121" s="95"/>
    </row>
    <row r="122" spans="6:97" x14ac:dyDescent="0.15">
      <c r="F122" s="109"/>
      <c r="G122" s="71">
        <f t="shared" si="11"/>
        <v>1.006884990533276E-4</v>
      </c>
      <c r="H122" s="72">
        <f>1/SQRT((1-(K119/$I$25)^$I$26)^2+4*$D$62^2*(K119/$I$25)^$I$26)</f>
        <v>8.4234080829157273E-2</v>
      </c>
      <c r="I122" s="53">
        <f t="shared" si="12"/>
        <v>8.4334769328210601E-2</v>
      </c>
      <c r="J122" s="65"/>
      <c r="L122" s="110"/>
      <c r="M122" s="111"/>
      <c r="N122" s="110"/>
      <c r="O122" s="111"/>
      <c r="P122" s="111"/>
      <c r="Q122" s="116"/>
      <c r="R122" s="114"/>
      <c r="S122" s="114"/>
      <c r="T122" s="114"/>
      <c r="U122" s="108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3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40"/>
      <c r="CQ122" s="115"/>
      <c r="CR122" s="94"/>
      <c r="CS122" s="95"/>
    </row>
    <row r="123" spans="6:97" x14ac:dyDescent="0.15">
      <c r="F123" s="109"/>
      <c r="G123" s="123">
        <f t="shared" si="11"/>
        <v>8.0147393900691907E-5</v>
      </c>
      <c r="H123" s="124">
        <f>1/SQRT((1-(K120/$I$25)^$I$26)^2+4*$D$62^2*(K120/$I$25)^$I$26)</f>
        <v>7.8961623544383214E-2</v>
      </c>
      <c r="I123" s="145">
        <f t="shared" si="12"/>
        <v>7.9041770938283906E-2</v>
      </c>
      <c r="J123" s="65"/>
      <c r="L123" s="110"/>
      <c r="M123" s="111"/>
      <c r="N123" s="111"/>
      <c r="O123" s="116"/>
      <c r="P123" s="111"/>
      <c r="Q123" s="116"/>
      <c r="R123" s="114"/>
      <c r="S123" s="114"/>
      <c r="T123" s="114"/>
      <c r="U123" s="108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3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40"/>
      <c r="CQ123" s="115"/>
      <c r="CR123" s="94"/>
      <c r="CS123" s="95"/>
    </row>
    <row r="124" spans="6:97" x14ac:dyDescent="0.15">
      <c r="F124" s="109"/>
      <c r="J124" s="65"/>
      <c r="L124" s="110"/>
      <c r="M124" s="111"/>
      <c r="N124" s="111"/>
      <c r="O124" s="116"/>
      <c r="P124" s="111"/>
      <c r="Q124" s="116"/>
      <c r="R124" s="114"/>
      <c r="S124" s="114"/>
      <c r="T124" s="114"/>
      <c r="U124" s="108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3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40"/>
      <c r="CQ124" s="115"/>
      <c r="CR124" s="94"/>
      <c r="CS124" s="95"/>
    </row>
    <row r="125" spans="6:97" x14ac:dyDescent="0.15">
      <c r="F125" s="109"/>
      <c r="J125" s="65"/>
      <c r="L125" s="110"/>
      <c r="M125" s="111"/>
      <c r="N125" s="111"/>
      <c r="O125" s="116"/>
      <c r="P125" s="111"/>
      <c r="Q125" s="116"/>
      <c r="R125" s="114"/>
      <c r="S125" s="114"/>
      <c r="T125" s="114"/>
      <c r="U125" s="108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3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40"/>
      <c r="CQ125" s="41"/>
      <c r="CR125" s="94"/>
      <c r="CS125" s="95"/>
    </row>
    <row r="126" spans="6:97" x14ac:dyDescent="0.15">
      <c r="F126" s="109"/>
      <c r="L126" s="110"/>
      <c r="M126" s="111"/>
      <c r="N126" s="111"/>
      <c r="O126" s="116"/>
      <c r="P126" s="111"/>
      <c r="Q126" s="116"/>
      <c r="R126" s="114"/>
      <c r="S126" s="114"/>
      <c r="T126" s="114"/>
      <c r="U126" s="108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3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40"/>
      <c r="CQ126" s="41"/>
      <c r="CR126" s="94"/>
      <c r="CS126" s="95"/>
    </row>
    <row r="127" spans="6:97" x14ac:dyDescent="0.15">
      <c r="F127" s="109"/>
      <c r="L127" s="110"/>
      <c r="M127" s="111"/>
      <c r="N127" s="111"/>
      <c r="O127" s="116"/>
      <c r="P127" s="111"/>
      <c r="Q127" s="116"/>
      <c r="R127" s="114"/>
      <c r="S127" s="114"/>
      <c r="T127" s="114"/>
      <c r="U127" s="108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3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40"/>
      <c r="CQ127" s="115"/>
      <c r="CR127" s="94"/>
      <c r="CS127" s="95"/>
    </row>
    <row r="128" spans="6:97" x14ac:dyDescent="0.15">
      <c r="F128" s="109"/>
      <c r="L128" s="110"/>
      <c r="M128" s="111"/>
      <c r="N128" s="111"/>
      <c r="O128" s="116"/>
      <c r="P128" s="114"/>
      <c r="Q128" s="114"/>
      <c r="R128" s="114"/>
      <c r="S128" s="108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3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40"/>
      <c r="CO128" s="41"/>
      <c r="CP128" s="94"/>
      <c r="CQ128" s="95"/>
      <c r="CR128" s="1"/>
      <c r="CS128" s="1"/>
    </row>
    <row r="129" spans="6:97" x14ac:dyDescent="0.15">
      <c r="F129" s="109"/>
      <c r="L129" s="110"/>
      <c r="M129" s="111"/>
      <c r="N129" s="111"/>
      <c r="O129" s="116"/>
      <c r="P129" s="114"/>
      <c r="Q129" s="114"/>
      <c r="R129" s="114"/>
      <c r="S129" s="108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3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40"/>
      <c r="CO129" s="41"/>
      <c r="CP129" s="94"/>
      <c r="CQ129" s="95"/>
      <c r="CR129" s="1"/>
      <c r="CS129" s="1"/>
    </row>
    <row r="130" spans="6:97" x14ac:dyDescent="0.15">
      <c r="F130" s="109"/>
      <c r="L130" s="110"/>
      <c r="M130" s="111"/>
      <c r="N130" s="111"/>
      <c r="O130" s="116"/>
      <c r="P130" s="114"/>
      <c r="Q130" s="114"/>
      <c r="R130" s="114"/>
      <c r="S130" s="108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3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40"/>
      <c r="CO130" s="41"/>
      <c r="CP130" s="94"/>
      <c r="CQ130" s="95"/>
      <c r="CR130" s="1"/>
      <c r="CS130" s="1"/>
    </row>
    <row r="131" spans="6:97" x14ac:dyDescent="0.15">
      <c r="F131" s="109"/>
      <c r="L131" s="110"/>
      <c r="M131" s="111"/>
      <c r="N131" s="111"/>
      <c r="O131" s="116"/>
      <c r="P131" s="114"/>
      <c r="Q131" s="114"/>
      <c r="R131" s="114"/>
      <c r="S131" s="108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3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40"/>
      <c r="CO131" s="41"/>
      <c r="CP131" s="94"/>
      <c r="CQ131" s="95"/>
      <c r="CR131" s="1"/>
      <c r="CS131" s="1"/>
    </row>
    <row r="132" spans="6:97" x14ac:dyDescent="0.15">
      <c r="F132" s="109"/>
      <c r="L132" s="110"/>
      <c r="M132" s="111"/>
      <c r="N132" s="111"/>
      <c r="O132" s="116"/>
      <c r="P132" s="114"/>
      <c r="Q132" s="114"/>
      <c r="R132" s="114"/>
      <c r="S132" s="108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3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40"/>
      <c r="CO132" s="115"/>
      <c r="CP132" s="94"/>
      <c r="CQ132" s="95"/>
      <c r="CR132" s="1"/>
      <c r="CS132" s="1"/>
    </row>
    <row r="133" spans="6:97" x14ac:dyDescent="0.15">
      <c r="F133" s="109"/>
      <c r="L133" s="110"/>
      <c r="M133" s="111"/>
      <c r="N133" s="111"/>
      <c r="O133" s="116"/>
      <c r="P133" s="114"/>
      <c r="Q133" s="114"/>
      <c r="R133" s="114"/>
      <c r="S133" s="108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3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40"/>
      <c r="CO133" s="41"/>
      <c r="CP133" s="94"/>
      <c r="CQ133" s="95"/>
      <c r="CR133" s="1"/>
      <c r="CS133" s="1"/>
    </row>
    <row r="134" spans="6:97" x14ac:dyDescent="0.15">
      <c r="F134" s="109"/>
      <c r="L134" s="110"/>
      <c r="M134" s="111"/>
      <c r="N134" s="111"/>
      <c r="O134" s="116"/>
      <c r="P134" s="114"/>
      <c r="Q134" s="114"/>
      <c r="R134" s="114"/>
      <c r="S134" s="108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3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40"/>
      <c r="CO134" s="115"/>
      <c r="CP134" s="94"/>
      <c r="CQ134" s="95"/>
      <c r="CR134" s="1"/>
      <c r="CS134" s="1"/>
    </row>
    <row r="135" spans="6:97" x14ac:dyDescent="0.15">
      <c r="F135" s="109"/>
      <c r="L135" s="110"/>
      <c r="M135" s="111"/>
      <c r="N135" s="111"/>
      <c r="O135" s="116"/>
      <c r="P135" s="114"/>
      <c r="Q135" s="114"/>
      <c r="R135" s="114"/>
      <c r="S135" s="108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3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40"/>
      <c r="CO135" s="41"/>
      <c r="CP135" s="94"/>
      <c r="CQ135" s="95"/>
      <c r="CR135" s="1"/>
      <c r="CS135" s="1"/>
    </row>
    <row r="136" spans="6:97" x14ac:dyDescent="0.15">
      <c r="F136" s="109"/>
      <c r="L136" s="110"/>
      <c r="M136" s="111"/>
      <c r="N136" s="111"/>
      <c r="O136" s="116"/>
      <c r="P136" s="114"/>
      <c r="Q136" s="114"/>
      <c r="R136" s="114"/>
      <c r="S136" s="108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3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40"/>
      <c r="CO136" s="115"/>
      <c r="CP136" s="94"/>
      <c r="CQ136" s="95"/>
      <c r="CR136" s="1"/>
      <c r="CS136" s="1"/>
    </row>
    <row r="137" spans="6:97" x14ac:dyDescent="0.15">
      <c r="F137" s="109"/>
      <c r="K137" s="111"/>
      <c r="L137" s="110"/>
      <c r="M137" s="111"/>
      <c r="N137" s="111"/>
      <c r="O137" s="116"/>
      <c r="P137" s="114"/>
      <c r="Q137" s="114"/>
      <c r="R137" s="114"/>
      <c r="S137" s="108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3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40"/>
      <c r="CO137" s="115"/>
      <c r="CP137" s="94"/>
      <c r="CQ137" s="95"/>
      <c r="CR137" s="1"/>
      <c r="CS137" s="1"/>
    </row>
    <row r="138" spans="6:97" x14ac:dyDescent="0.15">
      <c r="F138" s="109"/>
      <c r="K138" s="111"/>
      <c r="L138" s="110"/>
      <c r="M138" s="111"/>
      <c r="N138" s="111"/>
      <c r="O138" s="116"/>
      <c r="P138" s="114"/>
      <c r="Q138" s="114"/>
      <c r="R138" s="114"/>
      <c r="S138" s="108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3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40"/>
      <c r="CO138" s="41"/>
      <c r="CP138" s="94"/>
      <c r="CQ138" s="95"/>
      <c r="CR138" s="1"/>
      <c r="CS138" s="1"/>
    </row>
    <row r="139" spans="6:97" x14ac:dyDescent="0.15">
      <c r="F139" s="109"/>
      <c r="K139" s="111"/>
      <c r="L139" s="110"/>
      <c r="M139" s="111"/>
      <c r="N139" s="111"/>
      <c r="O139" s="116"/>
      <c r="P139" s="114"/>
      <c r="Q139" s="114"/>
      <c r="R139" s="114"/>
      <c r="S139" s="108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3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40"/>
      <c r="CO139" s="41"/>
      <c r="CP139" s="94"/>
      <c r="CQ139" s="95"/>
      <c r="CR139" s="1"/>
      <c r="CS139" s="1"/>
    </row>
    <row r="140" spans="6:97" x14ac:dyDescent="0.15">
      <c r="F140" s="109"/>
      <c r="G140" s="109"/>
      <c r="H140" s="125"/>
      <c r="I140" s="111"/>
      <c r="K140" s="111"/>
      <c r="L140" s="110"/>
      <c r="M140" s="111"/>
      <c r="N140" s="111"/>
      <c r="O140" s="116"/>
      <c r="P140" s="114"/>
      <c r="Q140" s="114"/>
      <c r="R140" s="114"/>
      <c r="S140" s="108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3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40"/>
      <c r="CO140" s="41"/>
      <c r="CP140" s="94"/>
      <c r="CQ140" s="95"/>
      <c r="CR140" s="1"/>
      <c r="CS140" s="1"/>
    </row>
    <row r="141" spans="6:97" x14ac:dyDescent="0.15">
      <c r="F141" s="109"/>
      <c r="G141" s="109"/>
      <c r="H141" s="125"/>
      <c r="I141" s="111"/>
      <c r="K141" s="111"/>
      <c r="L141" s="110"/>
      <c r="M141" s="111"/>
      <c r="N141" s="111"/>
      <c r="O141" s="116"/>
      <c r="P141" s="114"/>
      <c r="Q141" s="114"/>
      <c r="R141" s="114"/>
      <c r="S141" s="108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3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40"/>
      <c r="CO141" s="115"/>
      <c r="CP141" s="94"/>
      <c r="CQ141" s="95"/>
      <c r="CR141" s="1"/>
      <c r="CS141" s="1"/>
    </row>
    <row r="142" spans="6:97" x14ac:dyDescent="0.15">
      <c r="F142" s="109"/>
      <c r="G142" s="109"/>
      <c r="H142" s="125"/>
      <c r="I142" s="111"/>
      <c r="J142" s="111"/>
      <c r="K142" s="111"/>
      <c r="L142" s="110"/>
      <c r="M142" s="111"/>
      <c r="N142" s="111"/>
      <c r="O142" s="116"/>
      <c r="P142" s="114"/>
      <c r="Q142" s="114"/>
      <c r="R142" s="114"/>
      <c r="S142" s="108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3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40"/>
      <c r="CO142" s="41"/>
      <c r="CP142" s="94"/>
      <c r="CQ142" s="95"/>
      <c r="CR142" s="1"/>
      <c r="CS142" s="1"/>
    </row>
    <row r="143" spans="6:97" x14ac:dyDescent="0.15">
      <c r="F143" s="109"/>
      <c r="G143" s="109"/>
      <c r="H143" s="125"/>
      <c r="I143" s="111"/>
      <c r="J143" s="111"/>
      <c r="K143" s="111"/>
      <c r="L143" s="110"/>
      <c r="M143" s="111"/>
      <c r="N143" s="111"/>
      <c r="O143" s="116"/>
      <c r="P143" s="114"/>
      <c r="Q143" s="114"/>
      <c r="R143" s="114"/>
      <c r="S143" s="108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3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40"/>
      <c r="CO143" s="41"/>
      <c r="CP143" s="94"/>
      <c r="CQ143" s="95"/>
      <c r="CR143" s="1"/>
      <c r="CS143" s="1"/>
    </row>
    <row r="144" spans="6:97" x14ac:dyDescent="0.15">
      <c r="F144" s="109"/>
      <c r="G144" s="109"/>
      <c r="H144" s="125"/>
      <c r="I144" s="111"/>
      <c r="J144" s="111"/>
      <c r="K144" s="111"/>
      <c r="L144" s="110"/>
      <c r="M144" s="111"/>
      <c r="N144" s="111"/>
      <c r="O144" s="116"/>
      <c r="P144" s="114"/>
      <c r="Q144" s="114"/>
      <c r="R144" s="114"/>
      <c r="S144" s="108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3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40"/>
      <c r="CO144" s="41"/>
      <c r="CP144" s="94"/>
      <c r="CQ144" s="95"/>
      <c r="CR144" s="1"/>
      <c r="CS144" s="1"/>
    </row>
    <row r="145" spans="6:97" x14ac:dyDescent="0.15">
      <c r="F145" s="109"/>
      <c r="G145" s="109"/>
      <c r="H145" s="125"/>
      <c r="I145" s="111"/>
      <c r="J145" s="111"/>
      <c r="K145" s="111"/>
      <c r="L145" s="110"/>
      <c r="M145" s="111"/>
      <c r="N145" s="111"/>
      <c r="O145" s="116"/>
      <c r="P145" s="114"/>
      <c r="Q145" s="114"/>
      <c r="R145" s="114"/>
      <c r="S145" s="108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3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40"/>
      <c r="CO145" s="115"/>
      <c r="CP145" s="94"/>
      <c r="CQ145" s="95"/>
      <c r="CR145" s="1"/>
      <c r="CS145" s="1"/>
    </row>
    <row r="146" spans="6:97" x14ac:dyDescent="0.15">
      <c r="F146" s="109"/>
      <c r="G146" s="109"/>
      <c r="H146" s="125"/>
      <c r="I146" s="111"/>
      <c r="J146" s="111"/>
      <c r="K146" s="111"/>
      <c r="L146" s="110"/>
      <c r="M146" s="111"/>
      <c r="N146" s="111"/>
      <c r="O146" s="116"/>
      <c r="P146" s="114"/>
      <c r="Q146" s="114"/>
      <c r="R146" s="114"/>
      <c r="S146" s="108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3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40"/>
      <c r="CO146" s="115"/>
      <c r="CP146" s="94"/>
      <c r="CQ146" s="95"/>
      <c r="CR146" s="1"/>
      <c r="CS146" s="1"/>
    </row>
    <row r="147" spans="6:97" x14ac:dyDescent="0.15">
      <c r="F147" s="109"/>
      <c r="G147" s="109"/>
      <c r="H147" s="125"/>
      <c r="I147" s="111"/>
      <c r="J147" s="111"/>
      <c r="K147" s="111"/>
      <c r="L147" s="110"/>
      <c r="M147" s="111"/>
      <c r="N147" s="111"/>
      <c r="O147" s="116"/>
      <c r="P147" s="114"/>
      <c r="Q147" s="114"/>
      <c r="R147" s="114"/>
      <c r="S147" s="108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3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40"/>
      <c r="CO147" s="115"/>
      <c r="CP147" s="94"/>
      <c r="CQ147" s="95"/>
      <c r="CR147" s="1"/>
      <c r="CS147" s="1"/>
    </row>
    <row r="148" spans="6:97" x14ac:dyDescent="0.15">
      <c r="F148" s="109"/>
      <c r="G148" s="109"/>
      <c r="H148" s="125"/>
      <c r="I148" s="111"/>
      <c r="J148" s="111"/>
      <c r="K148" s="111"/>
      <c r="L148" s="110"/>
      <c r="M148" s="111"/>
      <c r="N148" s="111"/>
      <c r="O148" s="116"/>
      <c r="P148" s="114"/>
      <c r="Q148" s="114"/>
      <c r="R148" s="114"/>
      <c r="S148" s="108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3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40"/>
      <c r="CO148" s="115"/>
      <c r="CP148" s="94"/>
      <c r="CQ148" s="95"/>
      <c r="CR148" s="1"/>
      <c r="CS148" s="1"/>
    </row>
    <row r="149" spans="6:97" x14ac:dyDescent="0.15">
      <c r="F149" s="109"/>
      <c r="G149" s="109"/>
      <c r="H149" s="125"/>
      <c r="I149" s="111"/>
      <c r="J149" s="111"/>
      <c r="K149" s="111"/>
      <c r="L149" s="110"/>
      <c r="M149" s="111"/>
      <c r="N149" s="111"/>
      <c r="O149" s="116"/>
      <c r="P149" s="114"/>
      <c r="Q149" s="114"/>
      <c r="R149" s="114"/>
      <c r="S149" s="108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3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40"/>
      <c r="CO149" s="41"/>
      <c r="CP149" s="94"/>
      <c r="CQ149" s="95"/>
      <c r="CR149" s="1"/>
      <c r="CS149" s="1"/>
    </row>
    <row r="150" spans="6:97" x14ac:dyDescent="0.15">
      <c r="F150" s="109"/>
      <c r="G150" s="109"/>
      <c r="H150" s="125"/>
      <c r="I150" s="111"/>
      <c r="J150" s="111"/>
      <c r="K150" s="111"/>
      <c r="L150" s="110"/>
      <c r="M150" s="111"/>
      <c r="N150" s="111"/>
      <c r="O150" s="116"/>
      <c r="P150" s="114"/>
      <c r="Q150" s="114"/>
      <c r="R150" s="114"/>
      <c r="S150" s="108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3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40"/>
      <c r="CO150" s="115"/>
      <c r="CP150" s="94"/>
      <c r="CQ150" s="95"/>
      <c r="CR150" s="1"/>
      <c r="CS150" s="1"/>
    </row>
    <row r="151" spans="6:97" x14ac:dyDescent="0.15">
      <c r="F151" s="109"/>
      <c r="G151" s="109"/>
      <c r="H151" s="125"/>
      <c r="I151" s="111"/>
      <c r="J151" s="111"/>
      <c r="K151" s="111"/>
      <c r="L151" s="107"/>
      <c r="M151" s="107"/>
      <c r="N151" s="111"/>
      <c r="O151" s="116"/>
      <c r="P151" s="114"/>
      <c r="Q151" s="114"/>
      <c r="R151" s="114"/>
      <c r="S151" s="108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3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40"/>
      <c r="CO151" s="41"/>
      <c r="CP151" s="94"/>
      <c r="CQ151" s="95"/>
      <c r="CR151" s="1"/>
      <c r="CS151" s="1"/>
    </row>
    <row r="152" spans="6:97" x14ac:dyDescent="0.15">
      <c r="F152" s="109"/>
      <c r="G152" s="109"/>
      <c r="H152" s="125"/>
      <c r="I152" s="111"/>
      <c r="J152" s="111"/>
      <c r="K152" s="111"/>
      <c r="L152" s="107"/>
      <c r="M152" s="107"/>
      <c r="N152" s="111"/>
      <c r="O152" s="116"/>
      <c r="P152" s="114"/>
      <c r="Q152" s="114"/>
      <c r="R152" s="114"/>
      <c r="S152" s="108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3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40"/>
      <c r="CO152" s="115"/>
      <c r="CP152" s="94"/>
      <c r="CQ152" s="95"/>
      <c r="CR152" s="1"/>
      <c r="CS152" s="1"/>
    </row>
    <row r="153" spans="6:97" x14ac:dyDescent="0.15">
      <c r="F153" s="109"/>
      <c r="G153" s="109"/>
      <c r="H153" s="125"/>
      <c r="I153" s="111"/>
      <c r="J153" s="111"/>
      <c r="K153" s="111"/>
      <c r="L153" s="107"/>
      <c r="M153" s="107"/>
      <c r="N153" s="107"/>
      <c r="O153" s="107"/>
      <c r="P153" s="114"/>
      <c r="Q153" s="114"/>
      <c r="R153" s="114"/>
      <c r="S153" s="108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3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40"/>
      <c r="CO153" s="115"/>
      <c r="CP153" s="94"/>
      <c r="CQ153" s="95"/>
      <c r="CR153" s="1"/>
      <c r="CS153" s="1"/>
    </row>
    <row r="154" spans="6:97" x14ac:dyDescent="0.15">
      <c r="F154" s="109"/>
      <c r="G154" s="109"/>
      <c r="H154" s="125"/>
      <c r="I154" s="111"/>
      <c r="J154" s="111"/>
      <c r="K154" s="111"/>
      <c r="L154" s="107"/>
      <c r="M154" s="107"/>
      <c r="N154" s="107"/>
      <c r="O154" s="107"/>
      <c r="P154" s="114"/>
      <c r="Q154" s="114"/>
      <c r="R154" s="114"/>
      <c r="S154" s="108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3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40"/>
      <c r="CO154" s="115"/>
      <c r="CP154" s="94"/>
      <c r="CQ154" s="95"/>
      <c r="CR154" s="1"/>
      <c r="CS154" s="1"/>
    </row>
    <row r="155" spans="6:97" x14ac:dyDescent="0.15">
      <c r="F155" s="109"/>
      <c r="G155" s="109"/>
      <c r="H155" s="125"/>
      <c r="I155" s="111"/>
      <c r="J155" s="111"/>
      <c r="K155" s="111"/>
      <c r="L155" s="107"/>
      <c r="M155" s="107"/>
      <c r="N155" s="107"/>
      <c r="O155" s="107"/>
      <c r="P155" s="114"/>
      <c r="Q155" s="114"/>
      <c r="R155" s="114"/>
      <c r="S155" s="108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3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40"/>
      <c r="CO155" s="115"/>
      <c r="CP155" s="94"/>
      <c r="CQ155" s="95"/>
      <c r="CR155" s="1"/>
      <c r="CS155" s="1"/>
    </row>
    <row r="156" spans="6:97" x14ac:dyDescent="0.15">
      <c r="F156" s="109"/>
      <c r="G156" s="109"/>
      <c r="H156" s="125"/>
      <c r="I156" s="111"/>
      <c r="J156" s="111"/>
      <c r="K156" s="111"/>
      <c r="L156" s="107"/>
      <c r="M156" s="107"/>
      <c r="N156" s="107"/>
      <c r="O156" s="107"/>
      <c r="P156" s="114"/>
      <c r="Q156" s="114"/>
      <c r="R156" s="114"/>
      <c r="S156" s="108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3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40"/>
      <c r="CO156" s="41"/>
      <c r="CP156" s="94"/>
      <c r="CQ156" s="95"/>
      <c r="CR156" s="1"/>
      <c r="CS156" s="1"/>
    </row>
    <row r="157" spans="6:97" x14ac:dyDescent="0.15">
      <c r="F157" s="109"/>
      <c r="G157" s="109"/>
      <c r="H157" s="125"/>
      <c r="I157" s="111"/>
      <c r="J157" s="111"/>
      <c r="K157" s="111"/>
      <c r="L157" s="107"/>
      <c r="M157" s="107"/>
      <c r="N157" s="107"/>
      <c r="O157" s="107"/>
      <c r="P157" s="114"/>
      <c r="Q157" s="114"/>
      <c r="R157" s="114"/>
      <c r="S157" s="108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3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40"/>
      <c r="CO157" s="41"/>
      <c r="CP157" s="94"/>
      <c r="CQ157" s="95"/>
      <c r="CR157" s="1"/>
      <c r="CS157" s="1"/>
    </row>
    <row r="158" spans="6:97" x14ac:dyDescent="0.15">
      <c r="F158" s="109"/>
      <c r="G158" s="109"/>
      <c r="H158" s="125"/>
      <c r="I158" s="111"/>
      <c r="J158" s="111"/>
      <c r="K158" s="111"/>
      <c r="L158" s="107"/>
      <c r="M158" s="107"/>
      <c r="N158" s="107"/>
      <c r="O158" s="107"/>
      <c r="P158" s="126"/>
      <c r="Q158" s="108"/>
      <c r="R158" s="107"/>
      <c r="S158" s="108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3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40"/>
      <c r="CO158" s="41"/>
      <c r="CP158" s="94"/>
      <c r="CQ158" s="95"/>
      <c r="CR158" s="1"/>
      <c r="CS158" s="1"/>
    </row>
    <row r="159" spans="6:97" x14ac:dyDescent="0.15">
      <c r="F159" s="109"/>
      <c r="G159" s="109"/>
      <c r="H159" s="125"/>
      <c r="I159" s="111"/>
      <c r="J159" s="111"/>
      <c r="K159" s="111"/>
      <c r="L159" s="107"/>
      <c r="M159" s="107"/>
      <c r="N159" s="107"/>
      <c r="O159" s="107"/>
      <c r="P159" s="126"/>
      <c r="Q159" s="108"/>
      <c r="R159" s="107"/>
      <c r="S159" s="108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3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40"/>
      <c r="CO159" s="41"/>
      <c r="CP159" s="94"/>
      <c r="CQ159" s="95"/>
      <c r="CR159" s="1"/>
      <c r="CS159" s="1"/>
    </row>
    <row r="160" spans="6:97" x14ac:dyDescent="0.15">
      <c r="F160" s="109"/>
      <c r="G160" s="109"/>
      <c r="H160" s="125"/>
      <c r="I160" s="111"/>
      <c r="J160" s="111"/>
      <c r="K160" s="111"/>
      <c r="L160" s="107"/>
      <c r="M160" s="107"/>
      <c r="N160" s="107"/>
      <c r="O160" s="107"/>
      <c r="P160" s="126"/>
      <c r="Q160" s="108"/>
      <c r="R160" s="107"/>
      <c r="S160" s="108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3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40"/>
      <c r="CO160" s="41"/>
      <c r="CP160" s="94"/>
      <c r="CQ160" s="95"/>
      <c r="CR160" s="1"/>
      <c r="CS160" s="1"/>
    </row>
    <row r="161" spans="6:97" x14ac:dyDescent="0.15">
      <c r="F161" s="109"/>
      <c r="G161" s="109"/>
      <c r="H161" s="125"/>
      <c r="I161" s="111"/>
      <c r="J161" s="111"/>
      <c r="K161" s="111"/>
      <c r="L161" s="107"/>
      <c r="M161" s="107"/>
      <c r="N161" s="107"/>
      <c r="O161" s="107"/>
      <c r="P161" s="126"/>
      <c r="Q161" s="108"/>
      <c r="R161" s="107"/>
      <c r="S161" s="108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3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40"/>
      <c r="CO161" s="41"/>
      <c r="CP161" s="94"/>
      <c r="CQ161" s="95"/>
      <c r="CR161" s="1"/>
      <c r="CS161" s="1"/>
    </row>
    <row r="162" spans="6:97" x14ac:dyDescent="0.15">
      <c r="F162" s="109"/>
      <c r="G162" s="109"/>
      <c r="H162" s="125"/>
      <c r="I162" s="111"/>
      <c r="J162" s="111"/>
      <c r="K162" s="111"/>
      <c r="L162" s="107"/>
      <c r="M162" s="107"/>
      <c r="N162" s="107"/>
      <c r="O162" s="107"/>
      <c r="P162" s="126"/>
      <c r="Q162" s="108"/>
      <c r="R162" s="107"/>
      <c r="S162" s="108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3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40"/>
      <c r="CO162" s="41"/>
      <c r="CP162" s="94"/>
      <c r="CQ162" s="95"/>
      <c r="CR162" s="1"/>
      <c r="CS162" s="1"/>
    </row>
    <row r="163" spans="6:97" x14ac:dyDescent="0.15">
      <c r="F163" s="109"/>
      <c r="G163" s="109"/>
      <c r="H163" s="125"/>
      <c r="I163" s="111"/>
      <c r="J163" s="111"/>
      <c r="K163" s="111"/>
      <c r="L163" s="107"/>
      <c r="M163" s="107"/>
      <c r="N163" s="107"/>
      <c r="O163" s="107"/>
      <c r="P163" s="126"/>
      <c r="Q163" s="108"/>
      <c r="R163" s="107"/>
      <c r="S163" s="108"/>
      <c r="T163" s="108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3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40"/>
      <c r="CP163" s="41"/>
      <c r="CQ163" s="94"/>
      <c r="CR163" s="95"/>
      <c r="CS163" s="1"/>
    </row>
    <row r="164" spans="6:97" x14ac:dyDescent="0.15">
      <c r="F164" s="109"/>
      <c r="G164" s="109"/>
      <c r="H164" s="125"/>
      <c r="I164" s="111"/>
      <c r="J164" s="111"/>
      <c r="K164" s="111"/>
      <c r="L164" s="107"/>
      <c r="M164" s="107"/>
      <c r="N164" s="107"/>
      <c r="O164" s="107"/>
      <c r="P164" s="126"/>
      <c r="Q164" s="108"/>
      <c r="R164" s="107"/>
      <c r="S164" s="108"/>
      <c r="T164" s="108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3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40"/>
      <c r="CP164" s="41"/>
      <c r="CQ164" s="94"/>
      <c r="CR164" s="95"/>
      <c r="CS164" s="1"/>
    </row>
    <row r="165" spans="6:97" x14ac:dyDescent="0.15">
      <c r="F165" s="109"/>
      <c r="G165" s="109"/>
      <c r="H165" s="125"/>
      <c r="I165" s="111"/>
      <c r="J165" s="111"/>
      <c r="K165" s="111"/>
      <c r="L165" s="107"/>
      <c r="M165" s="107"/>
      <c r="N165" s="107"/>
      <c r="O165" s="107"/>
      <c r="P165" s="126"/>
      <c r="Q165" s="108"/>
      <c r="R165" s="107"/>
      <c r="S165" s="108"/>
      <c r="T165" s="108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3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40"/>
      <c r="CP165" s="41"/>
      <c r="CQ165" s="94"/>
      <c r="CR165" s="95"/>
      <c r="CS165" s="1"/>
    </row>
    <row r="166" spans="6:97" x14ac:dyDescent="0.15">
      <c r="F166" s="109"/>
      <c r="G166" s="109"/>
      <c r="H166" s="125"/>
      <c r="I166" s="111"/>
      <c r="J166" s="111"/>
      <c r="K166" s="111"/>
      <c r="L166" s="107"/>
      <c r="M166" s="107"/>
      <c r="N166" s="107"/>
      <c r="O166" s="107"/>
      <c r="P166" s="126"/>
      <c r="Q166" s="108"/>
      <c r="R166" s="107"/>
      <c r="S166" s="108"/>
      <c r="T166" s="108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3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40"/>
      <c r="CP166" s="41"/>
      <c r="CQ166" s="94"/>
      <c r="CR166" s="95"/>
      <c r="CS166" s="1"/>
    </row>
    <row r="167" spans="6:97" x14ac:dyDescent="0.15">
      <c r="F167" s="109"/>
      <c r="G167" s="109"/>
      <c r="H167" s="125"/>
      <c r="I167" s="111"/>
      <c r="J167" s="111"/>
      <c r="K167" s="111"/>
      <c r="L167" s="107"/>
      <c r="M167" s="107"/>
      <c r="N167" s="107"/>
      <c r="O167" s="107"/>
      <c r="P167" s="126"/>
      <c r="Q167" s="108"/>
      <c r="R167" s="107"/>
      <c r="S167" s="108"/>
      <c r="T167" s="108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3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40"/>
      <c r="CP167" s="41"/>
      <c r="CQ167" s="94"/>
      <c r="CR167" s="95"/>
      <c r="CS167" s="1"/>
    </row>
    <row r="168" spans="6:97" x14ac:dyDescent="0.15">
      <c r="F168" s="109"/>
      <c r="G168" s="109"/>
      <c r="H168" s="125"/>
      <c r="I168" s="111"/>
      <c r="J168" s="111"/>
      <c r="K168" s="111"/>
      <c r="L168" s="107"/>
      <c r="M168" s="107"/>
      <c r="N168" s="107"/>
      <c r="O168" s="107"/>
      <c r="P168" s="126"/>
      <c r="Q168" s="108"/>
      <c r="R168" s="107"/>
      <c r="S168" s="108"/>
      <c r="T168" s="108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3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40"/>
      <c r="CP168" s="41"/>
      <c r="CQ168" s="94"/>
      <c r="CR168" s="95"/>
      <c r="CS168" s="1"/>
    </row>
    <row r="169" spans="6:97" x14ac:dyDescent="0.15">
      <c r="F169" s="109"/>
      <c r="G169" s="109"/>
      <c r="H169" s="125"/>
      <c r="I169" s="111"/>
      <c r="J169" s="111"/>
      <c r="K169" s="111"/>
      <c r="L169" s="107"/>
      <c r="M169" s="107"/>
      <c r="N169" s="107"/>
      <c r="O169" s="107"/>
      <c r="P169" s="126"/>
      <c r="Q169" s="108"/>
      <c r="R169" s="107"/>
      <c r="S169" s="108"/>
      <c r="T169" s="108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3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40"/>
      <c r="CP169" s="41"/>
      <c r="CQ169" s="94"/>
      <c r="CR169" s="95"/>
      <c r="CS169" s="1"/>
    </row>
    <row r="170" spans="6:97" x14ac:dyDescent="0.15">
      <c r="F170" s="109"/>
      <c r="G170" s="109"/>
      <c r="H170" s="125"/>
      <c r="I170" s="111"/>
      <c r="J170" s="111"/>
      <c r="K170" s="111"/>
      <c r="L170" s="107"/>
      <c r="M170" s="107"/>
      <c r="N170" s="107"/>
      <c r="O170" s="107"/>
      <c r="P170" s="126"/>
      <c r="Q170" s="108"/>
      <c r="R170" s="107"/>
      <c r="S170" s="108"/>
      <c r="T170" s="108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3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40"/>
      <c r="CP170" s="41"/>
      <c r="CQ170" s="94"/>
      <c r="CR170" s="95"/>
      <c r="CS170" s="1"/>
    </row>
    <row r="171" spans="6:97" x14ac:dyDescent="0.15">
      <c r="F171" s="109"/>
      <c r="G171" s="109"/>
      <c r="H171" s="125"/>
      <c r="I171" s="111"/>
      <c r="J171" s="111"/>
      <c r="K171" s="111"/>
      <c r="L171" s="107"/>
      <c r="M171" s="107"/>
      <c r="N171" s="107"/>
      <c r="O171" s="107"/>
      <c r="P171" s="126"/>
      <c r="Q171" s="108"/>
      <c r="R171" s="107"/>
      <c r="S171" s="108"/>
      <c r="T171" s="108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3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40"/>
      <c r="CP171" s="41"/>
      <c r="CQ171" s="94"/>
      <c r="CR171" s="95"/>
      <c r="CS171" s="1"/>
    </row>
    <row r="172" spans="6:97" x14ac:dyDescent="0.15">
      <c r="F172" s="109"/>
      <c r="G172" s="109"/>
      <c r="H172" s="125"/>
      <c r="I172" s="111"/>
      <c r="J172" s="111"/>
      <c r="K172" s="111"/>
      <c r="L172" s="107"/>
      <c r="M172" s="107"/>
      <c r="N172" s="107"/>
      <c r="O172" s="107"/>
      <c r="P172" s="126"/>
      <c r="Q172" s="108"/>
      <c r="R172" s="107"/>
      <c r="S172" s="108"/>
      <c r="T172" s="108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3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40"/>
      <c r="CP172" s="41"/>
      <c r="CQ172" s="94"/>
      <c r="CR172" s="95"/>
      <c r="CS172" s="1"/>
    </row>
    <row r="173" spans="6:97" x14ac:dyDescent="0.15">
      <c r="F173" s="109"/>
      <c r="G173" s="109"/>
      <c r="H173" s="125"/>
      <c r="I173" s="111"/>
      <c r="J173" s="111"/>
      <c r="K173" s="111"/>
      <c r="L173" s="107"/>
      <c r="M173" s="107"/>
      <c r="N173" s="107"/>
      <c r="O173" s="107"/>
      <c r="P173" s="126"/>
      <c r="Q173" s="108"/>
      <c r="R173" s="107"/>
      <c r="S173" s="108"/>
      <c r="T173" s="108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3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40"/>
      <c r="CP173" s="41"/>
      <c r="CQ173" s="94"/>
      <c r="CR173" s="95"/>
      <c r="CS173" s="1"/>
    </row>
    <row r="174" spans="6:97" x14ac:dyDescent="0.15">
      <c r="F174" s="109"/>
      <c r="G174" s="109"/>
      <c r="H174" s="127"/>
      <c r="I174" s="111"/>
      <c r="J174" s="111"/>
      <c r="K174" s="111"/>
      <c r="L174" s="107"/>
      <c r="M174" s="107"/>
      <c r="N174" s="107"/>
      <c r="O174" s="107"/>
      <c r="P174" s="126"/>
      <c r="Q174" s="108"/>
      <c r="R174" s="107"/>
      <c r="S174" s="108"/>
      <c r="T174" s="108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3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40"/>
      <c r="CP174" s="41"/>
      <c r="CQ174" s="94"/>
      <c r="CR174" s="95"/>
      <c r="CS174" s="1"/>
    </row>
    <row r="175" spans="6:97" x14ac:dyDescent="0.15">
      <c r="F175" s="109"/>
      <c r="G175" s="109"/>
      <c r="H175" s="127"/>
      <c r="I175" s="111"/>
      <c r="J175" s="111"/>
      <c r="K175" s="111"/>
      <c r="L175" s="107"/>
      <c r="M175" s="107"/>
      <c r="N175" s="107"/>
      <c r="O175" s="107"/>
      <c r="P175" s="126"/>
      <c r="Q175" s="108"/>
      <c r="R175" s="107"/>
      <c r="S175" s="108"/>
      <c r="T175" s="108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3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/>
      <c r="CO175" s="40"/>
      <c r="CP175" s="41"/>
      <c r="CQ175" s="94"/>
      <c r="CR175" s="95"/>
      <c r="CS175" s="1"/>
    </row>
    <row r="176" spans="6:97" x14ac:dyDescent="0.15">
      <c r="F176" s="109"/>
      <c r="G176" s="109"/>
      <c r="H176" s="127"/>
      <c r="I176" s="111"/>
      <c r="J176" s="111"/>
      <c r="K176" s="128"/>
      <c r="L176" s="107"/>
      <c r="M176" s="107"/>
      <c r="N176" s="107"/>
      <c r="O176" s="107"/>
      <c r="P176" s="126"/>
      <c r="Q176" s="108"/>
      <c r="R176" s="107"/>
      <c r="S176" s="108"/>
      <c r="T176" s="108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3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/>
      <c r="CO176" s="40"/>
      <c r="CP176" s="41"/>
      <c r="CQ176" s="94"/>
      <c r="CR176" s="95"/>
      <c r="CS176" s="1"/>
    </row>
    <row r="177" spans="6:97" x14ac:dyDescent="0.15">
      <c r="F177" s="109"/>
      <c r="G177" s="109"/>
      <c r="H177" s="127"/>
      <c r="I177" s="111"/>
      <c r="J177" s="111"/>
      <c r="K177" s="128"/>
      <c r="L177" s="107"/>
      <c r="M177" s="107"/>
      <c r="N177" s="107"/>
      <c r="O177" s="107"/>
      <c r="P177" s="126"/>
      <c r="Q177" s="108"/>
      <c r="R177" s="107"/>
      <c r="S177" s="108"/>
      <c r="T177" s="108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3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40"/>
      <c r="CP177" s="115"/>
      <c r="CQ177" s="94"/>
      <c r="CR177" s="95"/>
      <c r="CS177" s="1"/>
    </row>
    <row r="178" spans="6:97" x14ac:dyDescent="0.15">
      <c r="G178" s="109"/>
      <c r="H178" s="127"/>
      <c r="I178" s="111"/>
      <c r="J178" s="111"/>
      <c r="K178" s="128"/>
      <c r="L178" s="107"/>
      <c r="M178" s="107"/>
      <c r="N178" s="107"/>
      <c r="O178" s="107"/>
      <c r="P178" s="126"/>
      <c r="Q178" s="108"/>
      <c r="R178" s="107"/>
      <c r="S178" s="108"/>
      <c r="T178" s="108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3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40"/>
      <c r="CP178" s="41"/>
      <c r="CQ178" s="94"/>
      <c r="CR178" s="95"/>
      <c r="CS178" s="1"/>
    </row>
    <row r="179" spans="6:97" x14ac:dyDescent="0.15">
      <c r="G179" s="109"/>
      <c r="H179" s="127"/>
      <c r="I179" s="125"/>
      <c r="J179" s="111"/>
      <c r="K179" s="128"/>
      <c r="L179" s="107"/>
      <c r="M179" s="107"/>
      <c r="N179" s="107"/>
      <c r="O179" s="107"/>
      <c r="P179" s="126"/>
      <c r="Q179" s="108"/>
      <c r="R179" s="107"/>
      <c r="S179" s="108"/>
      <c r="T179" s="108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3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40"/>
      <c r="CP179" s="41"/>
      <c r="CQ179" s="94"/>
      <c r="CR179" s="95"/>
      <c r="CS179" s="1"/>
    </row>
    <row r="180" spans="6:97" x14ac:dyDescent="0.15">
      <c r="G180" s="109"/>
      <c r="H180" s="127"/>
      <c r="I180" s="125"/>
      <c r="J180" s="111"/>
      <c r="K180" s="128"/>
      <c r="L180" s="107"/>
      <c r="M180" s="107"/>
      <c r="N180" s="107"/>
      <c r="O180" s="107"/>
      <c r="P180" s="126"/>
      <c r="Q180" s="108"/>
      <c r="R180" s="107"/>
      <c r="S180" s="108"/>
      <c r="T180" s="108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3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40"/>
      <c r="CP180" s="41"/>
      <c r="CQ180" s="94"/>
      <c r="CR180" s="95"/>
      <c r="CS180" s="1"/>
    </row>
    <row r="181" spans="6:97" x14ac:dyDescent="0.15">
      <c r="G181" s="109"/>
      <c r="H181" s="127"/>
      <c r="I181" s="125"/>
      <c r="J181" s="129"/>
      <c r="K181" s="128"/>
      <c r="L181" s="107"/>
      <c r="M181" s="107"/>
      <c r="N181" s="107"/>
      <c r="O181" s="107"/>
      <c r="P181" s="126"/>
      <c r="Q181" s="108"/>
      <c r="R181" s="107"/>
      <c r="S181" s="108"/>
      <c r="T181" s="108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3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/>
      <c r="CO181" s="40"/>
      <c r="CP181" s="41"/>
      <c r="CQ181" s="94"/>
      <c r="CR181" s="95"/>
      <c r="CS181" s="1"/>
    </row>
    <row r="182" spans="6:97" x14ac:dyDescent="0.15">
      <c r="G182" s="109"/>
      <c r="H182" s="127"/>
      <c r="I182" s="125"/>
      <c r="J182" s="129"/>
      <c r="K182" s="128"/>
      <c r="L182" s="107"/>
      <c r="M182" s="107"/>
      <c r="N182" s="107"/>
      <c r="O182" s="107"/>
      <c r="P182" s="126"/>
      <c r="Q182" s="108"/>
      <c r="R182" s="107"/>
      <c r="S182" s="108"/>
      <c r="T182" s="108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3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40"/>
      <c r="CP182" s="41"/>
      <c r="CQ182" s="94"/>
      <c r="CR182" s="95"/>
      <c r="CS182" s="1"/>
    </row>
    <row r="183" spans="6:97" x14ac:dyDescent="0.15">
      <c r="G183" s="109"/>
      <c r="H183" s="127"/>
      <c r="I183" s="125"/>
      <c r="J183" s="129"/>
      <c r="K183" s="128"/>
      <c r="L183" s="107"/>
      <c r="M183" s="107"/>
      <c r="N183" s="107"/>
      <c r="O183" s="107"/>
      <c r="P183" s="126"/>
      <c r="Q183" s="108"/>
      <c r="R183" s="107"/>
      <c r="S183" s="108"/>
      <c r="T183" s="108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3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/>
      <c r="CO183" s="40"/>
      <c r="CP183" s="41"/>
      <c r="CQ183" s="94"/>
      <c r="CR183" s="95"/>
      <c r="CS183" s="1"/>
    </row>
    <row r="184" spans="6:97" x14ac:dyDescent="0.15">
      <c r="G184" s="109"/>
      <c r="H184" s="127"/>
      <c r="I184" s="125"/>
      <c r="J184" s="129"/>
      <c r="K184" s="128"/>
      <c r="L184" s="107"/>
      <c r="M184" s="107"/>
      <c r="N184" s="107"/>
      <c r="O184" s="107"/>
      <c r="P184" s="126"/>
      <c r="Q184" s="108"/>
      <c r="R184" s="107"/>
      <c r="S184" s="108"/>
      <c r="T184" s="108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3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/>
      <c r="CO184" s="40"/>
      <c r="CP184" s="115"/>
      <c r="CQ184" s="94"/>
      <c r="CR184" s="95"/>
      <c r="CS184" s="1"/>
    </row>
    <row r="185" spans="6:97" x14ac:dyDescent="0.15">
      <c r="G185" s="109"/>
      <c r="H185" s="127"/>
      <c r="I185" s="125"/>
      <c r="J185" s="129"/>
      <c r="K185" s="128"/>
      <c r="L185" s="107"/>
      <c r="M185" s="107"/>
      <c r="N185" s="107"/>
      <c r="O185" s="107"/>
      <c r="P185" s="126"/>
      <c r="Q185" s="108"/>
      <c r="R185" s="107"/>
      <c r="S185" s="108"/>
      <c r="T185" s="108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3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/>
      <c r="CO185" s="40"/>
      <c r="CP185" s="115"/>
      <c r="CQ185" s="94"/>
      <c r="CR185" s="95"/>
      <c r="CS185" s="1"/>
    </row>
    <row r="186" spans="6:97" x14ac:dyDescent="0.15">
      <c r="G186" s="109"/>
      <c r="H186" s="127"/>
      <c r="I186" s="125"/>
      <c r="J186" s="129"/>
      <c r="K186" s="128"/>
      <c r="L186" s="107"/>
      <c r="M186" s="107"/>
      <c r="N186" s="107"/>
      <c r="O186" s="107"/>
      <c r="P186" s="126"/>
      <c r="Q186" s="108"/>
      <c r="R186" s="107"/>
      <c r="S186" s="108"/>
      <c r="T186" s="108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3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/>
      <c r="CO186" s="40"/>
      <c r="CP186" s="41"/>
      <c r="CQ186" s="94"/>
      <c r="CR186" s="95"/>
      <c r="CS186" s="1"/>
    </row>
    <row r="187" spans="6:97" x14ac:dyDescent="0.15">
      <c r="G187" s="109"/>
      <c r="H187" s="127"/>
      <c r="I187" s="125"/>
      <c r="J187" s="129"/>
      <c r="K187" s="128"/>
      <c r="L187" s="107"/>
      <c r="M187" s="107"/>
      <c r="N187" s="107"/>
      <c r="O187" s="107"/>
      <c r="P187" s="126"/>
      <c r="Q187" s="108"/>
      <c r="R187" s="107"/>
      <c r="S187" s="108"/>
      <c r="T187" s="108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3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40"/>
      <c r="CP187" s="41"/>
      <c r="CQ187" s="94"/>
      <c r="CR187" s="95"/>
      <c r="CS187" s="1"/>
    </row>
    <row r="188" spans="6:97" x14ac:dyDescent="0.15">
      <c r="G188" s="109"/>
      <c r="H188" s="127"/>
      <c r="I188" s="125"/>
      <c r="J188" s="129"/>
      <c r="K188" s="128"/>
      <c r="L188" s="107"/>
      <c r="M188" s="107"/>
      <c r="N188" s="107"/>
      <c r="O188" s="107"/>
      <c r="P188" s="126"/>
      <c r="Q188" s="108"/>
      <c r="R188" s="107"/>
      <c r="S188" s="108"/>
      <c r="T188" s="108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3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40"/>
      <c r="CP188" s="41"/>
      <c r="CQ188" s="94"/>
      <c r="CR188" s="95"/>
      <c r="CS188" s="1"/>
    </row>
    <row r="189" spans="6:97" x14ac:dyDescent="0.15">
      <c r="G189" s="109"/>
      <c r="H189" s="127"/>
      <c r="I189" s="125"/>
      <c r="J189" s="129"/>
      <c r="K189" s="128"/>
      <c r="L189" s="107"/>
      <c r="M189" s="107"/>
      <c r="N189" s="107"/>
      <c r="O189" s="107"/>
      <c r="P189" s="126"/>
      <c r="Q189" s="108"/>
      <c r="R189" s="107"/>
      <c r="S189" s="108"/>
      <c r="T189" s="108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3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40"/>
      <c r="CP189" s="41"/>
      <c r="CQ189" s="94"/>
      <c r="CR189" s="95"/>
      <c r="CS189" s="1"/>
    </row>
    <row r="190" spans="6:97" x14ac:dyDescent="0.15">
      <c r="G190" s="109"/>
      <c r="H190" s="127"/>
      <c r="I190" s="125"/>
      <c r="J190" s="129"/>
      <c r="K190" s="128"/>
      <c r="L190" s="107"/>
      <c r="M190" s="107"/>
      <c r="N190" s="107"/>
      <c r="O190" s="107"/>
      <c r="P190" s="126"/>
      <c r="Q190" s="108"/>
      <c r="R190" s="107"/>
      <c r="S190" s="108"/>
      <c r="T190" s="108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3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40"/>
      <c r="CP190" s="41"/>
      <c r="CQ190" s="94"/>
      <c r="CR190" s="95"/>
      <c r="CS190" s="1"/>
    </row>
    <row r="191" spans="6:97" x14ac:dyDescent="0.15">
      <c r="G191" s="109"/>
      <c r="H191" s="127"/>
      <c r="I191" s="125"/>
      <c r="J191" s="129"/>
      <c r="K191" s="128"/>
      <c r="L191" s="107"/>
      <c r="M191" s="107"/>
      <c r="N191" s="107"/>
      <c r="O191" s="107"/>
      <c r="P191" s="126"/>
      <c r="Q191" s="108"/>
      <c r="R191" s="107"/>
      <c r="S191" s="108"/>
      <c r="T191" s="108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3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40"/>
      <c r="CP191" s="41"/>
      <c r="CQ191" s="94"/>
      <c r="CR191" s="95"/>
      <c r="CS191" s="1"/>
    </row>
    <row r="192" spans="6:97" x14ac:dyDescent="0.15">
      <c r="G192" s="109"/>
      <c r="H192" s="127"/>
      <c r="I192" s="125"/>
      <c r="J192" s="129"/>
      <c r="K192" s="128"/>
      <c r="L192" s="107"/>
      <c r="M192" s="107"/>
      <c r="N192" s="107"/>
      <c r="O192" s="107"/>
      <c r="P192" s="126"/>
      <c r="Q192" s="108"/>
      <c r="R192" s="107"/>
      <c r="S192" s="108"/>
      <c r="T192" s="108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3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/>
      <c r="CO192" s="40"/>
      <c r="CP192" s="41"/>
      <c r="CQ192" s="94"/>
      <c r="CR192" s="95"/>
      <c r="CS192" s="1"/>
    </row>
    <row r="193" spans="7:97" x14ac:dyDescent="0.15">
      <c r="G193" s="109"/>
      <c r="H193" s="127"/>
      <c r="I193" s="125"/>
      <c r="J193" s="129"/>
      <c r="K193" s="128"/>
      <c r="L193" s="107"/>
      <c r="M193" s="107"/>
      <c r="N193" s="107"/>
      <c r="O193" s="107"/>
      <c r="P193" s="126"/>
      <c r="Q193" s="108"/>
      <c r="R193" s="107"/>
      <c r="S193" s="108"/>
      <c r="T193" s="108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3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40"/>
      <c r="CP193" s="41"/>
      <c r="CQ193" s="94"/>
      <c r="CR193" s="95"/>
      <c r="CS193" s="1"/>
    </row>
    <row r="194" spans="7:97" x14ac:dyDescent="0.15">
      <c r="G194" s="109"/>
      <c r="H194" s="127"/>
      <c r="I194" s="125"/>
      <c r="J194" s="129"/>
      <c r="K194" s="128"/>
      <c r="L194" s="107"/>
      <c r="M194" s="107"/>
      <c r="N194" s="107"/>
      <c r="O194" s="107"/>
      <c r="P194" s="126"/>
      <c r="Q194" s="108"/>
      <c r="R194" s="107"/>
      <c r="S194" s="108"/>
      <c r="T194" s="108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3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40"/>
      <c r="CP194" s="41"/>
      <c r="CQ194" s="94"/>
      <c r="CR194" s="95"/>
      <c r="CS194" s="1"/>
    </row>
    <row r="195" spans="7:97" x14ac:dyDescent="0.15">
      <c r="G195" s="109"/>
      <c r="H195" s="127"/>
      <c r="I195" s="125"/>
      <c r="J195" s="129"/>
      <c r="K195" s="128"/>
      <c r="L195" s="107"/>
      <c r="M195" s="107"/>
      <c r="N195" s="107"/>
      <c r="O195" s="107"/>
      <c r="P195" s="126"/>
      <c r="Q195" s="108"/>
      <c r="R195" s="107"/>
      <c r="S195" s="108"/>
      <c r="T195" s="108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3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/>
      <c r="CO195" s="40"/>
      <c r="CP195" s="41"/>
      <c r="CQ195" s="94"/>
      <c r="CR195" s="95"/>
      <c r="CS195" s="1"/>
    </row>
    <row r="196" spans="7:97" x14ac:dyDescent="0.15">
      <c r="G196" s="109"/>
      <c r="H196" s="127"/>
      <c r="I196" s="125"/>
      <c r="J196" s="129"/>
      <c r="K196" s="128"/>
      <c r="L196" s="107"/>
      <c r="M196" s="107"/>
      <c r="N196" s="107"/>
      <c r="O196" s="107"/>
      <c r="P196" s="126"/>
      <c r="Q196" s="108"/>
      <c r="R196" s="107"/>
      <c r="S196" s="108"/>
      <c r="T196" s="108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3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/>
      <c r="CO196" s="40"/>
      <c r="CP196" s="41"/>
      <c r="CQ196" s="94"/>
      <c r="CR196" s="95"/>
      <c r="CS196" s="1"/>
    </row>
    <row r="197" spans="7:97" x14ac:dyDescent="0.15">
      <c r="G197" s="109"/>
      <c r="H197" s="127"/>
      <c r="I197" s="125"/>
      <c r="J197" s="129"/>
      <c r="K197" s="128"/>
      <c r="L197" s="107"/>
      <c r="M197" s="107"/>
      <c r="N197" s="107"/>
      <c r="O197" s="107"/>
      <c r="P197" s="126"/>
      <c r="Q197" s="108"/>
      <c r="R197" s="107"/>
      <c r="S197" s="108"/>
      <c r="T197" s="108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3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40"/>
      <c r="CP197" s="41"/>
      <c r="CQ197" s="94"/>
      <c r="CR197" s="95"/>
      <c r="CS197" s="1"/>
    </row>
    <row r="198" spans="7:97" x14ac:dyDescent="0.15">
      <c r="G198" s="109"/>
      <c r="H198" s="127"/>
      <c r="I198" s="125"/>
      <c r="J198" s="129"/>
      <c r="K198" s="128"/>
      <c r="L198" s="107"/>
      <c r="M198" s="107"/>
      <c r="N198" s="107"/>
      <c r="O198" s="107"/>
      <c r="P198" s="126"/>
      <c r="Q198" s="108"/>
      <c r="R198" s="107"/>
      <c r="S198" s="108"/>
      <c r="T198" s="108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3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/>
      <c r="CO198" s="40"/>
      <c r="CP198" s="41"/>
      <c r="CQ198" s="94"/>
      <c r="CR198" s="95"/>
      <c r="CS198" s="1"/>
    </row>
    <row r="199" spans="7:97" x14ac:dyDescent="0.15">
      <c r="H199" s="127"/>
      <c r="I199" s="125"/>
      <c r="J199" s="129"/>
      <c r="K199" s="128"/>
      <c r="L199" s="107"/>
      <c r="M199" s="107"/>
      <c r="N199" s="107"/>
      <c r="O199" s="107"/>
      <c r="P199" s="126"/>
      <c r="Q199" s="108"/>
      <c r="R199" s="107"/>
      <c r="S199" s="108"/>
      <c r="T199" s="108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3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40"/>
      <c r="CP199" s="41"/>
      <c r="CQ199" s="94"/>
      <c r="CR199" s="95"/>
      <c r="CS199" s="1"/>
    </row>
    <row r="200" spans="7:97" x14ac:dyDescent="0.15">
      <c r="H200" s="127"/>
      <c r="I200" s="125"/>
      <c r="J200" s="129"/>
      <c r="K200" s="128"/>
      <c r="L200" s="107"/>
      <c r="M200" s="107"/>
      <c r="N200" s="107"/>
      <c r="O200" s="107"/>
      <c r="P200" s="126"/>
      <c r="Q200" s="108"/>
      <c r="R200" s="107"/>
      <c r="S200" s="108"/>
      <c r="T200" s="108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3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/>
      <c r="CO200" s="40"/>
      <c r="CP200" s="41"/>
      <c r="CQ200" s="94"/>
      <c r="CR200" s="95"/>
      <c r="CS200" s="1"/>
    </row>
    <row r="201" spans="7:97" x14ac:dyDescent="0.15">
      <c r="H201" s="127"/>
      <c r="I201" s="125"/>
      <c r="J201" s="129"/>
      <c r="K201" s="128"/>
      <c r="L201" s="107"/>
      <c r="M201" s="107"/>
      <c r="N201" s="107"/>
      <c r="O201" s="107"/>
      <c r="P201" s="126"/>
      <c r="Q201" s="108"/>
      <c r="R201" s="107"/>
      <c r="S201" s="108"/>
      <c r="T201" s="108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3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/>
      <c r="CO201" s="40"/>
      <c r="CP201" s="115"/>
      <c r="CQ201" s="94"/>
      <c r="CR201" s="95"/>
      <c r="CS201" s="1"/>
    </row>
    <row r="202" spans="7:97" x14ac:dyDescent="0.15">
      <c r="H202" s="127"/>
      <c r="I202" s="125"/>
      <c r="J202" s="129"/>
      <c r="K202" s="128"/>
      <c r="L202" s="107"/>
      <c r="M202" s="107"/>
      <c r="N202" s="107"/>
      <c r="O202" s="107"/>
      <c r="P202" s="126"/>
      <c r="Q202" s="108"/>
      <c r="R202" s="107"/>
      <c r="S202" s="108"/>
      <c r="T202" s="108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3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40"/>
      <c r="CP202" s="41"/>
      <c r="CQ202" s="94"/>
      <c r="CR202" s="95"/>
      <c r="CS202" s="1"/>
    </row>
    <row r="203" spans="7:97" x14ac:dyDescent="0.15">
      <c r="H203" s="127"/>
      <c r="I203" s="125"/>
      <c r="J203" s="129"/>
      <c r="K203" s="128"/>
      <c r="L203" s="107"/>
      <c r="M203" s="107"/>
      <c r="N203" s="107"/>
      <c r="O203" s="107"/>
      <c r="P203" s="126"/>
      <c r="Q203" s="108"/>
      <c r="R203" s="107"/>
      <c r="S203" s="108"/>
      <c r="T203" s="108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3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40"/>
      <c r="CP203" s="41"/>
      <c r="CQ203" s="94"/>
      <c r="CR203" s="95"/>
      <c r="CS203" s="1"/>
    </row>
    <row r="204" spans="7:97" x14ac:dyDescent="0.15">
      <c r="H204" s="127"/>
      <c r="I204" s="125"/>
      <c r="J204" s="129"/>
      <c r="K204" s="128"/>
      <c r="L204" s="107"/>
      <c r="M204" s="107"/>
      <c r="N204" s="107"/>
      <c r="O204" s="107"/>
      <c r="P204" s="126"/>
      <c r="Q204" s="108"/>
      <c r="R204" s="107"/>
      <c r="S204" s="108"/>
      <c r="T204" s="108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3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40"/>
      <c r="CP204" s="115"/>
      <c r="CQ204" s="94"/>
      <c r="CR204" s="95"/>
      <c r="CS204" s="1"/>
    </row>
    <row r="205" spans="7:97" x14ac:dyDescent="0.15">
      <c r="H205" s="127"/>
      <c r="I205" s="125"/>
      <c r="J205" s="129"/>
      <c r="K205" s="128"/>
      <c r="L205" s="107"/>
      <c r="M205" s="107"/>
      <c r="N205" s="107"/>
      <c r="O205" s="107"/>
      <c r="P205" s="126"/>
      <c r="Q205" s="108"/>
      <c r="R205" s="107"/>
      <c r="S205" s="108"/>
      <c r="T205" s="108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3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40"/>
      <c r="CP205" s="41"/>
      <c r="CQ205" s="94"/>
      <c r="CR205" s="95"/>
      <c r="CS205" s="1"/>
    </row>
    <row r="206" spans="7:97" x14ac:dyDescent="0.15">
      <c r="H206" s="127"/>
      <c r="I206" s="125"/>
      <c r="J206" s="129"/>
      <c r="K206" s="128"/>
      <c r="L206" s="107"/>
      <c r="M206" s="107"/>
      <c r="N206" s="107"/>
      <c r="O206" s="107"/>
      <c r="P206" s="126"/>
      <c r="Q206" s="108"/>
      <c r="R206" s="107"/>
      <c r="S206" s="108"/>
      <c r="T206" s="108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3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40"/>
      <c r="CP206" s="41"/>
      <c r="CQ206" s="94"/>
      <c r="CR206" s="95"/>
      <c r="CS206" s="1"/>
    </row>
    <row r="207" spans="7:97" x14ac:dyDescent="0.15">
      <c r="H207" s="127"/>
      <c r="I207" s="125"/>
      <c r="J207" s="129"/>
      <c r="K207" s="128"/>
      <c r="L207" s="107"/>
      <c r="M207" s="107"/>
      <c r="N207" s="107"/>
      <c r="O207" s="107"/>
      <c r="P207" s="126"/>
      <c r="Q207" s="108"/>
      <c r="R207" s="107"/>
      <c r="S207" s="108"/>
      <c r="T207" s="108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3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40"/>
      <c r="CP207" s="41"/>
      <c r="CQ207" s="94"/>
      <c r="CR207" s="95"/>
      <c r="CS207" s="1"/>
    </row>
    <row r="208" spans="7:97" x14ac:dyDescent="0.15">
      <c r="H208" s="127"/>
      <c r="I208" s="125"/>
      <c r="J208" s="129"/>
      <c r="K208" s="128"/>
      <c r="L208" s="107"/>
      <c r="M208" s="107"/>
      <c r="N208" s="107"/>
      <c r="O208" s="107"/>
      <c r="P208" s="126"/>
      <c r="Q208" s="108"/>
      <c r="R208" s="107"/>
      <c r="S208" s="108"/>
      <c r="T208" s="108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3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40"/>
      <c r="CP208" s="41"/>
      <c r="CQ208" s="94"/>
      <c r="CR208" s="95"/>
      <c r="CS208" s="1"/>
    </row>
    <row r="209" spans="8:97" x14ac:dyDescent="0.15">
      <c r="H209" s="127"/>
      <c r="I209" s="125"/>
      <c r="J209" s="129"/>
      <c r="K209" s="128"/>
      <c r="L209" s="107"/>
      <c r="M209" s="107"/>
      <c r="N209" s="107"/>
      <c r="O209" s="107"/>
      <c r="P209" s="126"/>
      <c r="Q209" s="108"/>
      <c r="R209" s="107"/>
      <c r="S209" s="108"/>
      <c r="T209" s="108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3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40"/>
      <c r="CP209" s="115"/>
      <c r="CQ209" s="94"/>
      <c r="CR209" s="95"/>
      <c r="CS209" s="1"/>
    </row>
    <row r="210" spans="8:97" x14ac:dyDescent="0.15">
      <c r="H210" s="127"/>
      <c r="I210" s="125"/>
      <c r="J210" s="129"/>
      <c r="K210" s="128"/>
      <c r="L210" s="107"/>
      <c r="M210" s="107"/>
      <c r="N210" s="107"/>
      <c r="O210" s="107"/>
      <c r="P210" s="126"/>
      <c r="Q210" s="108"/>
      <c r="R210" s="107"/>
      <c r="S210" s="108"/>
      <c r="T210" s="108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3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40"/>
      <c r="CP210" s="115"/>
      <c r="CQ210" s="94"/>
      <c r="CR210" s="95"/>
      <c r="CS210" s="1"/>
    </row>
    <row r="211" spans="8:97" x14ac:dyDescent="0.15">
      <c r="H211" s="127"/>
      <c r="I211" s="125"/>
      <c r="J211" s="129"/>
      <c r="K211" s="128"/>
      <c r="L211" s="107"/>
      <c r="M211" s="107"/>
      <c r="N211" s="107"/>
      <c r="O211" s="107"/>
      <c r="P211" s="126"/>
      <c r="Q211" s="108"/>
      <c r="R211" s="107"/>
      <c r="S211" s="108"/>
      <c r="T211" s="108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3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40"/>
      <c r="CP211" s="115"/>
      <c r="CQ211" s="94"/>
      <c r="CR211" s="95"/>
      <c r="CS211" s="1"/>
    </row>
    <row r="212" spans="8:97" x14ac:dyDescent="0.15">
      <c r="H212" s="127"/>
      <c r="I212" s="125"/>
      <c r="J212" s="129"/>
      <c r="K212" s="128"/>
      <c r="L212" s="107"/>
      <c r="M212" s="107"/>
      <c r="N212" s="107"/>
      <c r="O212" s="107"/>
      <c r="P212" s="126"/>
      <c r="Q212" s="108"/>
      <c r="R212" s="107"/>
      <c r="S212" s="108"/>
      <c r="T212" s="108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3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40"/>
      <c r="CP212" s="115"/>
      <c r="CQ212" s="94"/>
      <c r="CR212" s="95"/>
      <c r="CS212" s="1"/>
    </row>
    <row r="213" spans="8:97" x14ac:dyDescent="0.15">
      <c r="H213" s="127"/>
      <c r="I213" s="125"/>
      <c r="J213" s="129"/>
      <c r="K213" s="128"/>
      <c r="L213" s="107"/>
      <c r="M213" s="107"/>
      <c r="N213" s="107"/>
      <c r="O213" s="107"/>
      <c r="P213" s="126"/>
      <c r="Q213" s="108"/>
      <c r="R213" s="107"/>
      <c r="S213" s="108"/>
      <c r="T213" s="108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3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40"/>
      <c r="CP213" s="41"/>
      <c r="CQ213" s="94"/>
      <c r="CR213" s="95"/>
      <c r="CS213" s="1"/>
    </row>
    <row r="214" spans="8:97" x14ac:dyDescent="0.15">
      <c r="H214" s="127"/>
      <c r="I214" s="125"/>
      <c r="J214" s="129"/>
      <c r="K214" s="128"/>
      <c r="L214" s="107"/>
      <c r="M214" s="107"/>
      <c r="N214" s="107"/>
      <c r="O214" s="107"/>
      <c r="P214" s="126"/>
      <c r="Q214" s="108"/>
      <c r="R214" s="107"/>
      <c r="S214" s="108"/>
      <c r="T214" s="108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3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40"/>
      <c r="CP214" s="41"/>
      <c r="CQ214" s="94"/>
      <c r="CR214" s="95"/>
      <c r="CS214" s="1"/>
    </row>
    <row r="215" spans="8:97" x14ac:dyDescent="0.15">
      <c r="H215" s="127"/>
      <c r="I215" s="125"/>
      <c r="J215" s="129"/>
      <c r="K215" s="128"/>
      <c r="L215" s="107"/>
      <c r="M215" s="107"/>
      <c r="N215" s="107"/>
      <c r="O215" s="107"/>
      <c r="P215" s="126"/>
      <c r="Q215" s="108"/>
      <c r="R215" s="107"/>
      <c r="S215" s="108"/>
      <c r="T215" s="108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3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40"/>
      <c r="CP215" s="41"/>
      <c r="CQ215" s="94"/>
      <c r="CR215" s="95"/>
      <c r="CS215" s="1"/>
    </row>
    <row r="216" spans="8:97" x14ac:dyDescent="0.15">
      <c r="H216" s="127"/>
      <c r="I216" s="125"/>
      <c r="J216" s="129"/>
      <c r="K216" s="128"/>
      <c r="L216" s="107"/>
      <c r="M216" s="107"/>
      <c r="N216" s="107"/>
      <c r="O216" s="107"/>
      <c r="P216" s="126"/>
      <c r="Q216" s="108"/>
      <c r="R216" s="107"/>
      <c r="S216" s="108"/>
      <c r="T216" s="108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3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40"/>
      <c r="CP216" s="41"/>
      <c r="CQ216" s="94"/>
      <c r="CR216" s="95"/>
      <c r="CS216" s="1"/>
    </row>
    <row r="217" spans="8:97" x14ac:dyDescent="0.15">
      <c r="H217" s="127"/>
      <c r="I217" s="125"/>
      <c r="J217" s="129"/>
      <c r="K217" s="128"/>
      <c r="L217" s="107"/>
      <c r="M217" s="107"/>
      <c r="N217" s="107"/>
      <c r="O217" s="107"/>
      <c r="P217" s="126"/>
      <c r="Q217" s="108"/>
      <c r="R217" s="107"/>
      <c r="S217" s="108"/>
      <c r="T217" s="108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3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40"/>
      <c r="CP217" s="115"/>
      <c r="CQ217" s="94"/>
      <c r="CR217" s="95"/>
      <c r="CS217" s="1"/>
    </row>
    <row r="218" spans="8:97" x14ac:dyDescent="0.15">
      <c r="H218" s="127"/>
      <c r="I218" s="125"/>
      <c r="J218" s="129"/>
      <c r="K218" s="128"/>
      <c r="L218" s="107"/>
      <c r="M218" s="107"/>
      <c r="N218" s="107"/>
      <c r="O218" s="107"/>
      <c r="P218" s="126"/>
      <c r="Q218" s="108"/>
      <c r="R218" s="107"/>
      <c r="S218" s="108"/>
      <c r="T218" s="108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3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40"/>
      <c r="CP218" s="115"/>
      <c r="CQ218" s="94"/>
      <c r="CR218" s="95"/>
      <c r="CS218" s="1"/>
    </row>
    <row r="219" spans="8:97" x14ac:dyDescent="0.15">
      <c r="H219" s="127"/>
      <c r="I219" s="125"/>
      <c r="J219" s="129"/>
      <c r="K219" s="128"/>
      <c r="L219" s="107"/>
      <c r="M219" s="107"/>
      <c r="N219" s="107"/>
      <c r="O219" s="107"/>
      <c r="P219" s="126"/>
      <c r="Q219" s="108"/>
      <c r="R219" s="107"/>
      <c r="S219" s="108"/>
      <c r="T219" s="108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3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40"/>
      <c r="CP219" s="41"/>
      <c r="CQ219" s="94"/>
      <c r="CR219" s="95"/>
      <c r="CS219" s="1"/>
    </row>
    <row r="220" spans="8:97" x14ac:dyDescent="0.15">
      <c r="H220" s="127"/>
      <c r="I220" s="125"/>
      <c r="J220" s="129"/>
      <c r="K220" s="128"/>
      <c r="L220" s="107"/>
      <c r="M220" s="107"/>
      <c r="N220" s="107"/>
      <c r="O220" s="107"/>
      <c r="P220" s="126"/>
      <c r="Q220" s="108"/>
      <c r="R220" s="107"/>
      <c r="S220" s="108"/>
      <c r="T220" s="108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3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40"/>
      <c r="CP220" s="115"/>
      <c r="CQ220" s="94"/>
      <c r="CR220" s="95"/>
      <c r="CS220" s="1"/>
    </row>
    <row r="221" spans="8:97" x14ac:dyDescent="0.15">
      <c r="H221" s="127"/>
      <c r="I221" s="125"/>
      <c r="J221" s="129"/>
      <c r="K221" s="128"/>
      <c r="L221" s="107"/>
      <c r="M221" s="107"/>
      <c r="N221" s="107"/>
      <c r="O221" s="107"/>
      <c r="P221" s="126"/>
      <c r="Q221" s="108"/>
      <c r="R221" s="107"/>
      <c r="S221" s="108"/>
      <c r="T221" s="108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3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40"/>
      <c r="CP221" s="41"/>
      <c r="CQ221" s="94"/>
      <c r="CR221" s="95"/>
      <c r="CS221" s="1"/>
    </row>
    <row r="222" spans="8:97" x14ac:dyDescent="0.15">
      <c r="H222" s="127"/>
      <c r="I222" s="125"/>
      <c r="J222" s="129"/>
      <c r="K222" s="128"/>
      <c r="L222" s="107"/>
      <c r="M222" s="107"/>
      <c r="N222" s="107"/>
      <c r="O222" s="107"/>
      <c r="P222" s="126"/>
      <c r="Q222" s="108"/>
      <c r="R222" s="107"/>
      <c r="S222" s="108"/>
      <c r="T222" s="108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3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40"/>
      <c r="CP222" s="41"/>
      <c r="CQ222" s="94"/>
      <c r="CR222" s="95"/>
      <c r="CS222" s="1"/>
    </row>
    <row r="223" spans="8:97" x14ac:dyDescent="0.15">
      <c r="H223" s="127"/>
      <c r="I223" s="125"/>
      <c r="J223" s="129"/>
      <c r="K223" s="128"/>
      <c r="L223" s="107"/>
      <c r="M223" s="107"/>
      <c r="N223" s="107"/>
      <c r="O223" s="107"/>
      <c r="P223" s="126"/>
      <c r="Q223" s="108"/>
      <c r="R223" s="107"/>
      <c r="S223" s="108"/>
      <c r="T223" s="108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3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40"/>
      <c r="CP223" s="115"/>
      <c r="CQ223" s="94"/>
      <c r="CR223" s="95"/>
      <c r="CS223" s="1"/>
    </row>
    <row r="224" spans="8:97" x14ac:dyDescent="0.15">
      <c r="H224" s="127"/>
      <c r="I224" s="125"/>
      <c r="J224" s="129"/>
      <c r="K224" s="128"/>
      <c r="L224" s="107"/>
      <c r="M224" s="107"/>
      <c r="N224" s="107"/>
      <c r="O224" s="107"/>
      <c r="P224" s="126"/>
      <c r="Q224" s="108"/>
      <c r="R224" s="107"/>
      <c r="S224" s="108"/>
      <c r="T224" s="108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3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40"/>
      <c r="CP224" s="115"/>
      <c r="CQ224" s="94"/>
      <c r="CR224" s="95"/>
      <c r="CS224" s="1"/>
    </row>
    <row r="225" spans="8:97" x14ac:dyDescent="0.15">
      <c r="H225" s="127"/>
      <c r="I225" s="125"/>
      <c r="J225" s="129"/>
      <c r="K225" s="128"/>
      <c r="L225" s="107"/>
      <c r="M225" s="107"/>
      <c r="N225" s="107"/>
      <c r="O225" s="107"/>
      <c r="P225" s="126"/>
      <c r="Q225" s="108"/>
      <c r="R225" s="107"/>
      <c r="S225" s="108"/>
      <c r="T225" s="108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3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40"/>
      <c r="CP225" s="115"/>
      <c r="CQ225" s="94"/>
      <c r="CR225" s="95"/>
      <c r="CS225" s="1"/>
    </row>
    <row r="226" spans="8:97" x14ac:dyDescent="0.15">
      <c r="H226" s="127"/>
      <c r="I226" s="125"/>
      <c r="J226" s="129"/>
      <c r="K226" s="128"/>
      <c r="L226" s="107"/>
      <c r="M226" s="107"/>
      <c r="N226" s="107"/>
      <c r="O226" s="107"/>
      <c r="P226" s="126"/>
      <c r="Q226" s="108"/>
      <c r="R226" s="107"/>
      <c r="S226" s="108"/>
      <c r="T226" s="108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3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40"/>
      <c r="CP226" s="115"/>
      <c r="CQ226" s="94"/>
      <c r="CR226" s="95"/>
      <c r="CS226" s="1"/>
    </row>
    <row r="227" spans="8:97" x14ac:dyDescent="0.15">
      <c r="H227" s="127"/>
      <c r="I227" s="125"/>
      <c r="J227" s="129"/>
      <c r="K227" s="128"/>
      <c r="L227" s="107"/>
      <c r="M227" s="107"/>
      <c r="N227" s="107"/>
      <c r="O227" s="107"/>
      <c r="P227" s="126"/>
      <c r="Q227" s="108"/>
      <c r="R227" s="107"/>
      <c r="S227" s="108"/>
      <c r="T227" s="108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3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40"/>
      <c r="CP227" s="115"/>
      <c r="CQ227" s="94"/>
      <c r="CR227" s="95"/>
      <c r="CS227" s="1"/>
    </row>
    <row r="228" spans="8:97" x14ac:dyDescent="0.15">
      <c r="H228" s="127"/>
      <c r="I228" s="125"/>
      <c r="J228" s="129"/>
      <c r="K228" s="128"/>
      <c r="L228" s="107"/>
      <c r="M228" s="107"/>
      <c r="N228" s="107"/>
      <c r="O228" s="107"/>
      <c r="P228" s="126"/>
      <c r="Q228" s="108"/>
      <c r="R228" s="107"/>
      <c r="S228" s="108"/>
      <c r="T228" s="108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3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40"/>
      <c r="CP228" s="115"/>
      <c r="CQ228" s="94"/>
      <c r="CR228" s="95"/>
      <c r="CS228" s="1"/>
    </row>
    <row r="229" spans="8:97" x14ac:dyDescent="0.15">
      <c r="H229" s="127"/>
      <c r="I229" s="125"/>
      <c r="J229" s="129"/>
      <c r="K229" s="128"/>
      <c r="L229" s="107"/>
      <c r="M229" s="107"/>
      <c r="N229" s="107"/>
      <c r="O229" s="107"/>
      <c r="P229" s="126"/>
      <c r="Q229" s="108"/>
      <c r="R229" s="107"/>
      <c r="S229" s="108"/>
      <c r="T229" s="108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3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40"/>
      <c r="CP229" s="115"/>
      <c r="CQ229" s="94"/>
      <c r="CR229" s="95"/>
      <c r="CS229" s="1"/>
    </row>
    <row r="230" spans="8:97" x14ac:dyDescent="0.15">
      <c r="H230" s="127"/>
      <c r="I230" s="125"/>
      <c r="J230" s="129"/>
      <c r="K230" s="128"/>
      <c r="L230" s="107"/>
      <c r="M230" s="107"/>
      <c r="N230" s="107"/>
      <c r="O230" s="107"/>
      <c r="P230" s="126"/>
      <c r="Q230" s="108"/>
      <c r="R230" s="107"/>
      <c r="S230" s="108"/>
      <c r="T230" s="108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3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40"/>
      <c r="CP230" s="115"/>
      <c r="CQ230" s="94"/>
      <c r="CR230" s="95"/>
      <c r="CS230" s="1"/>
    </row>
    <row r="231" spans="8:97" x14ac:dyDescent="0.15">
      <c r="H231" s="127"/>
      <c r="I231" s="125"/>
      <c r="J231" s="129"/>
      <c r="K231" s="128"/>
      <c r="L231" s="107"/>
      <c r="M231" s="107"/>
      <c r="N231" s="107"/>
      <c r="O231" s="107"/>
      <c r="P231" s="126"/>
      <c r="Q231" s="108"/>
      <c r="R231" s="107"/>
      <c r="S231" s="108"/>
      <c r="T231" s="108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3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40"/>
      <c r="CP231" s="115"/>
      <c r="CQ231" s="94"/>
      <c r="CR231" s="95"/>
      <c r="CS231" s="1"/>
    </row>
    <row r="232" spans="8:97" x14ac:dyDescent="0.15">
      <c r="H232" s="127"/>
      <c r="I232" s="125"/>
      <c r="J232" s="129"/>
      <c r="K232" s="128"/>
      <c r="L232" s="107"/>
      <c r="M232" s="107"/>
      <c r="N232" s="107"/>
      <c r="O232" s="107"/>
      <c r="P232" s="126"/>
      <c r="Q232" s="108"/>
      <c r="R232" s="107"/>
      <c r="S232" s="108"/>
      <c r="T232" s="108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3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40"/>
      <c r="CP232" s="41"/>
      <c r="CQ232" s="94"/>
      <c r="CR232" s="95"/>
      <c r="CS232" s="1"/>
    </row>
    <row r="233" spans="8:97" x14ac:dyDescent="0.15">
      <c r="H233" s="127"/>
      <c r="I233" s="125"/>
      <c r="J233" s="129"/>
      <c r="K233" s="128"/>
      <c r="L233" s="107"/>
      <c r="M233" s="107"/>
      <c r="N233" s="107"/>
      <c r="O233" s="107"/>
      <c r="P233" s="126"/>
      <c r="Q233" s="108"/>
      <c r="R233" s="107"/>
      <c r="S233" s="108"/>
      <c r="T233" s="108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3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40"/>
      <c r="CP233" s="41"/>
      <c r="CQ233" s="94"/>
      <c r="CR233" s="95"/>
      <c r="CS233" s="1"/>
    </row>
    <row r="234" spans="8:97" x14ac:dyDescent="0.15">
      <c r="H234" s="127"/>
      <c r="I234" s="125"/>
      <c r="J234" s="129"/>
      <c r="K234" s="128"/>
      <c r="L234" s="107"/>
      <c r="M234" s="107"/>
      <c r="N234" s="107"/>
      <c r="O234" s="107"/>
      <c r="P234" s="126"/>
      <c r="Q234" s="108"/>
      <c r="R234" s="107"/>
      <c r="S234" s="108"/>
      <c r="T234" s="108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3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40"/>
      <c r="CP234" s="41"/>
      <c r="CQ234" s="94"/>
      <c r="CR234" s="95"/>
      <c r="CS234" s="1"/>
    </row>
    <row r="235" spans="8:97" x14ac:dyDescent="0.15">
      <c r="H235" s="127"/>
      <c r="I235" s="125"/>
      <c r="J235" s="129"/>
      <c r="K235" s="128"/>
      <c r="L235" s="107"/>
      <c r="M235" s="107"/>
      <c r="N235" s="107"/>
      <c r="O235" s="107"/>
      <c r="P235" s="126"/>
      <c r="Q235" s="108"/>
      <c r="R235" s="107"/>
      <c r="S235" s="108"/>
      <c r="T235" s="108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3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40"/>
      <c r="CP235" s="115"/>
      <c r="CQ235" s="94"/>
      <c r="CR235" s="95"/>
      <c r="CS235" s="1"/>
    </row>
    <row r="236" spans="8:97" x14ac:dyDescent="0.15">
      <c r="H236" s="127"/>
      <c r="I236" s="125"/>
      <c r="J236" s="129"/>
      <c r="K236" s="128"/>
      <c r="L236" s="107"/>
      <c r="M236" s="107"/>
      <c r="N236" s="107"/>
      <c r="O236" s="107"/>
      <c r="P236" s="126"/>
      <c r="Q236" s="108"/>
      <c r="R236" s="107"/>
      <c r="S236" s="108"/>
      <c r="T236" s="108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3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40"/>
      <c r="CP236" s="115"/>
      <c r="CQ236" s="94"/>
      <c r="CR236" s="95"/>
      <c r="CS236" s="1"/>
    </row>
    <row r="237" spans="8:97" x14ac:dyDescent="0.15">
      <c r="H237" s="127"/>
      <c r="I237" s="125"/>
      <c r="J237" s="129"/>
      <c r="K237" s="128"/>
      <c r="L237" s="107"/>
      <c r="M237" s="107"/>
      <c r="N237" s="107"/>
      <c r="O237" s="107"/>
      <c r="P237" s="126"/>
      <c r="Q237" s="108"/>
      <c r="R237" s="107"/>
      <c r="S237" s="108"/>
      <c r="T237" s="108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3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40"/>
      <c r="CP237" s="115"/>
      <c r="CQ237" s="94"/>
      <c r="CR237" s="95"/>
      <c r="CS237" s="1"/>
    </row>
    <row r="238" spans="8:97" x14ac:dyDescent="0.15">
      <c r="H238" s="127"/>
      <c r="I238" s="125"/>
      <c r="J238" s="129"/>
      <c r="K238" s="128"/>
      <c r="L238" s="107"/>
      <c r="M238" s="107"/>
      <c r="N238" s="107"/>
      <c r="O238" s="107"/>
      <c r="P238" s="126"/>
      <c r="Q238" s="108"/>
      <c r="R238" s="107"/>
      <c r="S238" s="108"/>
      <c r="T238" s="108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3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40"/>
      <c r="CP238" s="41"/>
      <c r="CQ238" s="94"/>
      <c r="CR238" s="95"/>
      <c r="CS238" s="1"/>
    </row>
    <row r="239" spans="8:97" x14ac:dyDescent="0.15">
      <c r="H239" s="127"/>
      <c r="I239" s="125"/>
      <c r="J239" s="129"/>
      <c r="K239" s="128"/>
      <c r="L239" s="107"/>
      <c r="M239" s="107"/>
      <c r="N239" s="107"/>
      <c r="O239" s="107"/>
      <c r="P239" s="126"/>
      <c r="Q239" s="108"/>
      <c r="R239" s="107"/>
      <c r="S239" s="108"/>
      <c r="T239" s="108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3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40"/>
      <c r="CP239" s="41"/>
      <c r="CQ239" s="94"/>
      <c r="CR239" s="95"/>
      <c r="CS239" s="1"/>
    </row>
    <row r="240" spans="8:97" x14ac:dyDescent="0.15">
      <c r="H240" s="127"/>
      <c r="I240" s="125"/>
      <c r="J240" s="129"/>
      <c r="K240" s="128"/>
      <c r="L240" s="107"/>
      <c r="M240" s="107"/>
      <c r="N240" s="107"/>
      <c r="O240" s="107"/>
      <c r="P240" s="126"/>
      <c r="Q240" s="108"/>
      <c r="R240" s="107"/>
      <c r="S240" s="108"/>
      <c r="T240" s="108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3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40"/>
      <c r="CP240" s="41"/>
      <c r="CQ240" s="94"/>
      <c r="CR240" s="95"/>
      <c r="CS240" s="1"/>
    </row>
    <row r="241" spans="8:97" x14ac:dyDescent="0.15">
      <c r="H241" s="127"/>
      <c r="I241" s="125"/>
      <c r="J241" s="129"/>
      <c r="K241" s="128"/>
      <c r="L241" s="107"/>
      <c r="M241" s="107"/>
      <c r="N241" s="107"/>
      <c r="O241" s="107"/>
      <c r="P241" s="126"/>
      <c r="Q241" s="108"/>
      <c r="R241" s="107"/>
      <c r="S241" s="108"/>
      <c r="T241" s="108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3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40"/>
      <c r="CP241" s="41"/>
      <c r="CQ241" s="94"/>
      <c r="CR241" s="95"/>
      <c r="CS241" s="1"/>
    </row>
    <row r="242" spans="8:97" x14ac:dyDescent="0.15">
      <c r="H242" s="127"/>
      <c r="I242" s="125"/>
      <c r="J242" s="129"/>
      <c r="K242" s="128"/>
      <c r="L242" s="107"/>
      <c r="M242" s="107"/>
      <c r="N242" s="107"/>
      <c r="O242" s="107"/>
      <c r="P242" s="126"/>
      <c r="Q242" s="108"/>
      <c r="R242" s="107"/>
      <c r="S242" s="108"/>
      <c r="T242" s="108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3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40"/>
      <c r="CP242" s="41"/>
      <c r="CQ242" s="94"/>
      <c r="CR242" s="95"/>
      <c r="CS242" s="1"/>
    </row>
    <row r="243" spans="8:97" x14ac:dyDescent="0.15">
      <c r="H243" s="127"/>
      <c r="I243" s="125"/>
      <c r="J243" s="129"/>
      <c r="K243" s="128"/>
      <c r="L243" s="107"/>
      <c r="M243" s="107"/>
      <c r="N243" s="107"/>
      <c r="O243" s="107"/>
      <c r="P243" s="126"/>
      <c r="Q243" s="108"/>
      <c r="R243" s="107"/>
      <c r="S243" s="108"/>
      <c r="T243" s="108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3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40"/>
      <c r="CP243" s="41"/>
      <c r="CQ243" s="94"/>
      <c r="CR243" s="95"/>
      <c r="CS243" s="1"/>
    </row>
    <row r="244" spans="8:97" x14ac:dyDescent="0.15">
      <c r="H244" s="127"/>
      <c r="I244" s="125"/>
      <c r="J244" s="129"/>
      <c r="K244" s="128"/>
      <c r="L244" s="107"/>
      <c r="M244" s="107"/>
      <c r="N244" s="107"/>
      <c r="O244" s="107"/>
      <c r="P244" s="126"/>
      <c r="Q244" s="108"/>
      <c r="R244" s="107"/>
      <c r="S244" s="108"/>
      <c r="T244" s="108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3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40"/>
      <c r="CP244" s="41"/>
      <c r="CQ244" s="94"/>
      <c r="CR244" s="95"/>
      <c r="CS244" s="1"/>
    </row>
    <row r="245" spans="8:97" x14ac:dyDescent="0.15">
      <c r="H245" s="127"/>
      <c r="I245" s="125"/>
      <c r="J245" s="129"/>
      <c r="K245" s="128"/>
      <c r="L245" s="107"/>
      <c r="M245" s="107"/>
      <c r="N245" s="107"/>
      <c r="O245" s="107"/>
      <c r="P245" s="126"/>
      <c r="Q245" s="108"/>
      <c r="R245" s="107"/>
      <c r="S245" s="108"/>
      <c r="T245" s="108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3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40"/>
      <c r="CP245" s="41"/>
      <c r="CQ245" s="94"/>
      <c r="CR245" s="95"/>
      <c r="CS245" s="1"/>
    </row>
    <row r="246" spans="8:97" x14ac:dyDescent="0.15">
      <c r="H246" s="127"/>
      <c r="I246" s="125"/>
      <c r="J246" s="129"/>
      <c r="K246" s="128"/>
      <c r="L246" s="107"/>
      <c r="M246" s="107"/>
      <c r="N246" s="107"/>
      <c r="O246" s="107"/>
      <c r="P246" s="126"/>
      <c r="Q246" s="108"/>
      <c r="R246" s="107"/>
      <c r="S246" s="108"/>
      <c r="T246" s="108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3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40"/>
      <c r="CP246" s="115"/>
      <c r="CQ246" s="94"/>
      <c r="CR246" s="95"/>
      <c r="CS246" s="1"/>
    </row>
    <row r="247" spans="8:97" x14ac:dyDescent="0.15">
      <c r="H247" s="127"/>
      <c r="I247" s="125"/>
      <c r="J247" s="129"/>
      <c r="K247" s="128"/>
      <c r="L247" s="107"/>
      <c r="M247" s="107"/>
      <c r="N247" s="107"/>
      <c r="O247" s="107"/>
      <c r="P247" s="126"/>
      <c r="Q247" s="108"/>
      <c r="R247" s="107"/>
      <c r="S247" s="108"/>
      <c r="T247" s="108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3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40"/>
      <c r="CP247" s="41"/>
      <c r="CQ247" s="94"/>
      <c r="CR247" s="95"/>
      <c r="CS247" s="1"/>
    </row>
    <row r="248" spans="8:97" x14ac:dyDescent="0.15">
      <c r="H248" s="127"/>
      <c r="I248" s="125"/>
      <c r="J248" s="129"/>
      <c r="K248" s="128"/>
      <c r="L248" s="107"/>
      <c r="M248" s="107"/>
      <c r="N248" s="107"/>
      <c r="O248" s="107"/>
      <c r="P248" s="126"/>
      <c r="Q248" s="108"/>
      <c r="R248" s="107"/>
      <c r="S248" s="108"/>
      <c r="T248" s="108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3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40"/>
      <c r="CP248" s="41"/>
      <c r="CQ248" s="94"/>
      <c r="CR248" s="95"/>
      <c r="CS248" s="1"/>
    </row>
    <row r="249" spans="8:97" x14ac:dyDescent="0.15">
      <c r="H249" s="127"/>
      <c r="I249" s="125"/>
      <c r="J249" s="129"/>
      <c r="K249" s="128"/>
      <c r="L249" s="107"/>
      <c r="M249" s="107"/>
      <c r="N249" s="107"/>
      <c r="O249" s="107"/>
      <c r="P249" s="126"/>
      <c r="Q249" s="108"/>
      <c r="R249" s="107"/>
      <c r="S249" s="108"/>
      <c r="T249" s="108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3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40"/>
      <c r="CP249" s="41"/>
      <c r="CQ249" s="94"/>
      <c r="CR249" s="95"/>
      <c r="CS249" s="1"/>
    </row>
    <row r="250" spans="8:97" x14ac:dyDescent="0.15">
      <c r="H250" s="127"/>
      <c r="I250" s="125"/>
      <c r="J250" s="129"/>
      <c r="K250" s="128"/>
      <c r="L250" s="107"/>
      <c r="M250" s="107"/>
      <c r="N250" s="107"/>
      <c r="O250" s="107"/>
      <c r="P250" s="126"/>
      <c r="Q250" s="108"/>
      <c r="R250" s="107"/>
      <c r="S250" s="108"/>
      <c r="T250" s="108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3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40"/>
      <c r="CP250" s="41"/>
      <c r="CQ250" s="94"/>
      <c r="CR250" s="95"/>
      <c r="CS250" s="1"/>
    </row>
    <row r="251" spans="8:97" x14ac:dyDescent="0.15">
      <c r="H251" s="127"/>
      <c r="I251" s="125"/>
      <c r="J251" s="129"/>
      <c r="K251" s="128"/>
      <c r="L251" s="107"/>
      <c r="M251" s="107"/>
      <c r="N251" s="107"/>
      <c r="O251" s="107"/>
      <c r="P251" s="126"/>
      <c r="Q251" s="108"/>
      <c r="R251" s="107"/>
      <c r="S251" s="108"/>
      <c r="T251" s="108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3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40"/>
      <c r="CP251" s="115"/>
      <c r="CQ251" s="94"/>
      <c r="CR251" s="95"/>
      <c r="CS251" s="1"/>
    </row>
    <row r="252" spans="8:97" x14ac:dyDescent="0.15">
      <c r="H252" s="127"/>
      <c r="I252" s="125"/>
      <c r="J252" s="129"/>
      <c r="K252" s="128"/>
      <c r="L252" s="107"/>
      <c r="M252" s="107"/>
      <c r="N252" s="107"/>
      <c r="O252" s="107"/>
      <c r="P252" s="126"/>
      <c r="Q252" s="108"/>
      <c r="R252" s="107"/>
      <c r="S252" s="108"/>
      <c r="T252" s="108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3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40"/>
      <c r="CP252" s="115"/>
      <c r="CQ252" s="94"/>
      <c r="CR252" s="95"/>
      <c r="CS252" s="1"/>
    </row>
    <row r="253" spans="8:97" x14ac:dyDescent="0.15">
      <c r="H253" s="127"/>
      <c r="I253" s="125"/>
      <c r="J253" s="129"/>
      <c r="K253" s="128"/>
      <c r="L253" s="107"/>
      <c r="M253" s="107"/>
      <c r="N253" s="107"/>
      <c r="O253" s="107"/>
      <c r="P253" s="126"/>
      <c r="Q253" s="108"/>
      <c r="R253" s="107"/>
      <c r="S253" s="108"/>
      <c r="T253" s="108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3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40"/>
      <c r="CP253" s="41"/>
      <c r="CQ253" s="94"/>
      <c r="CR253" s="95"/>
      <c r="CS253" s="1"/>
    </row>
    <row r="254" spans="8:97" x14ac:dyDescent="0.15">
      <c r="H254" s="127"/>
      <c r="I254" s="125"/>
      <c r="J254" s="129"/>
      <c r="K254" s="128"/>
      <c r="L254" s="107"/>
      <c r="M254" s="107"/>
      <c r="N254" s="107"/>
      <c r="O254" s="107"/>
      <c r="P254" s="126"/>
      <c r="Q254" s="108"/>
      <c r="R254" s="107"/>
      <c r="S254" s="108"/>
      <c r="T254" s="108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3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40"/>
      <c r="CP254" s="41"/>
      <c r="CQ254" s="94"/>
      <c r="CR254" s="95"/>
      <c r="CS254" s="1"/>
    </row>
    <row r="255" spans="8:97" x14ac:dyDescent="0.15">
      <c r="H255" s="127"/>
      <c r="I255" s="125"/>
      <c r="J255" s="129"/>
      <c r="K255" s="128"/>
      <c r="L255" s="107"/>
      <c r="M255" s="107"/>
      <c r="N255" s="107"/>
      <c r="O255" s="107"/>
      <c r="P255" s="126"/>
      <c r="Q255" s="108"/>
      <c r="R255" s="107"/>
      <c r="S255" s="108"/>
      <c r="T255" s="108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3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40"/>
      <c r="CP255" s="41"/>
      <c r="CQ255" s="94"/>
      <c r="CR255" s="95"/>
      <c r="CS255" s="1"/>
    </row>
    <row r="256" spans="8:97" x14ac:dyDescent="0.15">
      <c r="H256" s="127"/>
      <c r="I256" s="125"/>
      <c r="J256" s="129"/>
      <c r="K256" s="128"/>
      <c r="L256" s="107"/>
      <c r="M256" s="107"/>
      <c r="N256" s="107"/>
      <c r="O256" s="107"/>
      <c r="P256" s="126"/>
      <c r="Q256" s="108"/>
      <c r="R256" s="107"/>
      <c r="S256" s="108"/>
      <c r="T256" s="108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3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40"/>
      <c r="CP256" s="115"/>
      <c r="CQ256" s="94"/>
      <c r="CR256" s="95"/>
      <c r="CS256" s="1"/>
    </row>
    <row r="257" spans="8:97" x14ac:dyDescent="0.15">
      <c r="H257" s="127"/>
      <c r="I257" s="125"/>
      <c r="J257" s="129"/>
      <c r="K257" s="128"/>
      <c r="L257" s="107"/>
      <c r="M257" s="107"/>
      <c r="N257" s="107"/>
      <c r="O257" s="107"/>
      <c r="P257" s="126"/>
      <c r="Q257" s="108"/>
      <c r="R257" s="107"/>
      <c r="S257" s="108"/>
      <c r="T257" s="108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3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40"/>
      <c r="CP257" s="41"/>
      <c r="CQ257" s="94"/>
      <c r="CR257" s="95"/>
      <c r="CS257" s="1"/>
    </row>
    <row r="258" spans="8:97" x14ac:dyDescent="0.15">
      <c r="H258" s="127"/>
      <c r="I258" s="125"/>
      <c r="J258" s="129"/>
      <c r="K258" s="128"/>
      <c r="L258" s="107"/>
      <c r="M258" s="107"/>
      <c r="N258" s="107"/>
      <c r="O258" s="107"/>
      <c r="P258" s="126"/>
      <c r="Q258" s="108"/>
      <c r="R258" s="107"/>
      <c r="S258" s="108"/>
      <c r="T258" s="108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3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40"/>
      <c r="CP258" s="41"/>
      <c r="CQ258" s="94"/>
      <c r="CR258" s="95"/>
      <c r="CS258" s="1"/>
    </row>
    <row r="259" spans="8:97" x14ac:dyDescent="0.15">
      <c r="H259" s="127"/>
      <c r="I259" s="125"/>
      <c r="J259" s="129"/>
      <c r="K259" s="128"/>
      <c r="L259" s="107"/>
      <c r="M259" s="107"/>
      <c r="N259" s="107"/>
      <c r="O259" s="107"/>
      <c r="P259" s="126"/>
      <c r="Q259" s="108"/>
      <c r="R259" s="107"/>
      <c r="S259" s="108"/>
      <c r="T259" s="108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3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40"/>
      <c r="CP259" s="41"/>
      <c r="CQ259" s="94"/>
      <c r="CR259" s="95"/>
      <c r="CS259" s="1"/>
    </row>
    <row r="260" spans="8:97" x14ac:dyDescent="0.15">
      <c r="H260" s="127"/>
      <c r="I260" s="125"/>
      <c r="J260" s="129"/>
      <c r="K260" s="128"/>
      <c r="L260" s="107"/>
      <c r="M260" s="107"/>
      <c r="N260" s="107"/>
      <c r="O260" s="107"/>
      <c r="P260" s="126"/>
      <c r="Q260" s="108"/>
      <c r="R260" s="107"/>
      <c r="S260" s="108"/>
      <c r="T260" s="108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3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40"/>
      <c r="CP260" s="41"/>
      <c r="CQ260" s="94"/>
      <c r="CR260" s="95"/>
      <c r="CS260" s="1"/>
    </row>
    <row r="261" spans="8:97" x14ac:dyDescent="0.15">
      <c r="H261" s="127"/>
      <c r="I261" s="125"/>
      <c r="J261" s="129"/>
      <c r="K261" s="128"/>
      <c r="L261" s="107"/>
      <c r="M261" s="107"/>
      <c r="N261" s="107"/>
      <c r="O261" s="107"/>
      <c r="P261" s="126"/>
      <c r="Q261" s="108"/>
      <c r="R261" s="107"/>
      <c r="S261" s="108"/>
      <c r="T261" s="108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3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40"/>
      <c r="CP261" s="41"/>
      <c r="CQ261" s="94"/>
      <c r="CR261" s="95"/>
      <c r="CS261" s="1"/>
    </row>
    <row r="262" spans="8:97" x14ac:dyDescent="0.15">
      <c r="H262" s="127"/>
      <c r="I262" s="125"/>
      <c r="J262" s="129"/>
      <c r="K262" s="128"/>
      <c r="L262" s="107"/>
      <c r="M262" s="107"/>
      <c r="N262" s="107"/>
      <c r="O262" s="107"/>
      <c r="P262" s="126"/>
      <c r="Q262" s="108"/>
      <c r="R262" s="107"/>
      <c r="S262" s="108"/>
      <c r="T262" s="108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3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40"/>
      <c r="CP262" s="115"/>
      <c r="CQ262" s="94"/>
      <c r="CR262" s="95"/>
      <c r="CS262" s="1"/>
    </row>
    <row r="263" spans="8:97" x14ac:dyDescent="0.15">
      <c r="H263" s="127"/>
      <c r="I263" s="125"/>
      <c r="J263" s="129"/>
      <c r="K263" s="128"/>
      <c r="L263" s="107"/>
      <c r="M263" s="107"/>
      <c r="N263" s="107"/>
      <c r="O263" s="107"/>
      <c r="P263" s="126"/>
      <c r="Q263" s="108"/>
      <c r="R263" s="107"/>
      <c r="S263" s="108"/>
      <c r="T263" s="108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3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40"/>
      <c r="CP263" s="41"/>
      <c r="CQ263" s="94"/>
      <c r="CR263" s="95"/>
      <c r="CS263" s="1"/>
    </row>
    <row r="264" spans="8:97" x14ac:dyDescent="0.15">
      <c r="H264" s="127"/>
      <c r="I264" s="125"/>
      <c r="J264" s="129"/>
      <c r="K264" s="128"/>
      <c r="L264" s="107"/>
      <c r="M264" s="107"/>
      <c r="N264" s="107"/>
      <c r="O264" s="107"/>
      <c r="P264" s="126"/>
      <c r="Q264" s="108"/>
      <c r="R264" s="107"/>
      <c r="S264" s="108"/>
      <c r="T264" s="108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3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40"/>
      <c r="CP264" s="41"/>
      <c r="CQ264" s="94"/>
      <c r="CR264" s="95"/>
      <c r="CS264" s="1"/>
    </row>
    <row r="265" spans="8:97" x14ac:dyDescent="0.15">
      <c r="H265" s="127"/>
      <c r="I265" s="125"/>
      <c r="J265" s="129"/>
      <c r="K265" s="128"/>
      <c r="L265" s="107"/>
      <c r="M265" s="107"/>
      <c r="N265" s="107"/>
      <c r="O265" s="107"/>
      <c r="P265" s="126"/>
      <c r="Q265" s="108"/>
      <c r="R265" s="107"/>
      <c r="S265" s="108"/>
      <c r="T265" s="108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3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40"/>
      <c r="CP265" s="41"/>
      <c r="CQ265" s="94"/>
      <c r="CR265" s="95"/>
      <c r="CS265" s="1"/>
    </row>
    <row r="266" spans="8:97" x14ac:dyDescent="0.15">
      <c r="H266" s="127"/>
      <c r="I266" s="125"/>
      <c r="J266" s="129"/>
      <c r="K266" s="128"/>
      <c r="L266" s="107"/>
      <c r="M266" s="107"/>
      <c r="N266" s="107"/>
      <c r="O266" s="107"/>
      <c r="P266" s="126"/>
      <c r="Q266" s="108"/>
      <c r="R266" s="107"/>
      <c r="S266" s="108"/>
      <c r="T266" s="108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3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40"/>
      <c r="CP266" s="41"/>
      <c r="CQ266" s="94"/>
      <c r="CR266" s="95"/>
      <c r="CS266" s="1"/>
    </row>
    <row r="267" spans="8:97" x14ac:dyDescent="0.15">
      <c r="H267" s="127"/>
      <c r="I267" s="125"/>
      <c r="J267" s="129"/>
      <c r="K267" s="128"/>
      <c r="L267" s="107"/>
      <c r="M267" s="107"/>
      <c r="N267" s="107"/>
      <c r="O267" s="107"/>
      <c r="P267" s="126"/>
      <c r="Q267" s="108"/>
      <c r="R267" s="107"/>
      <c r="S267" s="108"/>
      <c r="T267" s="108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3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40"/>
      <c r="CP267" s="41"/>
      <c r="CQ267" s="94"/>
      <c r="CR267" s="95"/>
      <c r="CS267" s="1"/>
    </row>
    <row r="268" spans="8:97" x14ac:dyDescent="0.15">
      <c r="H268" s="127"/>
      <c r="I268" s="125"/>
      <c r="J268" s="129"/>
      <c r="K268" s="128"/>
      <c r="L268" s="107"/>
      <c r="M268" s="107"/>
      <c r="N268" s="107"/>
      <c r="O268" s="107"/>
      <c r="P268" s="126"/>
      <c r="Q268" s="108"/>
      <c r="R268" s="107"/>
      <c r="S268" s="108"/>
      <c r="T268" s="108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3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40"/>
      <c r="CP268" s="115"/>
      <c r="CQ268" s="94"/>
      <c r="CR268" s="95"/>
      <c r="CS268" s="1"/>
    </row>
    <row r="269" spans="8:97" x14ac:dyDescent="0.15">
      <c r="H269" s="127"/>
      <c r="I269" s="125"/>
      <c r="J269" s="129"/>
      <c r="K269" s="128"/>
      <c r="L269" s="107"/>
      <c r="M269" s="107"/>
      <c r="N269" s="107"/>
      <c r="O269" s="107"/>
      <c r="P269" s="126"/>
      <c r="Q269" s="108"/>
      <c r="R269" s="107"/>
      <c r="S269" s="108"/>
      <c r="T269" s="108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3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40"/>
      <c r="CP269" s="41"/>
      <c r="CQ269" s="94"/>
      <c r="CR269" s="95"/>
      <c r="CS269" s="1"/>
    </row>
    <row r="270" spans="8:97" x14ac:dyDescent="0.15">
      <c r="H270" s="127"/>
      <c r="I270" s="125"/>
      <c r="J270" s="129"/>
      <c r="K270" s="128"/>
      <c r="L270" s="107"/>
      <c r="M270" s="107"/>
      <c r="N270" s="107"/>
      <c r="O270" s="107"/>
      <c r="P270" s="126"/>
      <c r="Q270" s="108"/>
      <c r="R270" s="107"/>
      <c r="S270" s="108"/>
      <c r="T270" s="108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3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40"/>
      <c r="CP270" s="41"/>
      <c r="CQ270" s="94"/>
      <c r="CR270" s="95"/>
      <c r="CS270" s="1"/>
    </row>
    <row r="271" spans="8:97" x14ac:dyDescent="0.15">
      <c r="H271" s="127"/>
      <c r="I271" s="125"/>
      <c r="J271" s="129"/>
      <c r="K271" s="128"/>
      <c r="L271" s="107"/>
      <c r="M271" s="107"/>
      <c r="N271" s="107"/>
      <c r="O271" s="107"/>
      <c r="P271" s="126"/>
      <c r="Q271" s="108"/>
      <c r="R271" s="107"/>
      <c r="S271" s="108"/>
      <c r="T271" s="108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3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40"/>
      <c r="CP271" s="41"/>
      <c r="CQ271" s="94"/>
      <c r="CR271" s="95"/>
      <c r="CS271" s="1"/>
    </row>
    <row r="272" spans="8:97" x14ac:dyDescent="0.15">
      <c r="H272" s="127"/>
      <c r="I272" s="125"/>
      <c r="J272" s="129"/>
      <c r="K272" s="128"/>
      <c r="L272" s="107"/>
      <c r="M272" s="107"/>
      <c r="N272" s="107"/>
      <c r="O272" s="107"/>
      <c r="P272" s="126"/>
      <c r="Q272" s="108"/>
      <c r="R272" s="107"/>
      <c r="S272" s="108"/>
      <c r="T272" s="108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3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40"/>
      <c r="CP272" s="41"/>
      <c r="CQ272" s="94"/>
      <c r="CR272" s="95"/>
      <c r="CS272" s="1"/>
    </row>
    <row r="273" spans="8:99" x14ac:dyDescent="0.15">
      <c r="H273" s="127"/>
      <c r="I273" s="125"/>
      <c r="J273" s="129"/>
      <c r="K273" s="128"/>
      <c r="L273" s="107"/>
      <c r="M273" s="107"/>
      <c r="N273" s="107"/>
      <c r="O273" s="107"/>
      <c r="P273" s="126"/>
      <c r="Q273" s="108"/>
      <c r="R273" s="107"/>
      <c r="S273" s="108"/>
      <c r="T273" s="108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3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40"/>
      <c r="CP273" s="41"/>
      <c r="CQ273" s="94"/>
      <c r="CR273" s="95"/>
      <c r="CS273" s="1"/>
    </row>
    <row r="274" spans="8:99" x14ac:dyDescent="0.15">
      <c r="H274" s="127"/>
      <c r="I274" s="125"/>
      <c r="J274" s="129"/>
      <c r="K274" s="128"/>
      <c r="L274" s="107"/>
      <c r="M274" s="107"/>
      <c r="N274" s="107"/>
      <c r="O274" s="107"/>
      <c r="P274" s="126"/>
      <c r="Q274" s="108"/>
      <c r="R274" s="107"/>
      <c r="S274" s="108"/>
      <c r="T274" s="108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3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40"/>
      <c r="CP274" s="115"/>
      <c r="CQ274" s="94"/>
      <c r="CR274" s="95"/>
      <c r="CS274" s="1"/>
    </row>
    <row r="275" spans="8:99" x14ac:dyDescent="0.15">
      <c r="H275" s="127"/>
      <c r="I275" s="125"/>
      <c r="J275" s="129"/>
      <c r="K275" s="128"/>
      <c r="L275" s="107"/>
      <c r="M275" s="107"/>
      <c r="N275" s="107"/>
      <c r="O275" s="107"/>
      <c r="P275" s="126"/>
      <c r="Q275" s="108"/>
      <c r="R275" s="107"/>
      <c r="S275" s="108"/>
      <c r="T275" s="108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3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40"/>
      <c r="CP275" s="41"/>
      <c r="CQ275" s="94"/>
      <c r="CR275" s="95"/>
      <c r="CS275" s="1"/>
    </row>
    <row r="276" spans="8:99" x14ac:dyDescent="0.15">
      <c r="H276" s="127"/>
      <c r="I276" s="125"/>
      <c r="J276" s="129"/>
      <c r="K276" s="128"/>
      <c r="L276" s="107"/>
      <c r="M276" s="107"/>
      <c r="N276" s="107"/>
      <c r="O276" s="107"/>
      <c r="P276" s="126"/>
      <c r="Q276" s="108"/>
      <c r="R276" s="107"/>
      <c r="S276" s="108"/>
      <c r="T276" s="108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3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40"/>
      <c r="CP276" s="41"/>
      <c r="CQ276" s="94"/>
      <c r="CR276" s="95"/>
      <c r="CS276" s="1"/>
    </row>
    <row r="277" spans="8:99" x14ac:dyDescent="0.15">
      <c r="H277" s="127"/>
      <c r="I277" s="125"/>
      <c r="J277" s="129"/>
      <c r="K277" s="128"/>
      <c r="L277" s="107"/>
      <c r="M277" s="107"/>
      <c r="N277" s="107"/>
      <c r="O277" s="107"/>
      <c r="P277" s="126"/>
      <c r="Q277" s="108"/>
      <c r="R277" s="107"/>
      <c r="S277" s="108"/>
      <c r="T277" s="108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3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40"/>
      <c r="CP277" s="115"/>
      <c r="CQ277" s="94"/>
      <c r="CR277" s="95"/>
      <c r="CS277" s="1"/>
    </row>
    <row r="278" spans="8:99" x14ac:dyDescent="0.15">
      <c r="H278" s="127"/>
      <c r="I278" s="125"/>
      <c r="J278" s="129"/>
      <c r="K278" s="128"/>
      <c r="L278" s="107"/>
      <c r="M278" s="107"/>
      <c r="N278" s="107"/>
      <c r="O278" s="107"/>
      <c r="P278" s="126"/>
      <c r="Q278" s="108"/>
      <c r="R278" s="107"/>
      <c r="S278" s="108"/>
      <c r="T278" s="108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3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40"/>
      <c r="CP278" s="41"/>
      <c r="CQ278" s="94"/>
      <c r="CR278" s="95"/>
      <c r="CS278" s="1"/>
    </row>
    <row r="279" spans="8:99" x14ac:dyDescent="0.15">
      <c r="H279" s="127"/>
      <c r="I279" s="125"/>
      <c r="J279" s="129"/>
      <c r="K279" s="128"/>
      <c r="L279" s="127"/>
      <c r="M279" s="107"/>
      <c r="N279" s="107"/>
      <c r="O279" s="107"/>
      <c r="P279" s="126"/>
      <c r="Q279" s="108"/>
      <c r="R279" s="107"/>
      <c r="S279" s="108"/>
      <c r="T279" s="108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3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40"/>
      <c r="CP279" s="41"/>
      <c r="CQ279" s="94"/>
      <c r="CR279" s="95"/>
      <c r="CS279" s="1"/>
    </row>
    <row r="280" spans="8:99" x14ac:dyDescent="0.15">
      <c r="H280" s="127"/>
      <c r="I280" s="125"/>
      <c r="J280" s="129"/>
      <c r="K280" s="128"/>
      <c r="L280" s="127"/>
      <c r="M280" s="107"/>
      <c r="N280" s="107"/>
      <c r="O280" s="107"/>
      <c r="P280" s="126"/>
      <c r="Q280" s="108"/>
      <c r="R280" s="107"/>
      <c r="S280" s="108"/>
      <c r="T280" s="108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3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40"/>
      <c r="CP280" s="115"/>
      <c r="CQ280" s="94"/>
      <c r="CR280" s="95"/>
      <c r="CS280" s="1"/>
    </row>
    <row r="281" spans="8:99" x14ac:dyDescent="0.15">
      <c r="H281" s="127"/>
      <c r="I281" s="125"/>
      <c r="J281" s="129"/>
      <c r="K281" s="128"/>
      <c r="L281" s="127"/>
      <c r="M281" s="107"/>
      <c r="N281" s="107"/>
      <c r="O281" s="107"/>
      <c r="P281" s="126"/>
      <c r="Q281" s="108"/>
      <c r="R281" s="107"/>
      <c r="S281" s="108"/>
      <c r="T281" s="108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3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40"/>
      <c r="CP281" s="41"/>
      <c r="CQ281" s="94"/>
      <c r="CR281" s="95"/>
      <c r="CS281" s="1"/>
    </row>
    <row r="282" spans="8:99" x14ac:dyDescent="0.15">
      <c r="H282" s="127"/>
      <c r="I282" s="125"/>
      <c r="J282" s="129"/>
      <c r="K282" s="128"/>
      <c r="L282" s="127"/>
      <c r="M282" s="107"/>
      <c r="N282" s="107"/>
      <c r="O282" s="107"/>
      <c r="P282" s="126"/>
      <c r="Q282" s="108"/>
      <c r="R282" s="107"/>
      <c r="S282" s="108"/>
      <c r="T282" s="108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3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40"/>
      <c r="CP282" s="41"/>
      <c r="CQ282" s="94"/>
      <c r="CR282" s="95"/>
      <c r="CS282" s="1"/>
    </row>
    <row r="283" spans="8:99" x14ac:dyDescent="0.15">
      <c r="H283" s="127"/>
      <c r="I283" s="125"/>
      <c r="J283" s="129"/>
      <c r="K283" s="128"/>
      <c r="L283" s="127"/>
      <c r="M283" s="107"/>
      <c r="N283" s="107"/>
      <c r="O283" s="107"/>
      <c r="P283" s="126"/>
      <c r="Q283" s="108"/>
      <c r="R283" s="107"/>
      <c r="S283" s="108"/>
      <c r="T283" s="108"/>
      <c r="U283" s="130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3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40"/>
      <c r="CS283" s="41"/>
      <c r="CT283" s="94"/>
      <c r="CU283" s="95"/>
    </row>
    <row r="284" spans="8:99" x14ac:dyDescent="0.15">
      <c r="H284" s="127"/>
      <c r="I284" s="125"/>
      <c r="J284" s="129"/>
      <c r="K284" s="128"/>
      <c r="L284" s="127"/>
      <c r="M284" s="107"/>
      <c r="N284" s="107"/>
      <c r="O284" s="107"/>
      <c r="P284" s="126"/>
      <c r="Q284" s="108"/>
      <c r="R284" s="107"/>
      <c r="S284" s="108"/>
      <c r="T284" s="108"/>
      <c r="U284" s="130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3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40"/>
      <c r="CS284" s="41"/>
      <c r="CT284" s="94"/>
      <c r="CU284" s="95"/>
    </row>
    <row r="285" spans="8:99" x14ac:dyDescent="0.15">
      <c r="H285" s="127"/>
      <c r="I285" s="125"/>
      <c r="J285" s="129"/>
      <c r="K285" s="128"/>
      <c r="L285" s="127"/>
      <c r="M285" s="107"/>
      <c r="N285" s="107"/>
      <c r="O285" s="107"/>
      <c r="P285" s="126"/>
      <c r="Q285" s="108"/>
      <c r="R285" s="107"/>
      <c r="S285" s="108"/>
      <c r="T285" s="108"/>
      <c r="U285" s="130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3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40"/>
      <c r="CS285" s="41"/>
      <c r="CT285" s="94"/>
      <c r="CU285" s="95"/>
    </row>
    <row r="286" spans="8:99" x14ac:dyDescent="0.15">
      <c r="H286" s="127"/>
      <c r="I286" s="125"/>
      <c r="J286" s="129"/>
      <c r="K286" s="128"/>
      <c r="L286" s="127"/>
      <c r="M286" s="107"/>
      <c r="N286" s="107"/>
      <c r="O286" s="107"/>
      <c r="P286" s="107"/>
      <c r="Q286" s="107"/>
      <c r="R286" s="107"/>
      <c r="S286" s="107"/>
      <c r="T286" s="108"/>
      <c r="U286" s="130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3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40"/>
      <c r="CS286" s="115"/>
      <c r="CT286" s="94"/>
      <c r="CU286" s="95"/>
    </row>
    <row r="287" spans="8:99" x14ac:dyDescent="0.15">
      <c r="H287" s="127"/>
      <c r="I287" s="125"/>
      <c r="J287" s="129"/>
      <c r="K287" s="128"/>
      <c r="L287" s="127"/>
      <c r="M287" s="107"/>
      <c r="N287" s="107"/>
      <c r="O287" s="107"/>
      <c r="P287" s="107"/>
      <c r="Q287" s="107"/>
      <c r="R287" s="107"/>
      <c r="S287" s="107"/>
      <c r="T287" s="108"/>
      <c r="U287" s="130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3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40"/>
      <c r="CS287" s="115"/>
      <c r="CT287" s="94"/>
      <c r="CU287" s="95"/>
    </row>
    <row r="288" spans="8:99" x14ac:dyDescent="0.15">
      <c r="H288" s="127"/>
      <c r="I288" s="125"/>
      <c r="J288" s="129"/>
      <c r="K288" s="128"/>
      <c r="L288" s="127"/>
      <c r="M288" s="107"/>
      <c r="N288" s="107"/>
      <c r="O288" s="107"/>
      <c r="P288" s="107"/>
      <c r="Q288" s="107"/>
      <c r="R288" s="107"/>
      <c r="S288" s="107"/>
      <c r="T288" s="108"/>
      <c r="U288" s="130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3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40"/>
      <c r="CS288" s="41"/>
      <c r="CT288" s="94"/>
      <c r="CU288" s="95"/>
    </row>
    <row r="289" spans="8:99" x14ac:dyDescent="0.15">
      <c r="H289" s="127"/>
      <c r="I289" s="125"/>
      <c r="J289" s="129"/>
      <c r="K289" s="128"/>
      <c r="L289" s="127"/>
      <c r="M289" s="107"/>
      <c r="N289" s="107"/>
      <c r="O289" s="107"/>
      <c r="P289" s="107"/>
      <c r="Q289" s="107"/>
      <c r="R289" s="107"/>
      <c r="S289" s="107"/>
      <c r="T289" s="108"/>
      <c r="U289" s="130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3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40"/>
      <c r="CS289" s="41"/>
      <c r="CT289" s="94"/>
      <c r="CU289" s="95"/>
    </row>
    <row r="290" spans="8:99" x14ac:dyDescent="0.15">
      <c r="H290" s="127"/>
      <c r="I290" s="125"/>
      <c r="J290" s="129"/>
      <c r="K290" s="128"/>
      <c r="L290" s="127"/>
      <c r="M290" s="107"/>
      <c r="N290" s="107"/>
      <c r="O290" s="107"/>
      <c r="P290" s="107"/>
      <c r="Q290" s="107"/>
      <c r="R290" s="107"/>
      <c r="S290" s="107"/>
      <c r="T290" s="108"/>
      <c r="U290" s="130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3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40"/>
      <c r="CS290" s="41"/>
      <c r="CT290" s="94"/>
      <c r="CU290" s="95"/>
    </row>
    <row r="291" spans="8:99" x14ac:dyDescent="0.15">
      <c r="H291" s="127"/>
      <c r="I291" s="125"/>
      <c r="J291" s="129"/>
      <c r="K291" s="128"/>
      <c r="L291" s="127"/>
      <c r="M291" s="107"/>
      <c r="N291" s="107"/>
      <c r="O291" s="107"/>
      <c r="P291" s="107"/>
      <c r="Q291" s="107"/>
      <c r="R291" s="107"/>
      <c r="S291" s="107"/>
      <c r="T291" s="107"/>
      <c r="U291" s="130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3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40"/>
      <c r="CS291" s="41"/>
      <c r="CT291" s="94"/>
      <c r="CU291" s="95"/>
    </row>
    <row r="292" spans="8:99" x14ac:dyDescent="0.15">
      <c r="H292" s="127"/>
      <c r="I292" s="125"/>
      <c r="J292" s="129"/>
      <c r="K292" s="128"/>
      <c r="L292" s="127"/>
      <c r="M292" s="107"/>
      <c r="N292" s="107"/>
      <c r="O292" s="107"/>
      <c r="P292" s="107"/>
      <c r="Q292" s="107"/>
      <c r="R292" s="107"/>
      <c r="S292" s="107"/>
      <c r="T292" s="107"/>
      <c r="U292" s="130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3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40"/>
      <c r="CS292" s="115"/>
      <c r="CT292" s="94"/>
      <c r="CU292" s="95"/>
    </row>
    <row r="293" spans="8:99" x14ac:dyDescent="0.15">
      <c r="H293" s="127"/>
      <c r="I293" s="125"/>
      <c r="J293" s="129"/>
      <c r="K293" s="128"/>
      <c r="L293" s="127"/>
      <c r="M293" s="107"/>
      <c r="N293" s="107"/>
      <c r="O293" s="107"/>
      <c r="P293" s="107"/>
      <c r="Q293" s="107"/>
      <c r="R293" s="107"/>
      <c r="S293" s="107"/>
      <c r="T293" s="107"/>
      <c r="U293" s="130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3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40"/>
      <c r="CS293" s="41"/>
      <c r="CT293" s="94"/>
      <c r="CU293" s="95"/>
    </row>
    <row r="294" spans="8:99" x14ac:dyDescent="0.15">
      <c r="H294" s="127"/>
      <c r="I294" s="125"/>
      <c r="J294" s="129"/>
      <c r="K294" s="128"/>
      <c r="L294" s="127"/>
      <c r="M294" s="107"/>
      <c r="N294" s="107"/>
      <c r="O294" s="107"/>
      <c r="P294" s="107"/>
      <c r="Q294" s="107"/>
      <c r="R294" s="107"/>
      <c r="S294" s="107"/>
      <c r="T294" s="107"/>
      <c r="U294" s="130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3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40"/>
      <c r="CS294" s="115"/>
      <c r="CT294" s="94"/>
      <c r="CU294" s="95"/>
    </row>
    <row r="295" spans="8:99" x14ac:dyDescent="0.15">
      <c r="H295" s="127"/>
      <c r="I295" s="125"/>
      <c r="J295" s="129"/>
      <c r="K295" s="128"/>
      <c r="L295" s="127"/>
      <c r="M295" s="107"/>
      <c r="N295" s="107"/>
      <c r="O295" s="107"/>
      <c r="P295" s="107"/>
      <c r="Q295" s="107"/>
      <c r="R295" s="107"/>
      <c r="S295" s="107"/>
      <c r="T295" s="107"/>
      <c r="U295" s="130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3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40"/>
      <c r="CS295" s="41"/>
      <c r="CT295" s="94"/>
      <c r="CU295" s="95"/>
    </row>
    <row r="296" spans="8:99" x14ac:dyDescent="0.15">
      <c r="H296" s="127"/>
      <c r="I296" s="125"/>
      <c r="J296" s="129"/>
      <c r="K296" s="128"/>
      <c r="L296" s="127"/>
      <c r="M296" s="107"/>
      <c r="N296" s="107"/>
      <c r="O296" s="107"/>
      <c r="P296" s="107"/>
      <c r="Q296" s="107"/>
      <c r="R296" s="107"/>
      <c r="S296" s="107"/>
      <c r="T296" s="107"/>
      <c r="U296" s="130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3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40"/>
      <c r="CS296" s="41"/>
      <c r="CT296" s="94"/>
      <c r="CU296" s="95"/>
    </row>
    <row r="297" spans="8:99" x14ac:dyDescent="0.15">
      <c r="H297" s="127"/>
      <c r="I297" s="125"/>
      <c r="J297" s="129"/>
      <c r="K297" s="128"/>
      <c r="L297" s="127"/>
      <c r="M297" s="107"/>
      <c r="N297" s="107"/>
      <c r="O297" s="107"/>
      <c r="P297" s="107"/>
      <c r="Q297" s="107"/>
      <c r="R297" s="107"/>
      <c r="S297" s="107"/>
      <c r="T297" s="107"/>
      <c r="U297" s="130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3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40"/>
      <c r="CS297" s="41"/>
      <c r="CT297" s="94"/>
      <c r="CU297" s="95"/>
    </row>
    <row r="298" spans="8:99" x14ac:dyDescent="0.15">
      <c r="H298" s="127"/>
      <c r="I298" s="125"/>
      <c r="J298" s="129"/>
      <c r="K298" s="128"/>
      <c r="L298" s="127"/>
      <c r="M298" s="107"/>
      <c r="N298" s="107"/>
      <c r="O298" s="107"/>
      <c r="P298" s="107"/>
      <c r="Q298" s="107"/>
      <c r="R298" s="107"/>
      <c r="S298" s="107"/>
      <c r="T298" s="107"/>
      <c r="U298" s="130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3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40"/>
      <c r="CS298" s="41"/>
      <c r="CT298" s="94"/>
      <c r="CU298" s="95"/>
    </row>
    <row r="299" spans="8:99" x14ac:dyDescent="0.15">
      <c r="H299" s="127"/>
      <c r="I299" s="125"/>
      <c r="J299" s="129"/>
      <c r="K299" s="128"/>
      <c r="L299" s="127"/>
      <c r="M299" s="107"/>
      <c r="N299" s="107"/>
      <c r="O299" s="107"/>
      <c r="P299" s="107"/>
      <c r="Q299" s="107"/>
      <c r="R299" s="107"/>
      <c r="S299" s="107"/>
      <c r="T299" s="107"/>
      <c r="U299" s="130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3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40"/>
      <c r="CS299" s="41"/>
      <c r="CT299" s="94"/>
      <c r="CU299" s="95"/>
    </row>
    <row r="300" spans="8:99" x14ac:dyDescent="0.15">
      <c r="H300" s="127"/>
      <c r="I300" s="125"/>
      <c r="J300" s="129"/>
      <c r="K300" s="128"/>
      <c r="L300" s="127"/>
      <c r="M300" s="107"/>
      <c r="N300" s="107"/>
      <c r="O300" s="107"/>
      <c r="P300" s="107"/>
      <c r="Q300" s="107"/>
      <c r="R300" s="107"/>
      <c r="S300" s="107"/>
      <c r="T300" s="107"/>
      <c r="U300" s="130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3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40"/>
      <c r="CS300" s="41"/>
      <c r="CT300" s="94"/>
      <c r="CU300" s="95"/>
    </row>
    <row r="301" spans="8:99" x14ac:dyDescent="0.15">
      <c r="H301" s="127"/>
      <c r="I301" s="125"/>
      <c r="J301" s="129"/>
      <c r="K301" s="128"/>
      <c r="L301" s="127"/>
      <c r="M301" s="107"/>
      <c r="N301" s="107"/>
      <c r="O301" s="107"/>
      <c r="P301" s="107"/>
      <c r="Q301" s="107"/>
      <c r="R301" s="107"/>
      <c r="S301" s="107"/>
      <c r="T301" s="107"/>
      <c r="U301" s="130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3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40"/>
      <c r="CS301" s="41"/>
      <c r="CT301" s="94"/>
      <c r="CU301" s="95"/>
    </row>
    <row r="302" spans="8:99" x14ac:dyDescent="0.15">
      <c r="H302" s="127"/>
      <c r="I302" s="125"/>
      <c r="J302" s="129"/>
      <c r="K302" s="128"/>
      <c r="L302" s="127"/>
      <c r="M302" s="107"/>
      <c r="N302" s="107"/>
      <c r="O302" s="107"/>
      <c r="P302" s="107"/>
      <c r="Q302" s="107"/>
      <c r="R302" s="107"/>
      <c r="S302" s="107"/>
      <c r="T302" s="107"/>
      <c r="U302" s="130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3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40"/>
      <c r="CS302" s="41"/>
      <c r="CT302" s="94"/>
      <c r="CU302" s="95"/>
    </row>
    <row r="303" spans="8:99" x14ac:dyDescent="0.15">
      <c r="H303" s="127"/>
      <c r="I303" s="125"/>
      <c r="J303" s="129"/>
      <c r="K303" s="128"/>
      <c r="L303" s="127"/>
      <c r="M303" s="107"/>
      <c r="N303" s="107"/>
      <c r="O303" s="107"/>
      <c r="P303" s="107"/>
      <c r="Q303" s="107"/>
      <c r="R303" s="107"/>
      <c r="S303" s="107"/>
      <c r="T303" s="107"/>
      <c r="U303" s="130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3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40"/>
      <c r="CS303" s="115"/>
      <c r="CT303" s="94"/>
      <c r="CU303" s="95"/>
    </row>
    <row r="304" spans="8:99" x14ac:dyDescent="0.15">
      <c r="H304" s="127"/>
      <c r="I304" s="125"/>
      <c r="J304" s="129"/>
      <c r="K304" s="131"/>
      <c r="L304" s="127"/>
      <c r="M304" s="107"/>
      <c r="N304" s="107"/>
      <c r="O304" s="107"/>
      <c r="P304" s="107"/>
      <c r="Q304" s="107"/>
      <c r="R304" s="107"/>
      <c r="S304" s="107"/>
      <c r="T304" s="107"/>
      <c r="U304" s="130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3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40"/>
      <c r="CS304" s="41"/>
      <c r="CT304" s="94"/>
      <c r="CU304" s="95"/>
    </row>
    <row r="305" spans="8:99" x14ac:dyDescent="0.15">
      <c r="H305" s="127"/>
      <c r="I305" s="125"/>
      <c r="J305" s="129"/>
      <c r="K305" s="131"/>
      <c r="L305" s="127"/>
      <c r="M305" s="107"/>
      <c r="N305" s="107"/>
      <c r="O305" s="107"/>
      <c r="P305" s="107"/>
      <c r="Q305" s="107"/>
      <c r="R305" s="107"/>
      <c r="S305" s="107"/>
      <c r="T305" s="107"/>
      <c r="U305" s="130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3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40"/>
      <c r="CS305" s="41"/>
      <c r="CT305" s="94"/>
      <c r="CU305" s="95"/>
    </row>
    <row r="306" spans="8:99" x14ac:dyDescent="0.15">
      <c r="H306" s="127"/>
      <c r="I306" s="125"/>
      <c r="J306" s="129"/>
      <c r="K306" s="131"/>
      <c r="L306" s="127"/>
      <c r="M306" s="107"/>
      <c r="N306" s="107"/>
      <c r="O306" s="107"/>
      <c r="P306" s="107"/>
      <c r="Q306" s="107"/>
      <c r="R306" s="107"/>
      <c r="S306" s="107"/>
      <c r="T306" s="107"/>
      <c r="U306" s="130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3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40"/>
      <c r="CS306" s="41"/>
      <c r="CT306" s="94"/>
      <c r="CU306" s="95"/>
    </row>
    <row r="307" spans="8:99" x14ac:dyDescent="0.15">
      <c r="H307" s="127"/>
      <c r="I307" s="132"/>
      <c r="J307" s="129"/>
      <c r="K307" s="131"/>
      <c r="L307" s="127"/>
      <c r="M307" s="107"/>
      <c r="N307" s="107"/>
      <c r="O307" s="107"/>
      <c r="P307" s="107"/>
      <c r="Q307" s="107"/>
      <c r="R307" s="107"/>
      <c r="S307" s="107"/>
      <c r="T307" s="107"/>
      <c r="U307" s="130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3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40"/>
      <c r="CS307" s="41"/>
      <c r="CT307" s="94"/>
      <c r="CU307" s="95"/>
    </row>
    <row r="308" spans="8:99" x14ac:dyDescent="0.15">
      <c r="H308" s="127"/>
      <c r="I308" s="132"/>
      <c r="J308" s="129"/>
      <c r="K308" s="131"/>
      <c r="L308" s="127"/>
      <c r="M308" s="107"/>
      <c r="N308" s="107"/>
      <c r="O308" s="107"/>
      <c r="P308" s="107"/>
      <c r="Q308" s="107"/>
      <c r="R308" s="107"/>
      <c r="S308" s="107"/>
      <c r="T308" s="107"/>
      <c r="U308" s="130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3"/>
      <c r="CH308" s="92"/>
      <c r="CI308" s="92"/>
      <c r="CJ308" s="92"/>
      <c r="CK308" s="92"/>
      <c r="CL308" s="92"/>
      <c r="CM308" s="92"/>
      <c r="CN308" s="92"/>
      <c r="CO308" s="92"/>
      <c r="CP308" s="92"/>
      <c r="CQ308" s="92"/>
      <c r="CR308" s="40"/>
      <c r="CS308" s="115"/>
      <c r="CT308" s="94"/>
      <c r="CU308" s="95"/>
    </row>
    <row r="309" spans="8:99" x14ac:dyDescent="0.15">
      <c r="H309" s="127"/>
      <c r="I309" s="132"/>
      <c r="J309" s="131"/>
      <c r="K309" s="131"/>
      <c r="L309" s="127"/>
      <c r="M309" s="107"/>
      <c r="N309" s="107"/>
      <c r="O309" s="107"/>
      <c r="P309" s="107"/>
      <c r="Q309" s="107"/>
      <c r="R309" s="107"/>
      <c r="S309" s="107"/>
      <c r="T309" s="107"/>
      <c r="U309" s="130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3"/>
      <c r="CH309" s="92"/>
      <c r="CI309" s="92"/>
      <c r="CJ309" s="92"/>
      <c r="CK309" s="92"/>
      <c r="CL309" s="92"/>
      <c r="CM309" s="92"/>
      <c r="CN309" s="92"/>
      <c r="CO309" s="92"/>
      <c r="CP309" s="92"/>
      <c r="CQ309" s="92"/>
      <c r="CR309" s="40"/>
      <c r="CS309" s="115"/>
      <c r="CT309" s="94"/>
      <c r="CU309" s="95"/>
    </row>
    <row r="310" spans="8:99" x14ac:dyDescent="0.15">
      <c r="H310" s="127"/>
      <c r="I310" s="132"/>
      <c r="J310" s="131"/>
      <c r="K310" s="131"/>
      <c r="L310" s="127"/>
      <c r="M310" s="107"/>
      <c r="N310" s="107"/>
      <c r="O310" s="107"/>
      <c r="P310" s="107"/>
      <c r="Q310" s="107"/>
      <c r="R310" s="107"/>
      <c r="S310" s="107"/>
      <c r="T310" s="107"/>
      <c r="U310" s="130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3"/>
      <c r="CH310" s="92"/>
      <c r="CI310" s="92"/>
      <c r="CJ310" s="92"/>
      <c r="CK310" s="92"/>
      <c r="CL310" s="92"/>
      <c r="CM310" s="92"/>
      <c r="CN310" s="92"/>
      <c r="CO310" s="92"/>
      <c r="CP310" s="92"/>
      <c r="CQ310" s="92"/>
      <c r="CR310" s="40"/>
      <c r="CS310" s="41"/>
      <c r="CT310" s="94"/>
      <c r="CU310" s="95"/>
    </row>
    <row r="311" spans="8:99" x14ac:dyDescent="0.15">
      <c r="H311" s="127"/>
      <c r="I311" s="132"/>
      <c r="J311" s="131"/>
      <c r="K311" s="131"/>
      <c r="L311" s="127"/>
      <c r="M311" s="107"/>
      <c r="N311" s="107"/>
      <c r="O311" s="107"/>
      <c r="P311" s="107"/>
      <c r="Q311" s="107"/>
      <c r="R311" s="107"/>
      <c r="S311" s="107"/>
      <c r="T311" s="107"/>
      <c r="U311" s="130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3"/>
      <c r="CH311" s="92"/>
      <c r="CI311" s="92"/>
      <c r="CJ311" s="92"/>
      <c r="CK311" s="92"/>
      <c r="CL311" s="92"/>
      <c r="CM311" s="92"/>
      <c r="CN311" s="92"/>
      <c r="CO311" s="92"/>
      <c r="CP311" s="92"/>
      <c r="CQ311" s="92"/>
      <c r="CR311" s="40"/>
      <c r="CS311" s="115"/>
      <c r="CT311" s="94"/>
      <c r="CU311" s="95"/>
    </row>
    <row r="312" spans="8:99" x14ac:dyDescent="0.15">
      <c r="H312" s="127"/>
      <c r="I312" s="132"/>
      <c r="J312" s="131"/>
      <c r="K312" s="131"/>
      <c r="L312" s="127"/>
      <c r="M312" s="107"/>
      <c r="N312" s="107"/>
      <c r="O312" s="107"/>
      <c r="P312" s="107"/>
      <c r="Q312" s="107"/>
      <c r="R312" s="107"/>
      <c r="S312" s="107"/>
      <c r="T312" s="107"/>
      <c r="U312" s="130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3"/>
      <c r="CH312" s="92"/>
      <c r="CI312" s="92"/>
      <c r="CJ312" s="92"/>
      <c r="CK312" s="92"/>
      <c r="CL312" s="92"/>
      <c r="CM312" s="92"/>
      <c r="CN312" s="92"/>
      <c r="CO312" s="92"/>
      <c r="CP312" s="92"/>
      <c r="CQ312" s="92"/>
      <c r="CR312" s="40"/>
      <c r="CS312" s="115"/>
      <c r="CT312" s="94"/>
      <c r="CU312" s="95"/>
    </row>
    <row r="313" spans="8:99" x14ac:dyDescent="0.15">
      <c r="H313" s="127"/>
      <c r="I313" s="132"/>
      <c r="J313" s="131"/>
      <c r="K313" s="131"/>
      <c r="L313" s="127"/>
      <c r="M313" s="107"/>
      <c r="N313" s="107"/>
      <c r="O313" s="107"/>
      <c r="P313" s="107"/>
      <c r="Q313" s="107"/>
      <c r="R313" s="107"/>
      <c r="S313" s="107"/>
      <c r="T313" s="107"/>
      <c r="U313" s="130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3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40"/>
      <c r="CS313" s="41"/>
      <c r="CT313" s="94"/>
      <c r="CU313" s="95"/>
    </row>
    <row r="314" spans="8:99" x14ac:dyDescent="0.15">
      <c r="H314" s="127"/>
      <c r="I314" s="132"/>
      <c r="J314" s="131"/>
      <c r="K314" s="131"/>
      <c r="L314" s="127"/>
      <c r="M314" s="107"/>
      <c r="N314" s="107"/>
      <c r="O314" s="107"/>
      <c r="P314" s="107"/>
      <c r="Q314" s="107"/>
      <c r="R314" s="107"/>
      <c r="S314" s="107"/>
      <c r="T314" s="107"/>
      <c r="U314" s="130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3"/>
      <c r="CH314" s="92"/>
      <c r="CI314" s="92"/>
      <c r="CJ314" s="92"/>
      <c r="CK314" s="92"/>
      <c r="CL314" s="92"/>
      <c r="CM314" s="92"/>
      <c r="CN314" s="92"/>
      <c r="CO314" s="92"/>
      <c r="CP314" s="92"/>
      <c r="CQ314" s="92"/>
      <c r="CR314" s="40"/>
      <c r="CS314" s="41"/>
      <c r="CT314" s="94"/>
      <c r="CU314" s="95"/>
    </row>
    <row r="315" spans="8:99" x14ac:dyDescent="0.15">
      <c r="H315" s="127"/>
      <c r="I315" s="132"/>
      <c r="J315" s="131"/>
      <c r="K315" s="131"/>
      <c r="L315" s="127"/>
      <c r="M315" s="107"/>
      <c r="N315" s="107"/>
      <c r="O315" s="107"/>
      <c r="P315" s="107"/>
      <c r="Q315" s="107"/>
      <c r="R315" s="107"/>
      <c r="S315" s="107"/>
      <c r="T315" s="107"/>
      <c r="U315" s="130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3"/>
      <c r="CH315" s="92"/>
      <c r="CI315" s="92"/>
      <c r="CJ315" s="92"/>
      <c r="CK315" s="92"/>
      <c r="CL315" s="92"/>
      <c r="CM315" s="92"/>
      <c r="CN315" s="92"/>
      <c r="CO315" s="92"/>
      <c r="CP315" s="92"/>
      <c r="CQ315" s="92"/>
      <c r="CR315" s="40"/>
      <c r="CS315" s="41"/>
      <c r="CT315" s="94"/>
      <c r="CU315" s="95"/>
    </row>
    <row r="316" spans="8:99" x14ac:dyDescent="0.15">
      <c r="H316" s="127"/>
      <c r="I316" s="132"/>
      <c r="J316" s="131"/>
      <c r="K316" s="131"/>
      <c r="L316" s="127"/>
      <c r="M316" s="107"/>
      <c r="N316" s="107"/>
      <c r="O316" s="107"/>
      <c r="P316" s="107"/>
      <c r="Q316" s="107"/>
      <c r="R316" s="107"/>
      <c r="S316" s="107"/>
      <c r="T316" s="107"/>
      <c r="U316" s="130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3"/>
      <c r="CH316" s="92"/>
      <c r="CI316" s="92"/>
      <c r="CJ316" s="92"/>
      <c r="CK316" s="92"/>
      <c r="CL316" s="92"/>
      <c r="CM316" s="92"/>
      <c r="CN316" s="92"/>
      <c r="CO316" s="92"/>
      <c r="CP316" s="92"/>
      <c r="CQ316" s="92"/>
      <c r="CR316" s="40"/>
      <c r="CS316" s="41"/>
      <c r="CT316" s="94"/>
      <c r="CU316" s="95"/>
    </row>
    <row r="317" spans="8:99" x14ac:dyDescent="0.15">
      <c r="H317" s="127"/>
      <c r="I317" s="132"/>
      <c r="J317" s="131"/>
      <c r="K317" s="131"/>
      <c r="L317" s="127"/>
      <c r="M317" s="107"/>
      <c r="N317" s="107"/>
      <c r="O317" s="107"/>
      <c r="P317" s="107"/>
      <c r="Q317" s="107"/>
      <c r="R317" s="107"/>
      <c r="S317" s="107"/>
      <c r="T317" s="107"/>
      <c r="U317" s="130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3"/>
      <c r="CH317" s="92"/>
      <c r="CI317" s="92"/>
      <c r="CJ317" s="92"/>
      <c r="CK317" s="92"/>
      <c r="CL317" s="92"/>
      <c r="CM317" s="92"/>
      <c r="CN317" s="92"/>
      <c r="CO317" s="92"/>
      <c r="CP317" s="92"/>
      <c r="CQ317" s="92"/>
      <c r="CR317" s="40"/>
      <c r="CS317" s="115"/>
      <c r="CT317" s="94"/>
      <c r="CU317" s="95"/>
    </row>
    <row r="318" spans="8:99" x14ac:dyDescent="0.15">
      <c r="H318" s="127"/>
      <c r="I318" s="132"/>
      <c r="J318" s="131"/>
      <c r="K318" s="131"/>
      <c r="L318" s="127"/>
      <c r="M318" s="107"/>
      <c r="N318" s="107"/>
      <c r="O318" s="107"/>
      <c r="P318" s="107"/>
      <c r="Q318" s="107"/>
      <c r="R318" s="107"/>
      <c r="S318" s="107"/>
      <c r="T318" s="107"/>
      <c r="U318" s="130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3"/>
      <c r="CH318" s="92"/>
      <c r="CI318" s="92"/>
      <c r="CJ318" s="92"/>
      <c r="CK318" s="92"/>
      <c r="CL318" s="92"/>
      <c r="CM318" s="92"/>
      <c r="CN318" s="92"/>
      <c r="CO318" s="92"/>
      <c r="CP318" s="92"/>
      <c r="CQ318" s="92"/>
      <c r="CR318" s="40"/>
      <c r="CS318" s="115"/>
      <c r="CT318" s="94"/>
      <c r="CU318" s="95"/>
    </row>
    <row r="319" spans="8:99" x14ac:dyDescent="0.15">
      <c r="H319" s="127"/>
      <c r="I319" s="132"/>
      <c r="J319" s="131"/>
      <c r="K319" s="131"/>
      <c r="L319" s="127"/>
      <c r="M319" s="107"/>
      <c r="N319" s="107"/>
      <c r="O319" s="107"/>
      <c r="P319" s="107"/>
      <c r="Q319" s="107"/>
      <c r="R319" s="107"/>
      <c r="S319" s="107"/>
      <c r="T319" s="107"/>
      <c r="U319" s="130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3"/>
      <c r="CH319" s="92"/>
      <c r="CI319" s="92"/>
      <c r="CJ319" s="92"/>
      <c r="CK319" s="92"/>
      <c r="CL319" s="92"/>
      <c r="CM319" s="92"/>
      <c r="CN319" s="92"/>
      <c r="CO319" s="92"/>
      <c r="CP319" s="92"/>
      <c r="CQ319" s="92"/>
      <c r="CR319" s="40"/>
      <c r="CS319" s="41"/>
      <c r="CT319" s="94"/>
      <c r="CU319" s="95"/>
    </row>
    <row r="320" spans="8:99" x14ac:dyDescent="0.15">
      <c r="H320" s="125"/>
      <c r="I320" s="132"/>
      <c r="J320" s="131"/>
      <c r="K320" s="131"/>
      <c r="L320" s="127"/>
      <c r="M320" s="107"/>
      <c r="N320" s="107"/>
      <c r="O320" s="107"/>
      <c r="P320" s="107"/>
      <c r="Q320" s="107"/>
      <c r="R320" s="107"/>
      <c r="S320" s="107"/>
      <c r="T320" s="107"/>
      <c r="U320" s="130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3"/>
      <c r="CH320" s="92"/>
      <c r="CI320" s="92"/>
      <c r="CJ320" s="92"/>
      <c r="CK320" s="92"/>
      <c r="CL320" s="92"/>
      <c r="CM320" s="92"/>
      <c r="CN320" s="92"/>
      <c r="CO320" s="92"/>
      <c r="CP320" s="92"/>
      <c r="CQ320" s="92"/>
      <c r="CR320" s="40"/>
      <c r="CS320" s="41"/>
      <c r="CT320" s="94"/>
      <c r="CU320" s="95"/>
    </row>
    <row r="321" spans="8:99" x14ac:dyDescent="0.15">
      <c r="H321" s="125"/>
      <c r="I321" s="132"/>
      <c r="J321" s="131"/>
      <c r="K321" s="131"/>
      <c r="L321" s="127"/>
      <c r="M321" s="107"/>
      <c r="N321" s="107"/>
      <c r="O321" s="107"/>
      <c r="P321" s="107"/>
      <c r="Q321" s="107"/>
      <c r="R321" s="107"/>
      <c r="S321" s="107"/>
      <c r="T321" s="107"/>
      <c r="U321" s="130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3"/>
      <c r="CH321" s="92"/>
      <c r="CI321" s="92"/>
      <c r="CJ321" s="92"/>
      <c r="CK321" s="92"/>
      <c r="CL321" s="92"/>
      <c r="CM321" s="92"/>
      <c r="CN321" s="92"/>
      <c r="CO321" s="92"/>
      <c r="CP321" s="92"/>
      <c r="CQ321" s="92"/>
      <c r="CR321" s="40"/>
      <c r="CS321" s="41"/>
      <c r="CT321" s="94"/>
      <c r="CU321" s="95"/>
    </row>
    <row r="322" spans="8:99" x14ac:dyDescent="0.15">
      <c r="H322" s="125"/>
      <c r="I322" s="132"/>
      <c r="J322" s="131"/>
      <c r="K322" s="131"/>
      <c r="L322" s="127"/>
      <c r="M322" s="107"/>
      <c r="N322" s="107"/>
      <c r="O322" s="107"/>
      <c r="P322" s="107"/>
      <c r="Q322" s="107"/>
      <c r="R322" s="107"/>
      <c r="S322" s="107"/>
      <c r="T322" s="107"/>
      <c r="U322" s="130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3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40"/>
      <c r="CS322" s="41"/>
      <c r="CT322" s="94"/>
      <c r="CU322" s="95"/>
    </row>
    <row r="323" spans="8:99" x14ac:dyDescent="0.15">
      <c r="H323" s="125"/>
      <c r="I323" s="132"/>
      <c r="J323" s="131"/>
      <c r="K323" s="131"/>
      <c r="L323" s="127"/>
      <c r="M323" s="107"/>
      <c r="N323" s="107"/>
      <c r="O323" s="107"/>
      <c r="P323" s="107"/>
      <c r="Q323" s="107"/>
      <c r="R323" s="107"/>
      <c r="S323" s="107"/>
      <c r="T323" s="107"/>
      <c r="U323" s="130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3"/>
      <c r="CH323" s="92"/>
      <c r="CI323" s="92"/>
      <c r="CJ323" s="92"/>
      <c r="CK323" s="92"/>
      <c r="CL323" s="92"/>
      <c r="CM323" s="92"/>
      <c r="CN323" s="92"/>
      <c r="CO323" s="92"/>
      <c r="CP323" s="92"/>
      <c r="CQ323" s="92"/>
      <c r="CR323" s="40"/>
      <c r="CS323" s="41"/>
      <c r="CT323" s="94"/>
      <c r="CU323" s="95"/>
    </row>
    <row r="324" spans="8:99" x14ac:dyDescent="0.15">
      <c r="H324" s="125"/>
      <c r="I324" s="132"/>
      <c r="J324" s="131"/>
      <c r="K324" s="131"/>
      <c r="L324" s="127"/>
      <c r="M324" s="107"/>
      <c r="N324" s="107"/>
      <c r="O324" s="107"/>
      <c r="P324" s="107"/>
      <c r="Q324" s="107"/>
      <c r="R324" s="107"/>
      <c r="S324" s="107"/>
      <c r="T324" s="107"/>
      <c r="U324" s="130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3"/>
      <c r="CH324" s="92"/>
      <c r="CI324" s="92"/>
      <c r="CJ324" s="92"/>
      <c r="CK324" s="92"/>
      <c r="CL324" s="92"/>
      <c r="CM324" s="92"/>
      <c r="CN324" s="92"/>
      <c r="CO324" s="92"/>
      <c r="CP324" s="92"/>
      <c r="CQ324" s="92"/>
      <c r="CR324" s="40"/>
      <c r="CS324" s="41"/>
      <c r="CT324" s="94"/>
      <c r="CU324" s="95"/>
    </row>
    <row r="325" spans="8:99" x14ac:dyDescent="0.15">
      <c r="H325" s="125"/>
      <c r="I325" s="132"/>
      <c r="J325" s="131"/>
      <c r="K325" s="131"/>
      <c r="L325" s="127"/>
      <c r="M325" s="107"/>
      <c r="N325" s="107"/>
      <c r="O325" s="107"/>
      <c r="P325" s="107"/>
      <c r="Q325" s="107"/>
      <c r="R325" s="107"/>
      <c r="S325" s="107"/>
      <c r="T325" s="107"/>
      <c r="U325" s="130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3"/>
      <c r="CH325" s="92"/>
      <c r="CI325" s="92"/>
      <c r="CJ325" s="92"/>
      <c r="CK325" s="92"/>
      <c r="CL325" s="92"/>
      <c r="CM325" s="92"/>
      <c r="CN325" s="92"/>
      <c r="CO325" s="92"/>
      <c r="CP325" s="92"/>
      <c r="CQ325" s="92"/>
      <c r="CR325" s="40"/>
      <c r="CS325" s="41"/>
      <c r="CT325" s="94"/>
      <c r="CU325" s="95"/>
    </row>
    <row r="326" spans="8:99" x14ac:dyDescent="0.15">
      <c r="H326" s="125"/>
      <c r="I326" s="132"/>
      <c r="J326" s="131"/>
      <c r="K326" s="131"/>
      <c r="L326" s="127"/>
      <c r="M326" s="107"/>
      <c r="N326" s="107"/>
      <c r="O326" s="107"/>
      <c r="P326" s="107"/>
      <c r="Q326" s="107"/>
      <c r="R326" s="107"/>
      <c r="S326" s="107"/>
      <c r="T326" s="107"/>
      <c r="U326" s="130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3"/>
      <c r="CH326" s="92"/>
      <c r="CI326" s="92"/>
      <c r="CJ326" s="92"/>
      <c r="CK326" s="92"/>
      <c r="CL326" s="92"/>
      <c r="CM326" s="92"/>
      <c r="CN326" s="92"/>
      <c r="CO326" s="92"/>
      <c r="CP326" s="92"/>
      <c r="CQ326" s="92"/>
      <c r="CR326" s="40"/>
      <c r="CS326" s="115"/>
      <c r="CT326" s="94"/>
      <c r="CU326" s="95"/>
    </row>
    <row r="327" spans="8:99" x14ac:dyDescent="0.15">
      <c r="H327" s="125"/>
      <c r="I327" s="132"/>
      <c r="J327" s="131"/>
      <c r="K327" s="131"/>
      <c r="L327" s="127"/>
      <c r="M327" s="107"/>
      <c r="N327" s="107"/>
      <c r="O327" s="107"/>
      <c r="P327" s="107"/>
      <c r="Q327" s="107"/>
      <c r="R327" s="107"/>
      <c r="S327" s="107"/>
      <c r="T327" s="107"/>
      <c r="U327" s="130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3"/>
      <c r="CH327" s="92"/>
      <c r="CI327" s="92"/>
      <c r="CJ327" s="92"/>
      <c r="CK327" s="92"/>
      <c r="CL327" s="92"/>
      <c r="CM327" s="92"/>
      <c r="CN327" s="92"/>
      <c r="CO327" s="92"/>
      <c r="CP327" s="92"/>
      <c r="CQ327" s="92"/>
      <c r="CR327" s="40"/>
      <c r="CS327" s="115"/>
      <c r="CT327" s="94"/>
      <c r="CU327" s="95"/>
    </row>
    <row r="328" spans="8:99" x14ac:dyDescent="0.15">
      <c r="H328" s="125"/>
      <c r="I328" s="132"/>
      <c r="J328" s="131"/>
      <c r="K328" s="131"/>
      <c r="L328" s="127"/>
      <c r="M328" s="107"/>
      <c r="N328" s="107"/>
      <c r="O328" s="107"/>
      <c r="P328" s="107"/>
      <c r="Q328" s="107"/>
      <c r="R328" s="107"/>
      <c r="S328" s="107"/>
      <c r="T328" s="107"/>
      <c r="U328" s="130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3"/>
      <c r="CH328" s="92"/>
      <c r="CI328" s="92"/>
      <c r="CJ328" s="92"/>
      <c r="CK328" s="92"/>
      <c r="CL328" s="92"/>
      <c r="CM328" s="92"/>
      <c r="CN328" s="92"/>
      <c r="CO328" s="92"/>
      <c r="CP328" s="92"/>
      <c r="CQ328" s="92"/>
      <c r="CR328" s="40"/>
      <c r="CS328" s="115"/>
      <c r="CT328" s="94"/>
      <c r="CU328" s="95"/>
    </row>
    <row r="329" spans="8:99" x14ac:dyDescent="0.15">
      <c r="H329" s="125"/>
      <c r="I329" s="132"/>
      <c r="J329" s="131"/>
      <c r="K329" s="131"/>
      <c r="L329" s="127"/>
      <c r="M329" s="107"/>
      <c r="N329" s="107"/>
      <c r="O329" s="107"/>
      <c r="P329" s="107"/>
      <c r="Q329" s="107"/>
      <c r="R329" s="107"/>
      <c r="S329" s="107"/>
      <c r="T329" s="107"/>
      <c r="U329" s="130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3"/>
      <c r="CH329" s="92"/>
      <c r="CI329" s="92"/>
      <c r="CJ329" s="92"/>
      <c r="CK329" s="92"/>
      <c r="CL329" s="92"/>
      <c r="CM329" s="92"/>
      <c r="CN329" s="92"/>
      <c r="CO329" s="92"/>
      <c r="CP329" s="92"/>
      <c r="CQ329" s="92"/>
      <c r="CR329" s="40"/>
      <c r="CS329" s="115"/>
      <c r="CT329" s="94"/>
      <c r="CU329" s="95"/>
    </row>
    <row r="330" spans="8:99" x14ac:dyDescent="0.15">
      <c r="H330" s="125"/>
      <c r="I330" s="132"/>
      <c r="J330" s="131"/>
      <c r="K330" s="131"/>
      <c r="L330" s="127"/>
      <c r="M330" s="107"/>
      <c r="N330" s="107"/>
      <c r="O330" s="107"/>
      <c r="P330" s="107"/>
      <c r="Q330" s="107"/>
      <c r="R330" s="107"/>
      <c r="S330" s="107"/>
      <c r="T330" s="107"/>
      <c r="U330" s="130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3"/>
      <c r="CH330" s="92"/>
      <c r="CI330" s="92"/>
      <c r="CJ330" s="92"/>
      <c r="CK330" s="92"/>
      <c r="CL330" s="92"/>
      <c r="CM330" s="92"/>
      <c r="CN330" s="92"/>
      <c r="CO330" s="92"/>
      <c r="CP330" s="92"/>
      <c r="CQ330" s="92"/>
      <c r="CR330" s="40"/>
      <c r="CS330" s="41"/>
      <c r="CT330" s="94"/>
      <c r="CU330" s="95"/>
    </row>
    <row r="331" spans="8:99" x14ac:dyDescent="0.15">
      <c r="H331" s="125"/>
      <c r="I331" s="132"/>
      <c r="J331" s="131"/>
      <c r="K331" s="131"/>
      <c r="L331" s="127"/>
      <c r="M331" s="107"/>
      <c r="N331" s="107"/>
      <c r="O331" s="107"/>
      <c r="P331" s="107"/>
      <c r="Q331" s="107"/>
      <c r="R331" s="107"/>
      <c r="S331" s="107"/>
      <c r="T331" s="107"/>
      <c r="U331" s="130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3"/>
      <c r="CH331" s="92"/>
      <c r="CI331" s="92"/>
      <c r="CJ331" s="92"/>
      <c r="CK331" s="92"/>
      <c r="CL331" s="92"/>
      <c r="CM331" s="92"/>
      <c r="CN331" s="92"/>
      <c r="CO331" s="92"/>
      <c r="CP331" s="92"/>
      <c r="CQ331" s="92"/>
      <c r="CR331" s="40"/>
      <c r="CS331" s="115"/>
      <c r="CT331" s="94"/>
      <c r="CU331" s="95"/>
    </row>
    <row r="332" spans="8:99" x14ac:dyDescent="0.15">
      <c r="H332" s="125"/>
      <c r="I332" s="132"/>
      <c r="J332" s="131"/>
      <c r="K332" s="131"/>
      <c r="L332" s="127"/>
      <c r="M332" s="107"/>
      <c r="N332" s="107"/>
      <c r="O332" s="107"/>
      <c r="P332" s="107"/>
      <c r="Q332" s="107"/>
      <c r="R332" s="107"/>
      <c r="S332" s="107"/>
      <c r="T332" s="107"/>
      <c r="U332" s="130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3"/>
      <c r="CH332" s="92"/>
      <c r="CI332" s="92"/>
      <c r="CJ332" s="92"/>
      <c r="CK332" s="92"/>
      <c r="CL332" s="92"/>
      <c r="CM332" s="92"/>
      <c r="CN332" s="92"/>
      <c r="CO332" s="92"/>
      <c r="CP332" s="92"/>
      <c r="CQ332" s="92"/>
      <c r="CR332" s="40"/>
      <c r="CS332" s="115"/>
      <c r="CT332" s="94"/>
      <c r="CU332" s="95"/>
    </row>
    <row r="333" spans="8:99" x14ac:dyDescent="0.15">
      <c r="H333" s="125"/>
      <c r="I333" s="132"/>
      <c r="J333" s="131"/>
      <c r="K333" s="131"/>
      <c r="L333" s="127"/>
      <c r="M333" s="107"/>
      <c r="N333" s="107"/>
      <c r="O333" s="107"/>
      <c r="P333" s="107"/>
      <c r="Q333" s="107"/>
      <c r="R333" s="107"/>
      <c r="S333" s="107"/>
      <c r="T333" s="107"/>
      <c r="U333" s="130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3"/>
      <c r="CH333" s="92"/>
      <c r="CI333" s="92"/>
      <c r="CJ333" s="92"/>
      <c r="CK333" s="92"/>
      <c r="CL333" s="92"/>
      <c r="CM333" s="92"/>
      <c r="CN333" s="92"/>
      <c r="CO333" s="92"/>
      <c r="CP333" s="92"/>
      <c r="CQ333" s="92"/>
      <c r="CR333" s="40"/>
      <c r="CS333" s="115"/>
      <c r="CT333" s="94"/>
      <c r="CU333" s="95"/>
    </row>
    <row r="334" spans="8:99" x14ac:dyDescent="0.15">
      <c r="H334" s="125"/>
      <c r="I334" s="132"/>
      <c r="J334" s="131"/>
      <c r="K334" s="131"/>
      <c r="L334" s="127"/>
      <c r="M334" s="107"/>
      <c r="N334" s="107"/>
      <c r="O334" s="107"/>
      <c r="P334" s="107"/>
      <c r="Q334" s="107"/>
      <c r="R334" s="107"/>
      <c r="S334" s="107"/>
      <c r="T334" s="107"/>
      <c r="U334" s="130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3"/>
      <c r="CH334" s="92"/>
      <c r="CI334" s="92"/>
      <c r="CJ334" s="92"/>
      <c r="CK334" s="92"/>
      <c r="CL334" s="92"/>
      <c r="CM334" s="92"/>
      <c r="CN334" s="92"/>
      <c r="CO334" s="92"/>
      <c r="CP334" s="92"/>
      <c r="CQ334" s="92"/>
      <c r="CR334" s="40"/>
      <c r="CS334" s="115"/>
      <c r="CT334" s="94"/>
      <c r="CU334" s="95"/>
    </row>
    <row r="335" spans="8:99" x14ac:dyDescent="0.15">
      <c r="H335" s="125"/>
      <c r="I335" s="132"/>
      <c r="J335" s="131"/>
      <c r="K335" s="131"/>
      <c r="L335" s="127"/>
      <c r="M335" s="107"/>
      <c r="N335" s="107"/>
      <c r="O335" s="107"/>
      <c r="P335" s="107"/>
      <c r="Q335" s="107"/>
      <c r="R335" s="107"/>
      <c r="S335" s="107"/>
      <c r="T335" s="107"/>
      <c r="U335" s="130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3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40"/>
      <c r="CS335" s="115"/>
      <c r="CT335" s="94"/>
      <c r="CU335" s="95"/>
    </row>
    <row r="336" spans="8:99" x14ac:dyDescent="0.15">
      <c r="H336" s="125"/>
      <c r="I336" s="132"/>
      <c r="J336" s="131"/>
      <c r="K336" s="131"/>
      <c r="L336" s="127"/>
      <c r="M336" s="107"/>
      <c r="N336" s="107"/>
      <c r="O336" s="107"/>
      <c r="P336" s="107"/>
      <c r="Q336" s="107"/>
      <c r="R336" s="107"/>
      <c r="S336" s="107"/>
      <c r="T336" s="107"/>
      <c r="U336" s="130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3"/>
      <c r="CH336" s="92"/>
      <c r="CI336" s="92"/>
      <c r="CJ336" s="92"/>
      <c r="CK336" s="92"/>
      <c r="CL336" s="92"/>
      <c r="CM336" s="92"/>
      <c r="CN336" s="92"/>
      <c r="CO336" s="92"/>
      <c r="CP336" s="92"/>
      <c r="CQ336" s="92"/>
      <c r="CR336" s="40"/>
      <c r="CS336" s="41"/>
      <c r="CT336" s="94"/>
      <c r="CU336" s="95"/>
    </row>
    <row r="337" spans="8:99" x14ac:dyDescent="0.15">
      <c r="H337" s="125"/>
      <c r="I337" s="132"/>
      <c r="J337" s="131"/>
      <c r="K337" s="131"/>
      <c r="L337" s="127"/>
      <c r="M337" s="107"/>
      <c r="N337" s="107"/>
      <c r="O337" s="107"/>
      <c r="P337" s="107"/>
      <c r="Q337" s="107"/>
      <c r="R337" s="107"/>
      <c r="S337" s="107"/>
      <c r="T337" s="107"/>
      <c r="U337" s="130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3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40"/>
      <c r="CS337" s="115"/>
      <c r="CT337" s="94"/>
      <c r="CU337" s="95"/>
    </row>
    <row r="338" spans="8:99" x14ac:dyDescent="0.15">
      <c r="H338" s="125"/>
      <c r="I338" s="132"/>
      <c r="J338" s="131"/>
      <c r="K338" s="131"/>
      <c r="L338" s="127"/>
      <c r="M338" s="107"/>
      <c r="N338" s="107"/>
      <c r="O338" s="107"/>
      <c r="P338" s="107"/>
      <c r="Q338" s="107"/>
      <c r="R338" s="107"/>
      <c r="S338" s="107"/>
      <c r="T338" s="107"/>
      <c r="U338" s="130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3"/>
      <c r="CH338" s="92"/>
      <c r="CI338" s="92"/>
      <c r="CJ338" s="92"/>
      <c r="CK338" s="92"/>
      <c r="CL338" s="92"/>
      <c r="CM338" s="92"/>
      <c r="CN338" s="92"/>
      <c r="CO338" s="92"/>
      <c r="CP338" s="92"/>
      <c r="CQ338" s="92"/>
      <c r="CR338" s="40"/>
      <c r="CS338" s="41"/>
      <c r="CT338" s="94"/>
      <c r="CU338" s="95"/>
    </row>
    <row r="339" spans="8:99" x14ac:dyDescent="0.15">
      <c r="H339" s="125"/>
      <c r="I339" s="132"/>
      <c r="J339" s="131"/>
      <c r="K339" s="131"/>
      <c r="L339" s="127"/>
      <c r="M339" s="107"/>
      <c r="N339" s="107"/>
      <c r="O339" s="107"/>
      <c r="P339" s="107"/>
      <c r="Q339" s="107"/>
      <c r="R339" s="107"/>
      <c r="S339" s="107"/>
      <c r="T339" s="107"/>
      <c r="U339" s="130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3"/>
      <c r="CH339" s="92"/>
      <c r="CI339" s="92"/>
      <c r="CJ339" s="92"/>
      <c r="CK339" s="92"/>
      <c r="CL339" s="92"/>
      <c r="CM339" s="92"/>
      <c r="CN339" s="92"/>
      <c r="CO339" s="92"/>
      <c r="CP339" s="92"/>
      <c r="CQ339" s="92"/>
      <c r="CR339" s="40"/>
      <c r="CS339" s="41"/>
      <c r="CT339" s="94"/>
      <c r="CU339" s="95"/>
    </row>
    <row r="340" spans="8:99" x14ac:dyDescent="0.15">
      <c r="H340" s="125"/>
      <c r="I340" s="132"/>
      <c r="J340" s="131"/>
      <c r="K340" s="131"/>
      <c r="L340" s="127"/>
      <c r="M340" s="107"/>
      <c r="N340" s="107"/>
      <c r="O340" s="107"/>
      <c r="P340" s="107"/>
      <c r="Q340" s="107"/>
      <c r="R340" s="107"/>
      <c r="S340" s="107"/>
      <c r="T340" s="107"/>
      <c r="U340" s="130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3"/>
      <c r="CH340" s="92"/>
      <c r="CI340" s="92"/>
      <c r="CJ340" s="92"/>
      <c r="CK340" s="92"/>
      <c r="CL340" s="92"/>
      <c r="CM340" s="92"/>
      <c r="CN340" s="92"/>
      <c r="CO340" s="92"/>
      <c r="CP340" s="92"/>
      <c r="CQ340" s="92"/>
      <c r="CR340" s="40"/>
      <c r="CS340" s="41"/>
      <c r="CT340" s="94"/>
      <c r="CU340" s="95"/>
    </row>
    <row r="341" spans="8:99" x14ac:dyDescent="0.15">
      <c r="H341" s="125"/>
      <c r="I341" s="132"/>
      <c r="J341" s="131"/>
      <c r="K341" s="131"/>
      <c r="L341" s="127"/>
      <c r="M341" s="107"/>
      <c r="N341" s="107"/>
      <c r="O341" s="107"/>
      <c r="P341" s="107"/>
      <c r="Q341" s="107"/>
      <c r="R341" s="107"/>
      <c r="S341" s="107"/>
      <c r="T341" s="107"/>
      <c r="U341" s="130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3"/>
      <c r="CH341" s="92"/>
      <c r="CI341" s="92"/>
      <c r="CJ341" s="92"/>
      <c r="CK341" s="92"/>
      <c r="CL341" s="92"/>
      <c r="CM341" s="92"/>
      <c r="CN341" s="92"/>
      <c r="CO341" s="92"/>
      <c r="CP341" s="92"/>
      <c r="CQ341" s="92"/>
      <c r="CR341" s="40"/>
      <c r="CS341" s="41"/>
      <c r="CT341" s="94"/>
      <c r="CU341" s="95"/>
    </row>
    <row r="342" spans="8:99" x14ac:dyDescent="0.15">
      <c r="H342" s="125"/>
      <c r="I342" s="132"/>
      <c r="J342" s="131"/>
      <c r="K342" s="131"/>
      <c r="L342" s="127"/>
      <c r="M342" s="107"/>
      <c r="N342" s="107"/>
      <c r="O342" s="107"/>
      <c r="P342" s="107"/>
      <c r="Q342" s="107"/>
      <c r="R342" s="107"/>
      <c r="S342" s="107"/>
      <c r="T342" s="107"/>
      <c r="U342" s="130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3"/>
      <c r="CH342" s="92"/>
      <c r="CI342" s="92"/>
      <c r="CJ342" s="92"/>
      <c r="CK342" s="92"/>
      <c r="CL342" s="92"/>
      <c r="CM342" s="92"/>
      <c r="CN342" s="92"/>
      <c r="CO342" s="92"/>
      <c r="CP342" s="92"/>
      <c r="CQ342" s="92"/>
      <c r="CR342" s="40"/>
      <c r="CS342" s="41"/>
      <c r="CT342" s="94"/>
      <c r="CU342" s="95"/>
    </row>
    <row r="343" spans="8:99" x14ac:dyDescent="0.15">
      <c r="H343" s="125"/>
      <c r="I343" s="132"/>
      <c r="J343" s="131"/>
      <c r="K343" s="131"/>
      <c r="L343" s="127"/>
      <c r="M343" s="107"/>
      <c r="N343" s="107"/>
      <c r="O343" s="107"/>
      <c r="P343" s="107"/>
      <c r="Q343" s="107"/>
      <c r="R343" s="107"/>
      <c r="S343" s="107"/>
      <c r="T343" s="107"/>
      <c r="U343" s="130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3"/>
      <c r="CH343" s="92"/>
      <c r="CI343" s="92"/>
      <c r="CJ343" s="92"/>
      <c r="CK343" s="92"/>
      <c r="CL343" s="92"/>
      <c r="CM343" s="92"/>
      <c r="CN343" s="92"/>
      <c r="CO343" s="92"/>
      <c r="CP343" s="92"/>
      <c r="CQ343" s="92"/>
      <c r="CR343" s="40"/>
      <c r="CS343" s="41"/>
      <c r="CT343" s="94"/>
      <c r="CU343" s="95"/>
    </row>
    <row r="344" spans="8:99" x14ac:dyDescent="0.15">
      <c r="H344" s="125"/>
      <c r="I344" s="132"/>
      <c r="J344" s="131"/>
      <c r="K344" s="131"/>
      <c r="L344" s="127"/>
      <c r="M344" s="107"/>
      <c r="N344" s="107"/>
      <c r="O344" s="107"/>
      <c r="P344" s="107"/>
      <c r="Q344" s="107"/>
      <c r="R344" s="107"/>
      <c r="S344" s="107"/>
      <c r="T344" s="107"/>
      <c r="U344" s="130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3"/>
      <c r="CH344" s="92"/>
      <c r="CI344" s="92"/>
      <c r="CJ344" s="92"/>
      <c r="CK344" s="92"/>
      <c r="CL344" s="92"/>
      <c r="CM344" s="92"/>
      <c r="CN344" s="92"/>
      <c r="CO344" s="92"/>
      <c r="CP344" s="92"/>
      <c r="CQ344" s="92"/>
      <c r="CR344" s="40"/>
      <c r="CS344" s="41"/>
      <c r="CT344" s="94"/>
      <c r="CU344" s="95"/>
    </row>
    <row r="345" spans="8:99" x14ac:dyDescent="0.15">
      <c r="H345" s="125"/>
      <c r="I345" s="132"/>
      <c r="J345" s="131"/>
      <c r="K345" s="131"/>
      <c r="L345" s="127"/>
      <c r="M345" s="107"/>
      <c r="N345" s="107"/>
      <c r="O345" s="107"/>
      <c r="P345" s="107"/>
      <c r="Q345" s="107"/>
      <c r="R345" s="107"/>
      <c r="S345" s="107"/>
      <c r="T345" s="107"/>
      <c r="U345" s="130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3"/>
      <c r="CH345" s="92"/>
      <c r="CI345" s="92"/>
      <c r="CJ345" s="92"/>
      <c r="CK345" s="92"/>
      <c r="CL345" s="92"/>
      <c r="CM345" s="92"/>
      <c r="CN345" s="92"/>
      <c r="CO345" s="92"/>
      <c r="CP345" s="92"/>
      <c r="CQ345" s="92"/>
      <c r="CR345" s="40"/>
      <c r="CS345" s="115"/>
      <c r="CT345" s="94"/>
      <c r="CU345" s="95"/>
    </row>
    <row r="346" spans="8:99" x14ac:dyDescent="0.15">
      <c r="H346" s="125"/>
      <c r="I346" s="132"/>
      <c r="J346" s="131"/>
      <c r="K346" s="131"/>
      <c r="L346" s="127"/>
      <c r="M346" s="107"/>
      <c r="N346" s="107"/>
      <c r="O346" s="107"/>
      <c r="P346" s="107"/>
      <c r="Q346" s="107"/>
      <c r="R346" s="107"/>
      <c r="S346" s="107"/>
      <c r="T346" s="107"/>
      <c r="U346" s="130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3"/>
      <c r="CH346" s="92"/>
      <c r="CI346" s="92"/>
      <c r="CJ346" s="92"/>
      <c r="CK346" s="92"/>
      <c r="CL346" s="92"/>
      <c r="CM346" s="92"/>
      <c r="CN346" s="92"/>
      <c r="CO346" s="92"/>
      <c r="CP346" s="92"/>
      <c r="CQ346" s="92"/>
      <c r="CR346" s="40"/>
      <c r="CS346" s="41"/>
      <c r="CT346" s="94"/>
      <c r="CU346" s="95"/>
    </row>
    <row r="347" spans="8:99" x14ac:dyDescent="0.15">
      <c r="H347" s="125"/>
      <c r="I347" s="132"/>
      <c r="J347" s="131"/>
      <c r="K347" s="131"/>
      <c r="L347" s="127"/>
      <c r="M347" s="107"/>
      <c r="N347" s="107"/>
      <c r="O347" s="107"/>
      <c r="P347" s="107"/>
      <c r="Q347" s="107"/>
      <c r="R347" s="107"/>
      <c r="S347" s="107"/>
      <c r="T347" s="107"/>
      <c r="U347" s="130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3"/>
      <c r="CH347" s="92"/>
      <c r="CI347" s="92"/>
      <c r="CJ347" s="92"/>
      <c r="CK347" s="92"/>
      <c r="CL347" s="92"/>
      <c r="CM347" s="92"/>
      <c r="CN347" s="92"/>
      <c r="CO347" s="92"/>
      <c r="CP347" s="92"/>
      <c r="CQ347" s="92"/>
      <c r="CR347" s="40"/>
      <c r="CS347" s="41"/>
      <c r="CT347" s="94"/>
      <c r="CU347" s="95"/>
    </row>
    <row r="348" spans="8:99" x14ac:dyDescent="0.15">
      <c r="H348" s="125"/>
      <c r="I348" s="132"/>
      <c r="J348" s="131"/>
      <c r="K348" s="131"/>
      <c r="L348" s="127"/>
      <c r="M348" s="107"/>
      <c r="N348" s="107"/>
      <c r="O348" s="107"/>
      <c r="P348" s="107"/>
      <c r="Q348" s="107"/>
      <c r="R348" s="107"/>
      <c r="S348" s="107"/>
      <c r="T348" s="107"/>
      <c r="U348" s="130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3"/>
      <c r="CH348" s="92"/>
      <c r="CI348" s="92"/>
      <c r="CJ348" s="92"/>
      <c r="CK348" s="92"/>
      <c r="CL348" s="92"/>
      <c r="CM348" s="92"/>
      <c r="CN348" s="92"/>
      <c r="CO348" s="92"/>
      <c r="CP348" s="92"/>
      <c r="CQ348" s="92"/>
      <c r="CR348" s="40"/>
      <c r="CS348" s="115"/>
      <c r="CT348" s="94"/>
      <c r="CU348" s="95"/>
    </row>
    <row r="349" spans="8:99" x14ac:dyDescent="0.15">
      <c r="H349" s="125"/>
      <c r="I349" s="132"/>
      <c r="J349" s="131"/>
      <c r="K349" s="131"/>
      <c r="L349" s="127"/>
      <c r="M349" s="107"/>
      <c r="N349" s="107"/>
      <c r="O349" s="107"/>
      <c r="P349" s="107"/>
      <c r="Q349" s="107"/>
      <c r="R349" s="107"/>
      <c r="S349" s="107"/>
      <c r="T349" s="107"/>
      <c r="U349" s="130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3"/>
      <c r="CH349" s="92"/>
      <c r="CI349" s="92"/>
      <c r="CJ349" s="92"/>
      <c r="CK349" s="92"/>
      <c r="CL349" s="92"/>
      <c r="CM349" s="92"/>
      <c r="CN349" s="92"/>
      <c r="CO349" s="92"/>
      <c r="CP349" s="92"/>
      <c r="CQ349" s="92"/>
      <c r="CR349" s="40"/>
      <c r="CS349" s="41"/>
      <c r="CT349" s="94"/>
      <c r="CU349" s="95"/>
    </row>
    <row r="350" spans="8:99" x14ac:dyDescent="0.15">
      <c r="H350" s="125"/>
      <c r="I350" s="132"/>
      <c r="J350" s="131"/>
      <c r="K350" s="131"/>
      <c r="L350" s="127"/>
      <c r="M350" s="107"/>
      <c r="N350" s="107"/>
      <c r="O350" s="107"/>
      <c r="P350" s="107"/>
      <c r="Q350" s="107"/>
      <c r="R350" s="107"/>
      <c r="S350" s="107"/>
      <c r="T350" s="107"/>
      <c r="U350" s="130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3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40"/>
      <c r="CS350" s="41"/>
      <c r="CT350" s="94"/>
      <c r="CU350" s="95"/>
    </row>
    <row r="351" spans="8:99" x14ac:dyDescent="0.15">
      <c r="H351" s="125"/>
      <c r="I351" s="132"/>
      <c r="J351" s="131"/>
      <c r="K351" s="131"/>
      <c r="L351" s="127"/>
      <c r="M351" s="107"/>
      <c r="N351" s="107"/>
      <c r="O351" s="107"/>
      <c r="P351" s="107"/>
      <c r="Q351" s="107"/>
      <c r="R351" s="107"/>
      <c r="S351" s="107"/>
      <c r="T351" s="107"/>
      <c r="U351" s="130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3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40"/>
      <c r="CS351" s="41"/>
      <c r="CT351" s="94"/>
      <c r="CU351" s="95"/>
    </row>
    <row r="352" spans="8:99" x14ac:dyDescent="0.15">
      <c r="H352" s="125"/>
      <c r="I352" s="132"/>
      <c r="J352" s="131"/>
      <c r="K352" s="131"/>
      <c r="L352" s="127"/>
      <c r="M352" s="107"/>
      <c r="N352" s="107"/>
      <c r="O352" s="107"/>
      <c r="P352" s="107"/>
      <c r="Q352" s="107"/>
      <c r="R352" s="107"/>
      <c r="S352" s="107"/>
      <c r="T352" s="107"/>
      <c r="U352" s="130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3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40"/>
      <c r="CS352" s="41"/>
      <c r="CT352" s="94"/>
      <c r="CU352" s="95"/>
    </row>
    <row r="353" spans="8:99" x14ac:dyDescent="0.15">
      <c r="H353" s="125"/>
      <c r="I353" s="132"/>
      <c r="J353" s="131"/>
      <c r="K353" s="131"/>
      <c r="L353" s="127"/>
      <c r="M353" s="107"/>
      <c r="N353" s="107"/>
      <c r="O353" s="107"/>
      <c r="P353" s="107"/>
      <c r="Q353" s="107"/>
      <c r="R353" s="107"/>
      <c r="S353" s="107"/>
      <c r="T353" s="107"/>
      <c r="U353" s="130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3"/>
      <c r="CH353" s="92"/>
      <c r="CI353" s="92"/>
      <c r="CJ353" s="92"/>
      <c r="CK353" s="92"/>
      <c r="CL353" s="92"/>
      <c r="CM353" s="92"/>
      <c r="CN353" s="92"/>
      <c r="CO353" s="92"/>
      <c r="CP353" s="92"/>
      <c r="CQ353" s="92"/>
      <c r="CR353" s="40"/>
      <c r="CS353" s="41"/>
      <c r="CT353" s="94"/>
      <c r="CU353" s="95"/>
    </row>
    <row r="354" spans="8:99" x14ac:dyDescent="0.15">
      <c r="H354" s="125"/>
      <c r="I354" s="132"/>
      <c r="J354" s="131"/>
      <c r="K354" s="131"/>
      <c r="L354" s="127"/>
      <c r="M354" s="107"/>
      <c r="N354" s="107"/>
      <c r="O354" s="107"/>
      <c r="P354" s="107"/>
      <c r="Q354" s="107"/>
      <c r="R354" s="107"/>
      <c r="S354" s="107"/>
      <c r="T354" s="107"/>
      <c r="U354" s="130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3"/>
      <c r="CH354" s="92"/>
      <c r="CI354" s="92"/>
      <c r="CJ354" s="92"/>
      <c r="CK354" s="92"/>
      <c r="CL354" s="92"/>
      <c r="CM354" s="92"/>
      <c r="CN354" s="92"/>
      <c r="CO354" s="92"/>
      <c r="CP354" s="92"/>
      <c r="CQ354" s="92"/>
      <c r="CR354" s="40"/>
      <c r="CS354" s="115"/>
      <c r="CT354" s="94"/>
      <c r="CU354" s="95"/>
    </row>
    <row r="355" spans="8:99" x14ac:dyDescent="0.15">
      <c r="H355" s="125"/>
      <c r="I355" s="132"/>
      <c r="J355" s="131"/>
      <c r="K355" s="131"/>
      <c r="L355" s="127"/>
      <c r="M355" s="107"/>
      <c r="N355" s="107"/>
      <c r="O355" s="107"/>
      <c r="P355" s="107"/>
      <c r="Q355" s="107"/>
      <c r="R355" s="107"/>
      <c r="S355" s="107"/>
      <c r="T355" s="107"/>
      <c r="U355" s="130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3"/>
      <c r="CH355" s="92"/>
      <c r="CI355" s="92"/>
      <c r="CJ355" s="92"/>
      <c r="CK355" s="92"/>
      <c r="CL355" s="92"/>
      <c r="CM355" s="92"/>
      <c r="CN355" s="92"/>
      <c r="CO355" s="92"/>
      <c r="CP355" s="92"/>
      <c r="CQ355" s="92"/>
      <c r="CR355" s="40"/>
      <c r="CS355" s="115"/>
      <c r="CT355" s="94"/>
      <c r="CU355" s="95"/>
    </row>
    <row r="356" spans="8:99" x14ac:dyDescent="0.15">
      <c r="H356" s="125"/>
      <c r="I356" s="132"/>
      <c r="J356" s="131"/>
      <c r="K356" s="131"/>
      <c r="L356" s="127"/>
      <c r="M356" s="107"/>
      <c r="N356" s="107"/>
      <c r="O356" s="107"/>
      <c r="P356" s="107"/>
      <c r="Q356" s="107"/>
      <c r="R356" s="107"/>
      <c r="S356" s="107"/>
      <c r="T356" s="107"/>
      <c r="U356" s="130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3"/>
      <c r="CH356" s="92"/>
      <c r="CI356" s="92"/>
      <c r="CJ356" s="92"/>
      <c r="CK356" s="92"/>
      <c r="CL356" s="92"/>
      <c r="CM356" s="92"/>
      <c r="CN356" s="92"/>
      <c r="CO356" s="92"/>
      <c r="CP356" s="92"/>
      <c r="CQ356" s="92"/>
      <c r="CR356" s="40"/>
      <c r="CS356" s="41"/>
      <c r="CT356" s="94"/>
      <c r="CU356" s="95"/>
    </row>
    <row r="357" spans="8:99" x14ac:dyDescent="0.15">
      <c r="H357" s="125"/>
      <c r="I357" s="132"/>
      <c r="J357" s="131"/>
      <c r="K357" s="131"/>
      <c r="L357" s="127"/>
      <c r="M357" s="107"/>
      <c r="N357" s="107"/>
      <c r="O357" s="107"/>
      <c r="P357" s="107"/>
      <c r="Q357" s="107"/>
      <c r="R357" s="107"/>
      <c r="S357" s="107"/>
      <c r="T357" s="107"/>
      <c r="U357" s="130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3"/>
      <c r="CH357" s="92"/>
      <c r="CI357" s="92"/>
      <c r="CJ357" s="92"/>
      <c r="CK357" s="92"/>
      <c r="CL357" s="92"/>
      <c r="CM357" s="92"/>
      <c r="CN357" s="92"/>
      <c r="CO357" s="92"/>
      <c r="CP357" s="92"/>
      <c r="CQ357" s="92"/>
      <c r="CR357" s="40"/>
      <c r="CS357" s="115"/>
      <c r="CT357" s="94"/>
      <c r="CU357" s="95"/>
    </row>
    <row r="358" spans="8:99" x14ac:dyDescent="0.15">
      <c r="H358" s="125"/>
      <c r="I358" s="132"/>
      <c r="J358" s="131"/>
      <c r="K358" s="131"/>
      <c r="L358" s="127"/>
      <c r="M358" s="107"/>
      <c r="N358" s="107"/>
      <c r="O358" s="107"/>
      <c r="P358" s="107"/>
      <c r="Q358" s="107"/>
      <c r="R358" s="107"/>
      <c r="S358" s="107"/>
      <c r="T358" s="107"/>
      <c r="U358" s="130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3"/>
      <c r="CH358" s="92"/>
      <c r="CI358" s="92"/>
      <c r="CJ358" s="92"/>
      <c r="CK358" s="92"/>
      <c r="CL358" s="92"/>
      <c r="CM358" s="92"/>
      <c r="CN358" s="92"/>
      <c r="CO358" s="92"/>
      <c r="CP358" s="92"/>
      <c r="CQ358" s="92"/>
      <c r="CR358" s="40"/>
      <c r="CS358" s="115"/>
      <c r="CT358" s="94"/>
      <c r="CU358" s="95"/>
    </row>
    <row r="359" spans="8:99" x14ac:dyDescent="0.15">
      <c r="H359" s="125"/>
      <c r="I359" s="132"/>
      <c r="J359" s="131"/>
      <c r="K359" s="131"/>
      <c r="L359" s="127"/>
      <c r="M359" s="107"/>
      <c r="N359" s="107"/>
      <c r="O359" s="107"/>
      <c r="P359" s="107"/>
      <c r="Q359" s="107"/>
      <c r="R359" s="107"/>
      <c r="S359" s="107"/>
      <c r="T359" s="107"/>
      <c r="U359" s="130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3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40"/>
      <c r="CS359" s="115"/>
      <c r="CT359" s="94"/>
      <c r="CU359" s="95"/>
    </row>
    <row r="360" spans="8:99" x14ac:dyDescent="0.15">
      <c r="H360" s="125"/>
      <c r="I360" s="132"/>
      <c r="J360" s="131"/>
      <c r="K360" s="131"/>
      <c r="L360" s="127"/>
      <c r="M360" s="107"/>
      <c r="N360" s="107"/>
      <c r="O360" s="107"/>
      <c r="P360" s="107"/>
      <c r="Q360" s="107"/>
      <c r="R360" s="107"/>
      <c r="S360" s="107"/>
      <c r="T360" s="107"/>
      <c r="U360" s="130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3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40"/>
      <c r="CS360" s="41"/>
      <c r="CT360" s="94"/>
      <c r="CU360" s="95"/>
    </row>
    <row r="361" spans="8:99" x14ac:dyDescent="0.15">
      <c r="H361" s="125"/>
      <c r="I361" s="132"/>
      <c r="J361" s="131"/>
      <c r="K361" s="131"/>
      <c r="L361" s="127"/>
      <c r="M361" s="107"/>
      <c r="N361" s="107"/>
      <c r="O361" s="107"/>
      <c r="P361" s="107"/>
      <c r="Q361" s="107"/>
      <c r="R361" s="107"/>
      <c r="S361" s="107"/>
      <c r="T361" s="107"/>
      <c r="U361" s="130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3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40"/>
      <c r="CS361" s="41"/>
      <c r="CT361" s="94"/>
      <c r="CU361" s="95"/>
    </row>
    <row r="362" spans="8:99" x14ac:dyDescent="0.15">
      <c r="H362" s="125"/>
      <c r="I362" s="132"/>
      <c r="J362" s="131"/>
      <c r="K362" s="131"/>
      <c r="L362" s="127"/>
      <c r="M362" s="107"/>
      <c r="N362" s="107"/>
      <c r="O362" s="107"/>
      <c r="P362" s="107"/>
      <c r="Q362" s="107"/>
      <c r="R362" s="107"/>
      <c r="S362" s="107"/>
      <c r="T362" s="107"/>
      <c r="U362" s="130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3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40"/>
      <c r="CS362" s="41"/>
      <c r="CT362" s="94"/>
      <c r="CU362" s="95"/>
    </row>
    <row r="363" spans="8:99" x14ac:dyDescent="0.15">
      <c r="H363" s="125"/>
      <c r="I363" s="132"/>
      <c r="J363" s="131"/>
      <c r="K363" s="131"/>
      <c r="L363" s="127"/>
      <c r="M363" s="107"/>
      <c r="N363" s="107"/>
      <c r="O363" s="107"/>
      <c r="P363" s="107"/>
      <c r="Q363" s="107"/>
      <c r="R363" s="107"/>
      <c r="S363" s="107"/>
      <c r="T363" s="107"/>
      <c r="U363" s="130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3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40"/>
      <c r="CS363" s="115"/>
      <c r="CT363" s="94"/>
      <c r="CU363" s="95"/>
    </row>
    <row r="364" spans="8:99" x14ac:dyDescent="0.15">
      <c r="H364" s="125"/>
      <c r="I364" s="132"/>
      <c r="J364" s="131"/>
      <c r="K364" s="131"/>
      <c r="L364" s="127"/>
      <c r="M364" s="107"/>
      <c r="N364" s="107"/>
      <c r="O364" s="107"/>
      <c r="P364" s="107"/>
      <c r="Q364" s="107"/>
      <c r="R364" s="107"/>
      <c r="S364" s="107"/>
      <c r="T364" s="107"/>
      <c r="U364" s="130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3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40"/>
      <c r="CS364" s="41"/>
      <c r="CT364" s="94"/>
      <c r="CU364" s="95"/>
    </row>
    <row r="365" spans="8:99" x14ac:dyDescent="0.15">
      <c r="H365" s="125"/>
      <c r="I365" s="132"/>
      <c r="J365" s="131"/>
      <c r="K365" s="131"/>
      <c r="L365" s="127"/>
      <c r="M365" s="107"/>
      <c r="N365" s="107"/>
      <c r="O365" s="107"/>
      <c r="P365" s="107"/>
      <c r="Q365" s="107"/>
      <c r="R365" s="107"/>
      <c r="S365" s="107"/>
      <c r="T365" s="107"/>
      <c r="U365" s="130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3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40"/>
      <c r="CS365" s="41"/>
      <c r="CT365" s="94"/>
      <c r="CU365" s="95"/>
    </row>
    <row r="366" spans="8:99" x14ac:dyDescent="0.15">
      <c r="H366" s="125"/>
      <c r="I366" s="132"/>
      <c r="J366" s="131"/>
      <c r="K366" s="131"/>
      <c r="L366" s="127"/>
      <c r="M366" s="107"/>
      <c r="N366" s="107"/>
      <c r="O366" s="107"/>
      <c r="P366" s="107"/>
      <c r="Q366" s="107"/>
      <c r="R366" s="107"/>
      <c r="S366" s="107"/>
      <c r="T366" s="107"/>
      <c r="U366" s="130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3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40"/>
      <c r="CS366" s="115"/>
      <c r="CT366" s="94"/>
      <c r="CU366" s="95"/>
    </row>
    <row r="367" spans="8:99" x14ac:dyDescent="0.15">
      <c r="H367" s="125"/>
      <c r="I367" s="132"/>
      <c r="J367" s="131"/>
      <c r="K367" s="131"/>
      <c r="L367" s="127"/>
      <c r="M367" s="107"/>
      <c r="N367" s="107"/>
      <c r="O367" s="107"/>
      <c r="P367" s="107"/>
      <c r="Q367" s="107"/>
      <c r="R367" s="107"/>
      <c r="S367" s="107"/>
      <c r="T367" s="107"/>
      <c r="U367" s="130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3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40"/>
      <c r="CS367" s="41"/>
      <c r="CT367" s="94"/>
      <c r="CU367" s="95"/>
    </row>
    <row r="368" spans="8:99" x14ac:dyDescent="0.15">
      <c r="H368" s="125"/>
      <c r="I368" s="132"/>
      <c r="J368" s="131"/>
      <c r="L368" s="127"/>
      <c r="M368" s="107"/>
      <c r="N368" s="107"/>
      <c r="O368" s="107"/>
      <c r="P368" s="107"/>
      <c r="Q368" s="107"/>
      <c r="R368" s="107"/>
      <c r="S368" s="107"/>
      <c r="T368" s="107"/>
      <c r="U368" s="130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3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40"/>
      <c r="CS368" s="41"/>
      <c r="CT368" s="94"/>
      <c r="CU368" s="95"/>
    </row>
    <row r="369" spans="8:99" x14ac:dyDescent="0.15">
      <c r="H369" s="125"/>
      <c r="I369" s="132"/>
      <c r="J369" s="131"/>
      <c r="L369" s="127"/>
      <c r="M369" s="107"/>
      <c r="N369" s="107"/>
      <c r="O369" s="107"/>
      <c r="P369" s="107"/>
      <c r="Q369" s="107"/>
      <c r="R369" s="107"/>
      <c r="S369" s="107"/>
      <c r="T369" s="107"/>
      <c r="U369" s="130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3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40"/>
      <c r="CS369" s="41"/>
      <c r="CT369" s="94"/>
      <c r="CU369" s="95"/>
    </row>
    <row r="370" spans="8:99" x14ac:dyDescent="0.15">
      <c r="H370" s="125"/>
      <c r="I370" s="132"/>
      <c r="J370" s="131"/>
      <c r="L370" s="127"/>
      <c r="M370" s="107"/>
      <c r="N370" s="107"/>
      <c r="O370" s="107"/>
      <c r="P370" s="107"/>
      <c r="Q370" s="107"/>
      <c r="R370" s="107"/>
      <c r="S370" s="107"/>
      <c r="T370" s="107"/>
      <c r="U370" s="130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3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40"/>
      <c r="CS370" s="41"/>
      <c r="CT370" s="94"/>
      <c r="CU370" s="95"/>
    </row>
    <row r="371" spans="8:99" x14ac:dyDescent="0.15">
      <c r="H371" s="125"/>
      <c r="I371" s="132"/>
      <c r="J371" s="131"/>
      <c r="L371" s="127"/>
      <c r="M371" s="107"/>
      <c r="N371" s="107"/>
      <c r="O371" s="107"/>
      <c r="P371" s="107"/>
      <c r="Q371" s="107"/>
      <c r="R371" s="107"/>
      <c r="S371" s="107"/>
      <c r="T371" s="107"/>
      <c r="U371" s="130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3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40"/>
      <c r="CS371" s="115"/>
      <c r="CT371" s="94"/>
      <c r="CU371" s="95"/>
    </row>
    <row r="372" spans="8:99" x14ac:dyDescent="0.15">
      <c r="H372" s="125"/>
      <c r="I372" s="132"/>
      <c r="J372" s="131"/>
      <c r="L372" s="127"/>
      <c r="M372" s="107"/>
      <c r="N372" s="107"/>
      <c r="O372" s="107"/>
      <c r="P372" s="107"/>
      <c r="Q372" s="107"/>
      <c r="R372" s="107"/>
      <c r="S372" s="107"/>
      <c r="T372" s="107"/>
      <c r="U372" s="130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3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40"/>
      <c r="CS372" s="41"/>
      <c r="CT372" s="94"/>
      <c r="CU372" s="95"/>
    </row>
    <row r="373" spans="8:99" x14ac:dyDescent="0.15">
      <c r="H373" s="125"/>
      <c r="I373" s="132"/>
      <c r="L373" s="127"/>
      <c r="M373" s="107"/>
      <c r="N373" s="107"/>
      <c r="O373" s="107"/>
      <c r="P373" s="107"/>
      <c r="Q373" s="107"/>
      <c r="R373" s="107"/>
      <c r="S373" s="107"/>
      <c r="T373" s="107"/>
      <c r="U373" s="130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3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40"/>
      <c r="CS373" s="41"/>
      <c r="CT373" s="94"/>
      <c r="CU373" s="95"/>
    </row>
    <row r="374" spans="8:99" x14ac:dyDescent="0.15">
      <c r="H374" s="125"/>
      <c r="I374" s="132"/>
      <c r="L374" s="127"/>
      <c r="M374" s="107"/>
      <c r="N374" s="107"/>
      <c r="O374" s="107"/>
      <c r="P374" s="107"/>
      <c r="Q374" s="107"/>
      <c r="R374" s="107"/>
      <c r="S374" s="107"/>
      <c r="T374" s="107"/>
      <c r="U374" s="130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3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40"/>
      <c r="CS374" s="41"/>
      <c r="CT374" s="94"/>
      <c r="CU374" s="95"/>
    </row>
    <row r="375" spans="8:99" x14ac:dyDescent="0.15">
      <c r="H375" s="125"/>
      <c r="I375" s="132"/>
      <c r="L375" s="127"/>
      <c r="M375" s="107"/>
      <c r="N375" s="107"/>
      <c r="O375" s="107"/>
      <c r="P375" s="107"/>
      <c r="Q375" s="107"/>
      <c r="R375" s="107"/>
      <c r="S375" s="107"/>
      <c r="T375" s="107"/>
      <c r="U375" s="130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3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40"/>
      <c r="CS375" s="115"/>
      <c r="CT375" s="94"/>
      <c r="CU375" s="95"/>
    </row>
    <row r="376" spans="8:99" x14ac:dyDescent="0.15">
      <c r="H376" s="125"/>
      <c r="I376" s="132"/>
      <c r="L376" s="127"/>
      <c r="M376" s="107"/>
      <c r="N376" s="107"/>
      <c r="O376" s="107"/>
      <c r="P376" s="107"/>
      <c r="Q376" s="107"/>
      <c r="R376" s="107"/>
      <c r="S376" s="107"/>
      <c r="T376" s="107"/>
      <c r="U376" s="130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3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40"/>
      <c r="CS376" s="41"/>
      <c r="CT376" s="94"/>
      <c r="CU376" s="95"/>
    </row>
    <row r="377" spans="8:99" x14ac:dyDescent="0.15">
      <c r="H377" s="125"/>
      <c r="I377" s="132"/>
      <c r="L377" s="127"/>
      <c r="M377" s="107"/>
      <c r="N377" s="107"/>
      <c r="O377" s="107"/>
      <c r="P377" s="107"/>
      <c r="Q377" s="107"/>
      <c r="R377" s="107"/>
      <c r="S377" s="107"/>
      <c r="T377" s="107"/>
      <c r="U377" s="130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3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40"/>
      <c r="CS377" s="41"/>
      <c r="CT377" s="94"/>
      <c r="CU377" s="95"/>
    </row>
    <row r="378" spans="8:99" x14ac:dyDescent="0.15">
      <c r="H378" s="125"/>
      <c r="I378" s="132"/>
      <c r="L378" s="127"/>
      <c r="M378" s="107"/>
      <c r="N378" s="107"/>
      <c r="O378" s="107"/>
      <c r="P378" s="107"/>
      <c r="Q378" s="107"/>
      <c r="R378" s="107"/>
      <c r="S378" s="107"/>
      <c r="T378" s="107"/>
      <c r="U378" s="130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3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40"/>
      <c r="CS378" s="41"/>
      <c r="CT378" s="94"/>
      <c r="CU378" s="95"/>
    </row>
    <row r="379" spans="8:99" x14ac:dyDescent="0.15">
      <c r="H379" s="125"/>
      <c r="I379" s="132"/>
      <c r="K379" s="131"/>
      <c r="L379" s="127"/>
      <c r="M379" s="107"/>
      <c r="N379" s="107"/>
      <c r="O379" s="107"/>
      <c r="P379" s="107"/>
      <c r="Q379" s="107"/>
      <c r="R379" s="107"/>
      <c r="S379" s="107"/>
      <c r="T379" s="107"/>
      <c r="U379" s="130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3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40"/>
      <c r="CS379" s="41"/>
      <c r="CT379" s="94"/>
      <c r="CU379" s="95"/>
    </row>
    <row r="380" spans="8:99" x14ac:dyDescent="0.15">
      <c r="H380" s="125"/>
      <c r="I380" s="132"/>
      <c r="K380" s="131"/>
      <c r="L380" s="127"/>
      <c r="M380" s="107"/>
      <c r="N380" s="107"/>
      <c r="O380" s="107"/>
      <c r="P380" s="107"/>
      <c r="Q380" s="107"/>
      <c r="R380" s="107"/>
      <c r="S380" s="107"/>
      <c r="T380" s="107"/>
      <c r="U380" s="130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3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40"/>
      <c r="CS380" s="41"/>
      <c r="CT380" s="94"/>
      <c r="CU380" s="95"/>
    </row>
    <row r="381" spans="8:99" x14ac:dyDescent="0.15">
      <c r="H381" s="125"/>
      <c r="I381" s="132"/>
      <c r="K381" s="131"/>
      <c r="L381" s="127"/>
      <c r="M381" s="107"/>
      <c r="N381" s="107"/>
      <c r="O381" s="107"/>
      <c r="P381" s="107"/>
      <c r="Q381" s="107"/>
      <c r="R381" s="107"/>
      <c r="S381" s="107"/>
      <c r="T381" s="107"/>
      <c r="U381" s="130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3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40"/>
      <c r="CS381" s="41"/>
      <c r="CT381" s="94"/>
      <c r="CU381" s="95"/>
    </row>
    <row r="382" spans="8:99" x14ac:dyDescent="0.15">
      <c r="H382" s="125"/>
      <c r="I382" s="132"/>
      <c r="K382" s="131"/>
      <c r="L382" s="127"/>
      <c r="M382" s="107"/>
      <c r="N382" s="107"/>
      <c r="O382" s="107"/>
      <c r="P382" s="107"/>
      <c r="Q382" s="107"/>
      <c r="R382" s="107"/>
      <c r="S382" s="107"/>
      <c r="T382" s="107"/>
      <c r="U382" s="130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3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40"/>
      <c r="CS382" s="41"/>
      <c r="CT382" s="94"/>
      <c r="CU382" s="95"/>
    </row>
    <row r="383" spans="8:99" x14ac:dyDescent="0.15">
      <c r="H383" s="125"/>
      <c r="I383" s="132"/>
      <c r="K383" s="131"/>
      <c r="L383" s="127"/>
      <c r="M383" s="107"/>
      <c r="N383" s="107"/>
      <c r="O383" s="107"/>
      <c r="P383" s="107"/>
      <c r="Q383" s="107"/>
      <c r="R383" s="107"/>
      <c r="S383" s="107"/>
      <c r="T383" s="107"/>
      <c r="U383" s="130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3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40"/>
      <c r="CS383" s="41"/>
      <c r="CT383" s="94"/>
      <c r="CU383" s="95"/>
    </row>
    <row r="384" spans="8:99" x14ac:dyDescent="0.15">
      <c r="H384" s="125"/>
      <c r="I384" s="132"/>
      <c r="J384" s="131"/>
      <c r="K384" s="131"/>
      <c r="L384" s="127"/>
      <c r="M384" s="107"/>
      <c r="N384" s="107"/>
      <c r="O384" s="107"/>
      <c r="P384" s="107"/>
      <c r="Q384" s="107"/>
      <c r="R384" s="107"/>
      <c r="S384" s="107"/>
      <c r="T384" s="107"/>
      <c r="U384" s="130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3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40"/>
      <c r="CS384" s="41"/>
      <c r="CT384" s="94"/>
      <c r="CU384" s="95"/>
    </row>
    <row r="385" spans="8:99" x14ac:dyDescent="0.15">
      <c r="H385" s="125"/>
      <c r="I385" s="132"/>
      <c r="J385" s="131"/>
      <c r="K385" s="131"/>
      <c r="L385" s="127"/>
      <c r="M385" s="107"/>
      <c r="N385" s="107"/>
      <c r="O385" s="107"/>
      <c r="P385" s="107"/>
      <c r="Q385" s="107"/>
      <c r="R385" s="107"/>
      <c r="S385" s="107"/>
      <c r="T385" s="107"/>
      <c r="U385" s="130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3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40"/>
      <c r="CS385" s="41"/>
      <c r="CT385" s="94"/>
      <c r="CU385" s="95"/>
    </row>
    <row r="386" spans="8:99" x14ac:dyDescent="0.15">
      <c r="H386" s="125"/>
      <c r="I386" s="132"/>
      <c r="J386" s="131"/>
      <c r="K386" s="131"/>
      <c r="L386" s="127"/>
      <c r="M386" s="107"/>
      <c r="N386" s="107"/>
      <c r="O386" s="107"/>
      <c r="P386" s="107"/>
      <c r="Q386" s="107"/>
      <c r="R386" s="107"/>
      <c r="S386" s="107"/>
      <c r="T386" s="107"/>
      <c r="U386" s="130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3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40"/>
      <c r="CS386" s="41"/>
      <c r="CT386" s="94"/>
      <c r="CU386" s="95"/>
    </row>
    <row r="387" spans="8:99" x14ac:dyDescent="0.15">
      <c r="H387" s="125"/>
      <c r="I387" s="132"/>
      <c r="J387" s="131"/>
      <c r="K387" s="131"/>
      <c r="L387" s="127"/>
      <c r="M387" s="107"/>
      <c r="N387" s="107"/>
      <c r="O387" s="107"/>
      <c r="P387" s="107"/>
      <c r="Q387" s="107"/>
      <c r="R387" s="107"/>
      <c r="S387" s="107"/>
      <c r="T387" s="107"/>
      <c r="U387" s="130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3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40"/>
      <c r="CS387" s="41"/>
      <c r="CT387" s="94"/>
      <c r="CU387" s="95"/>
    </row>
    <row r="388" spans="8:99" x14ac:dyDescent="0.15">
      <c r="H388" s="125"/>
      <c r="I388" s="132"/>
      <c r="J388" s="131"/>
      <c r="K388" s="131"/>
      <c r="L388" s="127"/>
      <c r="M388" s="107"/>
      <c r="N388" s="107"/>
      <c r="O388" s="107"/>
      <c r="P388" s="107"/>
      <c r="Q388" s="107"/>
      <c r="R388" s="107"/>
      <c r="S388" s="107"/>
      <c r="T388" s="107"/>
      <c r="U388" s="130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3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40"/>
      <c r="CS388" s="41"/>
      <c r="CT388" s="94"/>
      <c r="CU388" s="95"/>
    </row>
    <row r="389" spans="8:99" x14ac:dyDescent="0.15">
      <c r="H389" s="125"/>
      <c r="I389" s="132"/>
      <c r="J389" s="131"/>
      <c r="K389" s="131"/>
      <c r="L389" s="127"/>
      <c r="M389" s="107"/>
      <c r="N389" s="107"/>
      <c r="O389" s="107"/>
      <c r="P389" s="107"/>
      <c r="Q389" s="107"/>
      <c r="R389" s="107"/>
      <c r="S389" s="107"/>
      <c r="T389" s="107"/>
      <c r="U389" s="130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3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40"/>
      <c r="CS389" s="41"/>
      <c r="CT389" s="94"/>
      <c r="CU389" s="95"/>
    </row>
    <row r="390" spans="8:99" x14ac:dyDescent="0.15">
      <c r="H390" s="125"/>
      <c r="I390" s="132"/>
      <c r="J390" s="131"/>
      <c r="K390" s="131"/>
      <c r="L390" s="127"/>
      <c r="M390" s="107"/>
      <c r="N390" s="107"/>
      <c r="O390" s="107"/>
      <c r="P390" s="107"/>
      <c r="Q390" s="107"/>
      <c r="R390" s="107"/>
      <c r="S390" s="107"/>
      <c r="T390" s="107"/>
      <c r="U390" s="130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3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40"/>
      <c r="CS390" s="115"/>
      <c r="CT390" s="94"/>
      <c r="CU390" s="95"/>
    </row>
    <row r="391" spans="8:99" x14ac:dyDescent="0.15">
      <c r="H391" s="125"/>
      <c r="I391" s="132"/>
      <c r="J391" s="131"/>
      <c r="L391" s="127"/>
      <c r="M391" s="107"/>
      <c r="N391" s="107"/>
      <c r="O391" s="107"/>
      <c r="P391" s="107"/>
      <c r="Q391" s="107"/>
      <c r="R391" s="107"/>
      <c r="S391" s="107"/>
      <c r="T391" s="107"/>
      <c r="U391" s="130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3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40"/>
      <c r="CS391" s="41"/>
      <c r="CT391" s="94"/>
      <c r="CU391" s="95"/>
    </row>
    <row r="392" spans="8:99" x14ac:dyDescent="0.15">
      <c r="H392" s="125"/>
      <c r="I392" s="132"/>
      <c r="J392" s="131"/>
      <c r="K392" s="131"/>
      <c r="L392" s="127"/>
      <c r="M392" s="107"/>
      <c r="N392" s="107"/>
      <c r="O392" s="107"/>
      <c r="P392" s="107"/>
      <c r="Q392" s="107"/>
      <c r="R392" s="107"/>
      <c r="S392" s="107"/>
      <c r="T392" s="107"/>
      <c r="U392" s="130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3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40"/>
      <c r="CS392" s="41"/>
      <c r="CT392" s="94"/>
      <c r="CU392" s="95"/>
    </row>
    <row r="393" spans="8:99" x14ac:dyDescent="0.15">
      <c r="H393" s="125"/>
      <c r="I393" s="132"/>
      <c r="J393" s="131"/>
      <c r="K393" s="131"/>
      <c r="L393" s="127"/>
      <c r="M393" s="107"/>
      <c r="N393" s="107"/>
      <c r="O393" s="107"/>
      <c r="P393" s="107"/>
      <c r="Q393" s="107"/>
      <c r="R393" s="107"/>
      <c r="S393" s="107"/>
      <c r="T393" s="107"/>
      <c r="U393" s="130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3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40"/>
      <c r="CS393" s="41"/>
      <c r="CT393" s="94"/>
      <c r="CU393" s="95"/>
    </row>
    <row r="394" spans="8:99" x14ac:dyDescent="0.15">
      <c r="H394" s="125"/>
      <c r="I394" s="132"/>
      <c r="J394" s="131"/>
      <c r="K394" s="131"/>
      <c r="L394" s="127"/>
      <c r="M394" s="107"/>
      <c r="N394" s="107"/>
      <c r="O394" s="107"/>
      <c r="P394" s="107"/>
      <c r="Q394" s="107"/>
      <c r="R394" s="107"/>
      <c r="S394" s="107"/>
      <c r="T394" s="107"/>
      <c r="U394" s="130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3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40"/>
      <c r="CS394" s="41"/>
      <c r="CT394" s="94"/>
      <c r="CU394" s="95"/>
    </row>
    <row r="395" spans="8:99" x14ac:dyDescent="0.15">
      <c r="H395" s="125"/>
      <c r="I395" s="132"/>
      <c r="J395" s="131"/>
      <c r="K395" s="131"/>
      <c r="L395" s="127"/>
      <c r="M395" s="107"/>
      <c r="N395" s="107"/>
      <c r="O395" s="107"/>
      <c r="P395" s="107"/>
      <c r="Q395" s="107"/>
      <c r="R395" s="107"/>
      <c r="S395" s="107"/>
      <c r="T395" s="107"/>
      <c r="U395" s="130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3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40"/>
      <c r="CS395" s="41"/>
      <c r="CT395" s="94"/>
      <c r="CU395" s="95"/>
    </row>
    <row r="396" spans="8:99" x14ac:dyDescent="0.15">
      <c r="H396" s="125"/>
      <c r="I396" s="132"/>
      <c r="K396" s="131"/>
      <c r="L396" s="127"/>
      <c r="M396" s="107"/>
      <c r="N396" s="107"/>
      <c r="O396" s="107"/>
      <c r="P396" s="107"/>
      <c r="Q396" s="107"/>
      <c r="R396" s="107"/>
      <c r="S396" s="107"/>
      <c r="T396" s="107"/>
      <c r="U396" s="130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3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40"/>
      <c r="CS396" s="115"/>
      <c r="CT396" s="94"/>
      <c r="CU396" s="95"/>
    </row>
    <row r="397" spans="8:99" x14ac:dyDescent="0.15">
      <c r="H397" s="125"/>
      <c r="I397" s="132"/>
      <c r="J397" s="131"/>
      <c r="K397" s="131"/>
      <c r="L397" s="127"/>
      <c r="M397" s="107"/>
      <c r="N397" s="107"/>
      <c r="O397" s="107"/>
      <c r="P397" s="107"/>
      <c r="Q397" s="107"/>
      <c r="R397" s="107"/>
      <c r="S397" s="107"/>
      <c r="T397" s="107"/>
      <c r="U397" s="130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3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40"/>
      <c r="CS397" s="115"/>
      <c r="CT397" s="94"/>
      <c r="CU397" s="95"/>
    </row>
    <row r="398" spans="8:99" x14ac:dyDescent="0.15">
      <c r="H398" s="125"/>
      <c r="I398" s="132"/>
      <c r="J398" s="131"/>
      <c r="K398" s="131"/>
      <c r="L398" s="127"/>
      <c r="M398" s="107"/>
      <c r="N398" s="107"/>
      <c r="O398" s="107"/>
      <c r="P398" s="107"/>
      <c r="Q398" s="107"/>
      <c r="R398" s="107"/>
      <c r="S398" s="107"/>
      <c r="T398" s="107"/>
      <c r="U398" s="130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3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40"/>
      <c r="CS398" s="115"/>
      <c r="CT398" s="94"/>
      <c r="CU398" s="95"/>
    </row>
    <row r="399" spans="8:99" x14ac:dyDescent="0.15">
      <c r="H399" s="125"/>
      <c r="I399" s="132"/>
      <c r="J399" s="131"/>
      <c r="K399" s="131"/>
      <c r="L399" s="127"/>
      <c r="M399" s="107"/>
      <c r="N399" s="107"/>
      <c r="O399" s="107"/>
      <c r="P399" s="107"/>
      <c r="Q399" s="107"/>
      <c r="R399" s="107"/>
      <c r="S399" s="107"/>
      <c r="T399" s="107"/>
      <c r="U399" s="130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3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40"/>
      <c r="CS399" s="41"/>
      <c r="CT399" s="94"/>
      <c r="CU399" s="95"/>
    </row>
    <row r="400" spans="8:99" x14ac:dyDescent="0.15">
      <c r="H400" s="125"/>
      <c r="I400" s="132"/>
      <c r="J400" s="131"/>
      <c r="K400" s="131"/>
      <c r="L400" s="127"/>
      <c r="M400" s="107"/>
      <c r="N400" s="107"/>
      <c r="O400" s="107"/>
      <c r="P400" s="107"/>
      <c r="Q400" s="107"/>
      <c r="R400" s="107"/>
      <c r="S400" s="107"/>
      <c r="T400" s="107"/>
      <c r="U400" s="130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3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40"/>
      <c r="CS400" s="41"/>
      <c r="CT400" s="94"/>
      <c r="CU400" s="95"/>
    </row>
    <row r="401" spans="8:99" x14ac:dyDescent="0.15">
      <c r="H401" s="125"/>
      <c r="I401" s="132"/>
      <c r="J401" s="131"/>
      <c r="K401" s="131"/>
      <c r="L401" s="127"/>
      <c r="M401" s="107"/>
      <c r="N401" s="107"/>
      <c r="O401" s="107"/>
      <c r="P401" s="107"/>
      <c r="Q401" s="107"/>
      <c r="R401" s="107"/>
      <c r="S401" s="107"/>
      <c r="T401" s="107"/>
      <c r="U401" s="130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3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40"/>
      <c r="CS401" s="115"/>
      <c r="CT401" s="94"/>
      <c r="CU401" s="95"/>
    </row>
    <row r="402" spans="8:99" x14ac:dyDescent="0.15">
      <c r="H402" s="125"/>
      <c r="I402" s="132"/>
      <c r="J402" s="131"/>
      <c r="K402" s="131"/>
      <c r="L402" s="127"/>
      <c r="M402" s="107"/>
      <c r="N402" s="107"/>
      <c r="O402" s="107"/>
      <c r="P402" s="107"/>
      <c r="Q402" s="107"/>
      <c r="R402" s="107"/>
      <c r="S402" s="107"/>
      <c r="T402" s="107"/>
      <c r="U402" s="130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3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40"/>
      <c r="CS402" s="115"/>
      <c r="CT402" s="94"/>
      <c r="CU402" s="95"/>
    </row>
    <row r="403" spans="8:99" x14ac:dyDescent="0.15">
      <c r="H403" s="125"/>
      <c r="I403" s="132"/>
      <c r="J403" s="131"/>
      <c r="K403" s="131"/>
      <c r="L403" s="127"/>
      <c r="M403" s="107"/>
      <c r="N403" s="107"/>
      <c r="O403" s="107"/>
      <c r="P403" s="107"/>
      <c r="Q403" s="107"/>
      <c r="R403" s="107"/>
      <c r="S403" s="107"/>
      <c r="T403" s="107"/>
      <c r="U403" s="130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3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40"/>
      <c r="CS403" s="115"/>
      <c r="CT403" s="94"/>
      <c r="CU403" s="95"/>
    </row>
    <row r="404" spans="8:99" x14ac:dyDescent="0.15">
      <c r="H404" s="125"/>
      <c r="I404" s="132"/>
      <c r="J404" s="131"/>
      <c r="K404" s="131"/>
      <c r="L404" s="127"/>
      <c r="M404" s="107"/>
      <c r="N404" s="107"/>
      <c r="O404" s="107"/>
      <c r="P404" s="107"/>
      <c r="Q404" s="107"/>
      <c r="R404" s="107"/>
      <c r="S404" s="107"/>
      <c r="T404" s="107"/>
      <c r="U404" s="130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3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40"/>
      <c r="CS404" s="115"/>
      <c r="CT404" s="94"/>
      <c r="CU404" s="95"/>
    </row>
    <row r="405" spans="8:99" x14ac:dyDescent="0.15">
      <c r="H405" s="125"/>
      <c r="I405" s="132"/>
      <c r="J405" s="131"/>
      <c r="K405" s="131"/>
      <c r="L405" s="127"/>
      <c r="M405" s="107"/>
      <c r="N405" s="107"/>
      <c r="O405" s="107"/>
      <c r="P405" s="107"/>
      <c r="Q405" s="107"/>
      <c r="R405" s="107"/>
      <c r="S405" s="107"/>
      <c r="T405" s="107"/>
      <c r="U405" s="130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3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40"/>
      <c r="CS405" s="115"/>
      <c r="CT405" s="94"/>
      <c r="CU405" s="95"/>
    </row>
    <row r="406" spans="8:99" x14ac:dyDescent="0.15">
      <c r="H406" s="125"/>
      <c r="I406" s="132"/>
      <c r="J406" s="131"/>
      <c r="K406" s="131"/>
      <c r="L406" s="127"/>
      <c r="M406" s="107"/>
      <c r="N406" s="107"/>
      <c r="O406" s="107"/>
      <c r="P406" s="107"/>
      <c r="Q406" s="107"/>
      <c r="R406" s="107"/>
      <c r="S406" s="107"/>
      <c r="T406" s="107"/>
      <c r="U406" s="130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3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40"/>
      <c r="CS406" s="115"/>
      <c r="CT406" s="94"/>
      <c r="CU406" s="95"/>
    </row>
    <row r="407" spans="8:99" x14ac:dyDescent="0.15">
      <c r="H407" s="125"/>
      <c r="I407" s="132"/>
      <c r="J407" s="131"/>
      <c r="K407" s="131"/>
      <c r="L407" s="127"/>
      <c r="M407" s="107"/>
      <c r="N407" s="107"/>
      <c r="O407" s="107"/>
      <c r="P407" s="107"/>
      <c r="Q407" s="107"/>
      <c r="R407" s="107"/>
      <c r="S407" s="107"/>
      <c r="T407" s="107"/>
      <c r="U407" s="130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3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40"/>
      <c r="CS407" s="115"/>
      <c r="CT407" s="94"/>
      <c r="CU407" s="95"/>
    </row>
    <row r="408" spans="8:99" x14ac:dyDescent="0.15">
      <c r="H408" s="125"/>
      <c r="I408" s="132"/>
      <c r="J408" s="131"/>
      <c r="K408" s="131"/>
      <c r="L408" s="127"/>
      <c r="M408" s="107"/>
      <c r="N408" s="107"/>
      <c r="O408" s="107"/>
      <c r="P408" s="107"/>
      <c r="Q408" s="107"/>
      <c r="R408" s="107"/>
      <c r="S408" s="107"/>
      <c r="T408" s="107"/>
      <c r="U408" s="130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3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40"/>
      <c r="CS408" s="115"/>
      <c r="CT408" s="94"/>
      <c r="CU408" s="95"/>
    </row>
    <row r="409" spans="8:99" x14ac:dyDescent="0.15">
      <c r="H409" s="125"/>
      <c r="I409" s="132"/>
      <c r="J409" s="131"/>
      <c r="K409" s="131"/>
      <c r="L409" s="127"/>
      <c r="M409" s="107"/>
      <c r="N409" s="107"/>
      <c r="O409" s="107"/>
      <c r="P409" s="107"/>
      <c r="Q409" s="107"/>
      <c r="R409" s="107"/>
      <c r="S409" s="107"/>
      <c r="T409" s="107"/>
      <c r="U409" s="130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3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40"/>
      <c r="CS409" s="115"/>
      <c r="CT409" s="94"/>
      <c r="CU409" s="95"/>
    </row>
    <row r="410" spans="8:99" x14ac:dyDescent="0.15">
      <c r="H410" s="125"/>
      <c r="I410" s="132"/>
      <c r="J410" s="131"/>
      <c r="K410" s="131"/>
      <c r="L410" s="127"/>
      <c r="M410" s="107"/>
      <c r="N410" s="107"/>
      <c r="O410" s="107"/>
      <c r="P410" s="107"/>
      <c r="Q410" s="107"/>
      <c r="R410" s="107"/>
      <c r="S410" s="107"/>
      <c r="T410" s="107"/>
      <c r="U410" s="130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3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40"/>
      <c r="CS410" s="41"/>
      <c r="CT410" s="94"/>
      <c r="CU410" s="95"/>
    </row>
    <row r="411" spans="8:99" x14ac:dyDescent="0.15">
      <c r="H411" s="125"/>
      <c r="I411" s="132"/>
      <c r="J411" s="131"/>
      <c r="K411" s="131"/>
      <c r="L411" s="127"/>
      <c r="M411" s="107"/>
      <c r="N411" s="107"/>
      <c r="O411" s="107"/>
      <c r="P411" s="107"/>
      <c r="Q411" s="107"/>
      <c r="R411" s="107"/>
      <c r="S411" s="107"/>
      <c r="T411" s="107"/>
      <c r="U411" s="130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3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40"/>
      <c r="CS411" s="115"/>
      <c r="CT411" s="94"/>
      <c r="CU411" s="95"/>
    </row>
    <row r="412" spans="8:99" x14ac:dyDescent="0.15">
      <c r="H412" s="125"/>
      <c r="I412" s="132"/>
      <c r="J412" s="131"/>
      <c r="K412" s="131"/>
      <c r="L412" s="127"/>
      <c r="M412" s="107"/>
      <c r="N412" s="107"/>
      <c r="O412" s="107"/>
      <c r="P412" s="107"/>
      <c r="Q412" s="107"/>
      <c r="R412" s="107"/>
      <c r="S412" s="107"/>
      <c r="T412" s="107"/>
      <c r="U412" s="130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3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40"/>
      <c r="CS412" s="115"/>
      <c r="CT412" s="94"/>
      <c r="CU412" s="95"/>
    </row>
    <row r="413" spans="8:99" x14ac:dyDescent="0.15">
      <c r="H413" s="125"/>
      <c r="I413" s="132"/>
      <c r="J413" s="131"/>
      <c r="K413" s="131"/>
      <c r="L413" s="127"/>
      <c r="M413" s="107"/>
      <c r="N413" s="107"/>
      <c r="O413" s="107"/>
      <c r="P413" s="107"/>
      <c r="Q413" s="107"/>
      <c r="R413" s="107"/>
      <c r="S413" s="107"/>
      <c r="T413" s="107"/>
      <c r="U413" s="130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3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40"/>
      <c r="CS413" s="115"/>
      <c r="CT413" s="94"/>
      <c r="CU413" s="95"/>
    </row>
    <row r="414" spans="8:99" x14ac:dyDescent="0.15">
      <c r="H414" s="125"/>
      <c r="I414" s="132"/>
      <c r="J414" s="131"/>
      <c r="K414" s="131"/>
      <c r="L414" s="127"/>
      <c r="M414" s="107"/>
      <c r="N414" s="107"/>
      <c r="O414" s="107"/>
      <c r="P414" s="107"/>
      <c r="Q414" s="107"/>
      <c r="R414" s="107"/>
      <c r="S414" s="107"/>
      <c r="T414" s="107"/>
      <c r="U414" s="130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3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40"/>
      <c r="CS414" s="41"/>
      <c r="CT414" s="94"/>
      <c r="CU414" s="95"/>
    </row>
    <row r="415" spans="8:99" x14ac:dyDescent="0.15">
      <c r="H415" s="125"/>
      <c r="I415" s="132"/>
      <c r="J415" s="131"/>
      <c r="K415" s="131"/>
      <c r="L415" s="127"/>
      <c r="M415" s="107"/>
      <c r="N415" s="107"/>
      <c r="O415" s="107"/>
      <c r="P415" s="107"/>
      <c r="Q415" s="107"/>
      <c r="R415" s="107"/>
      <c r="S415" s="107"/>
      <c r="T415" s="107"/>
      <c r="U415" s="130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3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40"/>
      <c r="CS415" s="115"/>
      <c r="CT415" s="94"/>
      <c r="CU415" s="95"/>
    </row>
    <row r="416" spans="8:99" x14ac:dyDescent="0.15">
      <c r="H416" s="125"/>
      <c r="I416" s="132"/>
      <c r="J416" s="131"/>
      <c r="K416" s="131"/>
      <c r="L416" s="127"/>
      <c r="M416" s="107"/>
      <c r="N416" s="107"/>
      <c r="O416" s="107"/>
      <c r="P416" s="107"/>
      <c r="Q416" s="107"/>
      <c r="R416" s="107"/>
      <c r="S416" s="107"/>
      <c r="T416" s="107"/>
      <c r="U416" s="130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3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40"/>
      <c r="CS416" s="41"/>
      <c r="CT416" s="94"/>
      <c r="CU416" s="95"/>
    </row>
    <row r="417" spans="8:99" x14ac:dyDescent="0.15">
      <c r="H417" s="125"/>
      <c r="I417" s="132"/>
      <c r="J417" s="131"/>
      <c r="K417" s="131"/>
      <c r="L417" s="127"/>
      <c r="M417" s="107"/>
      <c r="N417" s="107"/>
      <c r="O417" s="107"/>
      <c r="P417" s="107"/>
      <c r="Q417" s="107"/>
      <c r="R417" s="107"/>
      <c r="S417" s="107"/>
      <c r="T417" s="107"/>
      <c r="U417" s="130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3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40"/>
      <c r="CS417" s="115"/>
      <c r="CT417" s="94"/>
      <c r="CU417" s="95"/>
    </row>
    <row r="418" spans="8:99" x14ac:dyDescent="0.15">
      <c r="H418" s="125"/>
      <c r="I418" s="132"/>
      <c r="J418" s="131"/>
      <c r="K418" s="131"/>
      <c r="L418" s="127"/>
      <c r="M418" s="107"/>
      <c r="N418" s="107"/>
      <c r="O418" s="107"/>
      <c r="P418" s="107"/>
      <c r="Q418" s="107"/>
      <c r="R418" s="107"/>
      <c r="S418" s="107"/>
      <c r="T418" s="107"/>
      <c r="U418" s="130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3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40"/>
      <c r="CS418" s="41"/>
      <c r="CT418" s="94"/>
      <c r="CU418" s="95"/>
    </row>
    <row r="419" spans="8:99" x14ac:dyDescent="0.15">
      <c r="H419" s="125"/>
      <c r="I419" s="132"/>
      <c r="J419" s="131"/>
      <c r="K419" s="131"/>
      <c r="L419" s="127"/>
      <c r="M419" s="107"/>
      <c r="N419" s="107"/>
      <c r="O419" s="107"/>
      <c r="P419" s="107"/>
      <c r="Q419" s="107"/>
      <c r="R419" s="107"/>
      <c r="S419" s="107"/>
      <c r="T419" s="107"/>
      <c r="U419" s="130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3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40"/>
      <c r="CS419" s="41"/>
      <c r="CT419" s="94"/>
      <c r="CU419" s="95"/>
    </row>
    <row r="420" spans="8:99" x14ac:dyDescent="0.15">
      <c r="H420" s="125"/>
      <c r="I420" s="132"/>
      <c r="J420" s="131"/>
      <c r="K420" s="131"/>
      <c r="L420" s="127"/>
      <c r="M420" s="107"/>
      <c r="N420" s="107"/>
      <c r="O420" s="107"/>
      <c r="P420" s="107"/>
      <c r="Q420" s="107"/>
      <c r="R420" s="107"/>
      <c r="S420" s="107"/>
      <c r="T420" s="107"/>
      <c r="U420" s="130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3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40"/>
      <c r="CS420" s="115"/>
      <c r="CT420" s="94"/>
      <c r="CU420" s="95"/>
    </row>
    <row r="421" spans="8:99" x14ac:dyDescent="0.15">
      <c r="H421" s="125"/>
      <c r="I421" s="132"/>
      <c r="J421" s="131"/>
      <c r="K421" s="131"/>
      <c r="L421" s="127"/>
      <c r="M421" s="107"/>
      <c r="N421" s="107"/>
      <c r="O421" s="107"/>
      <c r="P421" s="107"/>
      <c r="Q421" s="107"/>
      <c r="R421" s="107"/>
      <c r="S421" s="107"/>
      <c r="T421" s="107"/>
      <c r="U421" s="130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3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40"/>
      <c r="CS421" s="115"/>
      <c r="CT421" s="94"/>
      <c r="CU421" s="95"/>
    </row>
    <row r="422" spans="8:99" x14ac:dyDescent="0.15">
      <c r="H422" s="125"/>
      <c r="I422" s="132"/>
      <c r="J422" s="131"/>
      <c r="K422" s="131"/>
      <c r="L422" s="127"/>
      <c r="M422" s="107"/>
      <c r="N422" s="107"/>
      <c r="O422" s="107"/>
      <c r="P422" s="107"/>
      <c r="Q422" s="107"/>
      <c r="R422" s="107"/>
      <c r="S422" s="107"/>
      <c r="T422" s="107"/>
      <c r="U422" s="130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3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40"/>
      <c r="CS422" s="115"/>
      <c r="CT422" s="94"/>
      <c r="CU422" s="95"/>
    </row>
    <row r="423" spans="8:99" x14ac:dyDescent="0.15">
      <c r="H423" s="125"/>
      <c r="I423" s="132"/>
      <c r="J423" s="131"/>
      <c r="K423" s="131"/>
      <c r="L423" s="127"/>
      <c r="M423" s="107"/>
      <c r="N423" s="107"/>
      <c r="O423" s="107"/>
      <c r="P423" s="107"/>
      <c r="Q423" s="107"/>
      <c r="R423" s="107"/>
      <c r="S423" s="107"/>
      <c r="T423" s="107"/>
      <c r="U423" s="130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3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40"/>
      <c r="CS423" s="41"/>
      <c r="CT423" s="94"/>
      <c r="CU423" s="95"/>
    </row>
    <row r="424" spans="8:99" x14ac:dyDescent="0.15">
      <c r="H424" s="125"/>
      <c r="I424" s="132"/>
      <c r="J424" s="131"/>
      <c r="K424" s="131"/>
      <c r="L424" s="127"/>
      <c r="M424" s="107"/>
      <c r="N424" s="107"/>
      <c r="O424" s="107"/>
      <c r="P424" s="107"/>
      <c r="Q424" s="107"/>
      <c r="R424" s="107"/>
      <c r="S424" s="107"/>
      <c r="T424" s="107"/>
      <c r="U424" s="130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3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40"/>
      <c r="CS424" s="41"/>
      <c r="CT424" s="94"/>
      <c r="CU424" s="95"/>
    </row>
    <row r="425" spans="8:99" x14ac:dyDescent="0.15">
      <c r="H425" s="125"/>
      <c r="I425" s="132"/>
      <c r="J425" s="131"/>
      <c r="K425" s="131"/>
      <c r="L425" s="127"/>
      <c r="M425" s="107"/>
      <c r="N425" s="107"/>
      <c r="O425" s="107"/>
      <c r="P425" s="107"/>
      <c r="Q425" s="107"/>
      <c r="R425" s="107"/>
      <c r="S425" s="107"/>
      <c r="T425" s="107"/>
      <c r="U425" s="130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3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40"/>
      <c r="CS425" s="115"/>
      <c r="CT425" s="94"/>
      <c r="CU425" s="95"/>
    </row>
    <row r="426" spans="8:99" x14ac:dyDescent="0.15">
      <c r="H426" s="125"/>
      <c r="I426" s="132"/>
      <c r="J426" s="131"/>
      <c r="K426" s="131"/>
      <c r="L426" s="127"/>
      <c r="M426" s="107"/>
      <c r="N426" s="107"/>
      <c r="O426" s="107"/>
      <c r="P426" s="107"/>
      <c r="Q426" s="107"/>
      <c r="R426" s="107"/>
      <c r="S426" s="107"/>
      <c r="T426" s="107"/>
      <c r="U426" s="130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3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40"/>
      <c r="CS426" s="41"/>
      <c r="CT426" s="94"/>
      <c r="CU426" s="95"/>
    </row>
    <row r="427" spans="8:99" x14ac:dyDescent="0.15">
      <c r="H427" s="125"/>
      <c r="I427" s="132"/>
      <c r="J427" s="131"/>
      <c r="K427" s="131"/>
      <c r="L427" s="127"/>
      <c r="M427" s="107"/>
      <c r="N427" s="107"/>
      <c r="O427" s="107"/>
      <c r="P427" s="107"/>
      <c r="Q427" s="107"/>
      <c r="R427" s="107"/>
      <c r="S427" s="107"/>
      <c r="T427" s="107"/>
      <c r="U427" s="130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3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40"/>
      <c r="CS427" s="41"/>
      <c r="CT427" s="94"/>
      <c r="CU427" s="95"/>
    </row>
    <row r="428" spans="8:99" x14ac:dyDescent="0.15">
      <c r="H428" s="125"/>
      <c r="I428" s="132"/>
      <c r="J428" s="131"/>
      <c r="K428" s="131"/>
      <c r="L428" s="127"/>
      <c r="M428" s="107"/>
      <c r="N428" s="107"/>
      <c r="O428" s="107"/>
      <c r="P428" s="107"/>
      <c r="Q428" s="107"/>
      <c r="R428" s="107"/>
      <c r="S428" s="107"/>
      <c r="T428" s="107"/>
      <c r="U428" s="130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3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40"/>
      <c r="CS428" s="41"/>
      <c r="CT428" s="94"/>
      <c r="CU428" s="95"/>
    </row>
    <row r="429" spans="8:99" x14ac:dyDescent="0.15">
      <c r="H429" s="125"/>
      <c r="I429" s="132"/>
      <c r="J429" s="131"/>
      <c r="K429" s="131"/>
      <c r="L429" s="127"/>
      <c r="M429" s="107"/>
      <c r="N429" s="107"/>
      <c r="O429" s="107"/>
      <c r="P429" s="107"/>
      <c r="Q429" s="107"/>
      <c r="R429" s="107"/>
      <c r="S429" s="107"/>
      <c r="T429" s="107"/>
      <c r="U429" s="130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3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40"/>
      <c r="CS429" s="41"/>
      <c r="CT429" s="94"/>
      <c r="CU429" s="95"/>
    </row>
    <row r="430" spans="8:99" x14ac:dyDescent="0.15">
      <c r="H430" s="125"/>
      <c r="I430" s="132"/>
      <c r="J430" s="131"/>
      <c r="K430" s="131"/>
      <c r="L430" s="127"/>
      <c r="M430" s="107"/>
      <c r="N430" s="107"/>
      <c r="O430" s="107"/>
      <c r="P430" s="107"/>
      <c r="Q430" s="107"/>
      <c r="R430" s="107"/>
      <c r="S430" s="107"/>
      <c r="T430" s="107"/>
      <c r="U430" s="130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3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40"/>
      <c r="CS430" s="115"/>
      <c r="CT430" s="94"/>
      <c r="CU430" s="95"/>
    </row>
    <row r="431" spans="8:99" x14ac:dyDescent="0.15">
      <c r="H431" s="125"/>
      <c r="I431" s="132"/>
      <c r="J431" s="131"/>
      <c r="K431" s="131"/>
      <c r="L431" s="127"/>
      <c r="M431" s="107"/>
      <c r="N431" s="107"/>
      <c r="O431" s="107"/>
      <c r="P431" s="107"/>
      <c r="Q431" s="107"/>
      <c r="R431" s="107"/>
      <c r="S431" s="107"/>
      <c r="T431" s="107"/>
      <c r="U431" s="130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3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40"/>
      <c r="CS431" s="115"/>
      <c r="CT431" s="94"/>
      <c r="CU431" s="95"/>
    </row>
    <row r="432" spans="8:99" x14ac:dyDescent="0.15">
      <c r="H432" s="125"/>
      <c r="I432" s="132"/>
      <c r="J432" s="131"/>
      <c r="K432" s="131"/>
      <c r="L432" s="127"/>
      <c r="M432" s="107"/>
      <c r="N432" s="107"/>
      <c r="O432" s="107"/>
      <c r="P432" s="107"/>
      <c r="Q432" s="107"/>
      <c r="R432" s="107"/>
      <c r="S432" s="107"/>
      <c r="T432" s="107"/>
      <c r="U432" s="130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3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40"/>
      <c r="CS432" s="41"/>
      <c r="CT432" s="94"/>
      <c r="CU432" s="95"/>
    </row>
    <row r="433" spans="8:99" x14ac:dyDescent="0.15">
      <c r="H433" s="125"/>
      <c r="I433" s="132"/>
      <c r="J433" s="131"/>
      <c r="K433" s="131"/>
      <c r="L433" s="127"/>
      <c r="M433" s="107"/>
      <c r="N433" s="107"/>
      <c r="O433" s="107"/>
      <c r="P433" s="107"/>
      <c r="Q433" s="107"/>
      <c r="R433" s="107"/>
      <c r="S433" s="107"/>
      <c r="T433" s="107"/>
      <c r="U433" s="130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3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40"/>
      <c r="CS433" s="41"/>
      <c r="CT433" s="94"/>
      <c r="CU433" s="95"/>
    </row>
    <row r="434" spans="8:99" x14ac:dyDescent="0.15">
      <c r="H434" s="125"/>
      <c r="I434" s="132"/>
      <c r="J434" s="131"/>
      <c r="K434" s="131"/>
      <c r="L434" s="127"/>
      <c r="M434" s="107"/>
      <c r="N434" s="107"/>
      <c r="O434" s="107"/>
      <c r="P434" s="107"/>
      <c r="Q434" s="107"/>
      <c r="R434" s="107"/>
      <c r="S434" s="107"/>
      <c r="T434" s="107"/>
      <c r="U434" s="130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3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40"/>
      <c r="CS434" s="115"/>
      <c r="CT434" s="94"/>
      <c r="CU434" s="95"/>
    </row>
    <row r="435" spans="8:99" x14ac:dyDescent="0.15">
      <c r="H435" s="125"/>
      <c r="I435" s="132"/>
      <c r="J435" s="131"/>
      <c r="K435" s="131"/>
      <c r="L435" s="127"/>
      <c r="M435" s="107"/>
      <c r="N435" s="107"/>
      <c r="O435" s="107"/>
      <c r="P435" s="107"/>
      <c r="Q435" s="107"/>
      <c r="R435" s="107"/>
      <c r="S435" s="107"/>
      <c r="T435" s="107"/>
      <c r="U435" s="130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3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40"/>
      <c r="CS435" s="41"/>
      <c r="CT435" s="94"/>
      <c r="CU435" s="95"/>
    </row>
    <row r="436" spans="8:99" x14ac:dyDescent="0.15">
      <c r="H436" s="125"/>
      <c r="I436" s="132"/>
      <c r="J436" s="131"/>
      <c r="K436" s="131"/>
      <c r="L436" s="127"/>
      <c r="M436" s="107"/>
      <c r="N436" s="107"/>
      <c r="O436" s="107"/>
      <c r="P436" s="107"/>
      <c r="Q436" s="107"/>
      <c r="R436" s="107"/>
      <c r="S436" s="107"/>
      <c r="T436" s="107"/>
      <c r="U436" s="130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3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40"/>
      <c r="CS436" s="115"/>
      <c r="CT436" s="94"/>
      <c r="CU436" s="95"/>
    </row>
    <row r="437" spans="8:99" x14ac:dyDescent="0.15">
      <c r="H437" s="125"/>
      <c r="I437" s="132"/>
      <c r="J437" s="131"/>
      <c r="L437" s="127"/>
      <c r="M437" s="107"/>
      <c r="N437" s="107"/>
      <c r="O437" s="107"/>
      <c r="P437" s="107"/>
      <c r="Q437" s="107"/>
      <c r="R437" s="107"/>
      <c r="S437" s="107"/>
      <c r="T437" s="107"/>
      <c r="U437" s="130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3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40"/>
      <c r="CS437" s="115"/>
      <c r="CT437" s="94"/>
      <c r="CU437" s="95"/>
    </row>
    <row r="438" spans="8:99" x14ac:dyDescent="0.15">
      <c r="H438" s="125"/>
      <c r="I438" s="132"/>
      <c r="J438" s="131"/>
      <c r="L438" s="127"/>
      <c r="M438" s="107"/>
      <c r="N438" s="107"/>
      <c r="O438" s="107"/>
      <c r="P438" s="107"/>
      <c r="Q438" s="107"/>
      <c r="R438" s="107"/>
      <c r="S438" s="107"/>
      <c r="T438" s="107"/>
      <c r="U438" s="130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3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40"/>
      <c r="CS438" s="41"/>
      <c r="CT438" s="94"/>
      <c r="CU438" s="95"/>
    </row>
    <row r="439" spans="8:99" x14ac:dyDescent="0.15">
      <c r="H439" s="125"/>
      <c r="I439" s="132"/>
      <c r="J439" s="131"/>
      <c r="L439" s="127"/>
      <c r="M439" s="107"/>
      <c r="N439" s="107"/>
      <c r="O439" s="107"/>
      <c r="P439" s="107"/>
      <c r="Q439" s="107"/>
      <c r="R439" s="107"/>
      <c r="S439" s="107"/>
      <c r="T439" s="107"/>
      <c r="U439" s="130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3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40"/>
      <c r="CS439" s="41"/>
      <c r="CT439" s="94"/>
      <c r="CU439" s="95"/>
    </row>
    <row r="440" spans="8:99" x14ac:dyDescent="0.15">
      <c r="H440" s="125"/>
      <c r="I440" s="132"/>
      <c r="J440" s="131"/>
      <c r="L440" s="127"/>
      <c r="M440" s="107"/>
      <c r="N440" s="107"/>
      <c r="O440" s="107"/>
      <c r="P440" s="107"/>
      <c r="Q440" s="107"/>
      <c r="R440" s="107"/>
      <c r="S440" s="107"/>
      <c r="T440" s="107"/>
      <c r="U440" s="130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3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40"/>
      <c r="CS440" s="41"/>
      <c r="CT440" s="94"/>
      <c r="CU440" s="95"/>
    </row>
    <row r="441" spans="8:99" x14ac:dyDescent="0.15">
      <c r="H441" s="125"/>
      <c r="I441" s="132"/>
      <c r="J441" s="131"/>
      <c r="L441" s="127"/>
      <c r="M441" s="107"/>
      <c r="N441" s="107"/>
      <c r="O441" s="107"/>
      <c r="P441" s="107"/>
      <c r="Q441" s="107"/>
      <c r="R441" s="107"/>
      <c r="S441" s="107"/>
      <c r="T441" s="107"/>
      <c r="U441" s="130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/>
      <c r="CD441" s="92"/>
      <c r="CE441" s="92"/>
      <c r="CF441" s="92"/>
      <c r="CG441" s="93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40"/>
      <c r="CS441" s="115"/>
      <c r="CT441" s="94"/>
      <c r="CU441" s="95"/>
    </row>
    <row r="442" spans="8:99" x14ac:dyDescent="0.15">
      <c r="H442" s="125"/>
      <c r="I442" s="132"/>
      <c r="L442" s="127"/>
      <c r="M442" s="107"/>
      <c r="N442" s="107"/>
      <c r="O442" s="107"/>
      <c r="P442" s="107"/>
      <c r="Q442" s="107"/>
      <c r="R442" s="107"/>
      <c r="S442" s="107"/>
      <c r="T442" s="107"/>
      <c r="U442" s="130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/>
      <c r="CD442" s="92"/>
      <c r="CE442" s="92"/>
      <c r="CF442" s="92"/>
      <c r="CG442" s="93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40"/>
      <c r="CS442" s="41"/>
      <c r="CT442" s="94"/>
      <c r="CU442" s="95"/>
    </row>
    <row r="443" spans="8:99" x14ac:dyDescent="0.15">
      <c r="H443" s="125"/>
      <c r="I443" s="132"/>
      <c r="L443" s="127"/>
      <c r="M443" s="107"/>
      <c r="N443" s="107"/>
      <c r="O443" s="107"/>
      <c r="P443" s="107"/>
      <c r="Q443" s="107"/>
      <c r="R443" s="107"/>
      <c r="S443" s="107"/>
      <c r="T443" s="107"/>
      <c r="U443" s="130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/>
      <c r="CD443" s="92"/>
      <c r="CE443" s="92"/>
      <c r="CF443" s="92"/>
      <c r="CG443" s="93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40"/>
      <c r="CS443" s="41"/>
      <c r="CT443" s="94"/>
      <c r="CU443" s="95"/>
    </row>
    <row r="444" spans="8:99" x14ac:dyDescent="0.15">
      <c r="H444" s="125"/>
      <c r="I444" s="132"/>
      <c r="L444" s="127"/>
      <c r="M444" s="107"/>
      <c r="N444" s="107"/>
      <c r="O444" s="107"/>
      <c r="P444" s="107"/>
      <c r="Q444" s="107"/>
      <c r="R444" s="107"/>
      <c r="S444" s="107"/>
      <c r="T444" s="107"/>
      <c r="U444" s="130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/>
      <c r="CD444" s="92"/>
      <c r="CE444" s="92"/>
      <c r="CF444" s="92"/>
      <c r="CG444" s="93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40"/>
      <c r="CS444" s="41"/>
      <c r="CT444" s="94"/>
      <c r="CU444" s="95"/>
    </row>
    <row r="445" spans="8:99" x14ac:dyDescent="0.15">
      <c r="H445" s="125"/>
      <c r="I445" s="132"/>
      <c r="L445" s="127"/>
      <c r="M445" s="107"/>
      <c r="N445" s="107"/>
      <c r="O445" s="107"/>
      <c r="P445" s="107"/>
      <c r="Q445" s="107"/>
      <c r="R445" s="107"/>
      <c r="S445" s="107"/>
      <c r="T445" s="107"/>
      <c r="U445" s="130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2"/>
      <c r="CF445" s="92"/>
      <c r="CG445" s="93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40"/>
      <c r="CS445" s="41"/>
      <c r="CT445" s="94"/>
      <c r="CU445" s="95"/>
    </row>
    <row r="446" spans="8:99" x14ac:dyDescent="0.15">
      <c r="H446" s="125"/>
      <c r="I446" s="132"/>
      <c r="L446" s="127"/>
      <c r="M446" s="107"/>
      <c r="N446" s="107"/>
      <c r="O446" s="107"/>
      <c r="P446" s="107"/>
      <c r="Q446" s="107"/>
      <c r="R446" s="107"/>
      <c r="S446" s="107"/>
      <c r="T446" s="107"/>
      <c r="U446" s="130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/>
      <c r="CD446" s="92"/>
      <c r="CE446" s="92"/>
      <c r="CF446" s="92"/>
      <c r="CG446" s="93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40"/>
      <c r="CS446" s="115"/>
      <c r="CT446" s="94"/>
      <c r="CU446" s="95"/>
    </row>
    <row r="447" spans="8:99" x14ac:dyDescent="0.15">
      <c r="H447" s="125"/>
      <c r="I447" s="132"/>
      <c r="L447" s="127"/>
      <c r="M447" s="107"/>
      <c r="N447" s="107"/>
      <c r="O447" s="107"/>
      <c r="P447" s="107"/>
      <c r="Q447" s="107"/>
      <c r="R447" s="107"/>
      <c r="S447" s="107"/>
      <c r="T447" s="107"/>
      <c r="U447" s="130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/>
      <c r="CD447" s="92"/>
      <c r="CE447" s="92"/>
      <c r="CF447" s="92"/>
      <c r="CG447" s="93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40"/>
      <c r="CS447" s="115"/>
      <c r="CT447" s="94"/>
      <c r="CU447" s="95"/>
    </row>
    <row r="448" spans="8:99" x14ac:dyDescent="0.15">
      <c r="H448" s="125"/>
      <c r="I448" s="132"/>
      <c r="L448" s="127"/>
      <c r="M448" s="107"/>
      <c r="N448" s="107"/>
      <c r="O448" s="107"/>
      <c r="P448" s="107"/>
      <c r="Q448" s="107"/>
      <c r="R448" s="107"/>
      <c r="S448" s="107"/>
      <c r="T448" s="107"/>
      <c r="U448" s="130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/>
      <c r="CD448" s="92"/>
      <c r="CE448" s="92"/>
      <c r="CF448" s="92"/>
      <c r="CG448" s="93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40"/>
      <c r="CS448" s="41"/>
      <c r="CT448" s="94"/>
      <c r="CU448" s="95"/>
    </row>
    <row r="449" spans="8:99" x14ac:dyDescent="0.15">
      <c r="H449" s="125"/>
      <c r="I449" s="132"/>
      <c r="K449" s="131"/>
      <c r="L449" s="127"/>
      <c r="M449" s="107"/>
      <c r="N449" s="107"/>
      <c r="O449" s="107"/>
      <c r="P449" s="107"/>
      <c r="Q449" s="107"/>
      <c r="R449" s="107"/>
      <c r="S449" s="107"/>
      <c r="T449" s="107"/>
      <c r="U449" s="130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/>
      <c r="CD449" s="92"/>
      <c r="CE449" s="92"/>
      <c r="CF449" s="92"/>
      <c r="CG449" s="93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40"/>
      <c r="CS449" s="115"/>
      <c r="CT449" s="94"/>
      <c r="CU449" s="95"/>
    </row>
    <row r="450" spans="8:99" x14ac:dyDescent="0.15">
      <c r="H450" s="125"/>
      <c r="I450" s="132"/>
      <c r="K450" s="131"/>
      <c r="L450" s="127"/>
      <c r="M450" s="107"/>
      <c r="N450" s="107"/>
      <c r="O450" s="107"/>
      <c r="P450" s="107"/>
      <c r="Q450" s="107"/>
      <c r="R450" s="107"/>
      <c r="S450" s="107"/>
      <c r="T450" s="107"/>
      <c r="U450" s="130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/>
      <c r="CC450" s="92"/>
      <c r="CD450" s="92"/>
      <c r="CE450" s="92"/>
      <c r="CF450" s="92"/>
      <c r="CG450" s="93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40"/>
      <c r="CS450" s="41"/>
      <c r="CT450" s="94"/>
      <c r="CU450" s="95"/>
    </row>
    <row r="451" spans="8:99" x14ac:dyDescent="0.15">
      <c r="H451" s="125"/>
      <c r="I451" s="132"/>
      <c r="K451" s="131"/>
      <c r="L451" s="127"/>
      <c r="M451" s="107"/>
      <c r="N451" s="107"/>
      <c r="O451" s="107"/>
      <c r="P451" s="107"/>
      <c r="Q451" s="107"/>
      <c r="R451" s="107"/>
      <c r="S451" s="107"/>
      <c r="T451" s="107"/>
      <c r="U451" s="130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/>
      <c r="CC451" s="92"/>
      <c r="CD451" s="92"/>
      <c r="CE451" s="92"/>
      <c r="CF451" s="92"/>
      <c r="CG451" s="93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40"/>
      <c r="CS451" s="115"/>
      <c r="CT451" s="94"/>
      <c r="CU451" s="95"/>
    </row>
    <row r="452" spans="8:99" x14ac:dyDescent="0.15">
      <c r="H452" s="125"/>
      <c r="I452" s="132"/>
      <c r="L452" s="127"/>
      <c r="M452" s="107"/>
      <c r="N452" s="107"/>
      <c r="O452" s="107"/>
      <c r="P452" s="107"/>
      <c r="Q452" s="107"/>
      <c r="R452" s="107"/>
      <c r="S452" s="107"/>
      <c r="T452" s="107"/>
      <c r="U452" s="130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/>
      <c r="CC452" s="92"/>
      <c r="CD452" s="92"/>
      <c r="CE452" s="92"/>
      <c r="CF452" s="92"/>
      <c r="CG452" s="93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40"/>
      <c r="CS452" s="41"/>
      <c r="CT452" s="94"/>
      <c r="CU452" s="95"/>
    </row>
    <row r="453" spans="8:99" x14ac:dyDescent="0.15">
      <c r="H453" s="125"/>
      <c r="I453" s="132"/>
      <c r="L453" s="127"/>
      <c r="M453" s="107"/>
      <c r="N453" s="107"/>
      <c r="O453" s="107"/>
      <c r="P453" s="107"/>
      <c r="Q453" s="107"/>
      <c r="R453" s="107"/>
      <c r="S453" s="107"/>
      <c r="T453" s="107"/>
      <c r="U453" s="130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/>
      <c r="CC453" s="92"/>
      <c r="CD453" s="92"/>
      <c r="CE453" s="92"/>
      <c r="CF453" s="92"/>
      <c r="CG453" s="93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40"/>
      <c r="CS453" s="115"/>
      <c r="CT453" s="94"/>
      <c r="CU453" s="95"/>
    </row>
    <row r="454" spans="8:99" x14ac:dyDescent="0.15">
      <c r="H454" s="125"/>
      <c r="I454" s="132"/>
      <c r="J454" s="131"/>
      <c r="K454" s="131"/>
      <c r="L454" s="127"/>
      <c r="M454" s="107"/>
      <c r="N454" s="107"/>
      <c r="O454" s="107"/>
      <c r="P454" s="107"/>
      <c r="Q454" s="107"/>
      <c r="R454" s="107"/>
      <c r="S454" s="107"/>
      <c r="T454" s="107"/>
      <c r="U454" s="130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/>
      <c r="CC454" s="92"/>
      <c r="CD454" s="92"/>
      <c r="CE454" s="92"/>
      <c r="CF454" s="92"/>
      <c r="CG454" s="93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40"/>
      <c r="CS454" s="115"/>
      <c r="CT454" s="94"/>
      <c r="CU454" s="95"/>
    </row>
    <row r="455" spans="8:99" x14ac:dyDescent="0.15">
      <c r="H455" s="125"/>
      <c r="I455" s="132"/>
      <c r="J455" s="131"/>
      <c r="K455" s="131"/>
      <c r="L455" s="127"/>
      <c r="M455" s="107"/>
      <c r="N455" s="107"/>
      <c r="O455" s="107"/>
      <c r="P455" s="107"/>
      <c r="Q455" s="107"/>
      <c r="R455" s="107"/>
      <c r="S455" s="107"/>
      <c r="T455" s="107"/>
      <c r="U455" s="130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/>
      <c r="CC455" s="92"/>
      <c r="CD455" s="92"/>
      <c r="CE455" s="92"/>
      <c r="CF455" s="92"/>
      <c r="CG455" s="93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40"/>
      <c r="CS455" s="41"/>
      <c r="CT455" s="94"/>
      <c r="CU455" s="95"/>
    </row>
    <row r="456" spans="8:99" x14ac:dyDescent="0.15">
      <c r="H456" s="125"/>
      <c r="I456" s="132"/>
      <c r="J456" s="131"/>
      <c r="K456" s="131"/>
      <c r="L456" s="127"/>
      <c r="M456" s="107"/>
      <c r="N456" s="107"/>
      <c r="O456" s="107"/>
      <c r="P456" s="107"/>
      <c r="Q456" s="107"/>
      <c r="R456" s="107"/>
      <c r="S456" s="107"/>
      <c r="T456" s="107"/>
      <c r="U456" s="130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3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40"/>
      <c r="CS456" s="41"/>
      <c r="CT456" s="94"/>
      <c r="CU456" s="95"/>
    </row>
    <row r="457" spans="8:99" x14ac:dyDescent="0.15">
      <c r="H457" s="125"/>
      <c r="I457" s="132"/>
      <c r="K457" s="131"/>
      <c r="L457" s="127"/>
      <c r="M457" s="107"/>
      <c r="N457" s="107"/>
      <c r="O457" s="107"/>
      <c r="P457" s="107"/>
      <c r="Q457" s="107"/>
      <c r="R457" s="107"/>
      <c r="S457" s="107"/>
      <c r="T457" s="107"/>
      <c r="U457" s="130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/>
      <c r="CC457" s="92"/>
      <c r="CD457" s="92"/>
      <c r="CE457" s="92"/>
      <c r="CF457" s="92"/>
      <c r="CG457" s="93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40"/>
      <c r="CS457" s="41"/>
      <c r="CT457" s="94"/>
      <c r="CU457" s="95"/>
    </row>
    <row r="458" spans="8:99" x14ac:dyDescent="0.15">
      <c r="H458" s="125"/>
      <c r="I458" s="132"/>
      <c r="K458" s="131"/>
      <c r="L458" s="127"/>
      <c r="M458" s="107"/>
      <c r="N458" s="107"/>
      <c r="O458" s="107"/>
      <c r="P458" s="107"/>
      <c r="Q458" s="107"/>
      <c r="R458" s="107"/>
      <c r="S458" s="107"/>
      <c r="T458" s="107"/>
      <c r="U458" s="130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3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40"/>
      <c r="CS458" s="41"/>
      <c r="CT458" s="94"/>
      <c r="CU458" s="95"/>
    </row>
    <row r="459" spans="8:99" x14ac:dyDescent="0.15">
      <c r="H459" s="125"/>
      <c r="I459" s="132"/>
      <c r="J459" s="131"/>
      <c r="K459" s="131"/>
      <c r="L459" s="127"/>
      <c r="M459" s="107"/>
      <c r="N459" s="107"/>
      <c r="O459" s="107"/>
      <c r="P459" s="107"/>
      <c r="Q459" s="107"/>
      <c r="R459" s="107"/>
      <c r="S459" s="107"/>
      <c r="T459" s="107"/>
      <c r="U459" s="130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3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40"/>
      <c r="CS459" s="41"/>
      <c r="CT459" s="94"/>
      <c r="CU459" s="95"/>
    </row>
    <row r="460" spans="8:99" x14ac:dyDescent="0.15">
      <c r="H460" s="125"/>
      <c r="I460" s="132"/>
      <c r="J460" s="131"/>
      <c r="K460" s="131"/>
      <c r="L460" s="127"/>
      <c r="M460" s="107"/>
      <c r="N460" s="107"/>
      <c r="O460" s="107"/>
      <c r="P460" s="107"/>
      <c r="Q460" s="107"/>
      <c r="R460" s="107"/>
      <c r="S460" s="107"/>
      <c r="T460" s="107"/>
      <c r="U460" s="130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3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40"/>
      <c r="CS460" s="41"/>
      <c r="CT460" s="94"/>
      <c r="CU460" s="95"/>
    </row>
    <row r="461" spans="8:99" x14ac:dyDescent="0.15">
      <c r="H461" s="125"/>
      <c r="I461" s="132"/>
      <c r="J461" s="131"/>
      <c r="K461" s="131"/>
      <c r="L461" s="127"/>
      <c r="M461" s="107"/>
      <c r="N461" s="107"/>
      <c r="O461" s="107"/>
      <c r="P461" s="107"/>
      <c r="Q461" s="107"/>
      <c r="R461" s="107"/>
      <c r="S461" s="107"/>
      <c r="T461" s="107"/>
      <c r="U461" s="130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3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40"/>
      <c r="CS461" s="41"/>
      <c r="CT461" s="94"/>
      <c r="CU461" s="95"/>
    </row>
    <row r="462" spans="8:99" x14ac:dyDescent="0.15">
      <c r="H462" s="125"/>
      <c r="I462" s="132"/>
      <c r="J462" s="131"/>
      <c r="K462" s="131"/>
      <c r="L462" s="127"/>
      <c r="M462" s="107"/>
      <c r="N462" s="107"/>
      <c r="O462" s="107"/>
      <c r="P462" s="107"/>
      <c r="Q462" s="107"/>
      <c r="R462" s="107"/>
      <c r="S462" s="107"/>
      <c r="T462" s="107"/>
      <c r="U462" s="130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/>
      <c r="CC462" s="92"/>
      <c r="CD462" s="92"/>
      <c r="CE462" s="92"/>
      <c r="CF462" s="92"/>
      <c r="CG462" s="93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40"/>
      <c r="CS462" s="41"/>
      <c r="CT462" s="94"/>
      <c r="CU462" s="95"/>
    </row>
    <row r="463" spans="8:99" x14ac:dyDescent="0.15">
      <c r="H463" s="125"/>
      <c r="I463" s="132"/>
      <c r="J463" s="131"/>
      <c r="K463" s="131"/>
      <c r="L463" s="127"/>
      <c r="M463" s="107"/>
      <c r="N463" s="107"/>
      <c r="O463" s="107"/>
      <c r="P463" s="107"/>
      <c r="Q463" s="107"/>
      <c r="R463" s="107"/>
      <c r="S463" s="107"/>
      <c r="T463" s="107"/>
      <c r="U463" s="130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3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40"/>
      <c r="CS463" s="41"/>
      <c r="CT463" s="94"/>
      <c r="CU463" s="95"/>
    </row>
    <row r="464" spans="8:99" x14ac:dyDescent="0.15">
      <c r="H464" s="125"/>
      <c r="I464" s="132"/>
      <c r="J464" s="131"/>
      <c r="K464" s="131"/>
      <c r="L464" s="127"/>
      <c r="M464" s="107"/>
      <c r="N464" s="107"/>
      <c r="O464" s="107"/>
      <c r="P464" s="107"/>
      <c r="Q464" s="107"/>
      <c r="R464" s="107"/>
      <c r="S464" s="107"/>
      <c r="T464" s="107"/>
      <c r="U464" s="130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/>
      <c r="CC464" s="92"/>
      <c r="CD464" s="92"/>
      <c r="CE464" s="92"/>
      <c r="CF464" s="92"/>
      <c r="CG464" s="93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40"/>
      <c r="CS464" s="41"/>
      <c r="CT464" s="94"/>
      <c r="CU464" s="95"/>
    </row>
    <row r="465" spans="8:99" x14ac:dyDescent="0.15">
      <c r="H465" s="125"/>
      <c r="I465" s="132"/>
      <c r="J465" s="131"/>
      <c r="L465" s="127"/>
      <c r="M465" s="107"/>
      <c r="N465" s="107"/>
      <c r="O465" s="107"/>
      <c r="P465" s="107"/>
      <c r="Q465" s="107"/>
      <c r="R465" s="107"/>
      <c r="S465" s="107"/>
      <c r="T465" s="107"/>
      <c r="U465" s="130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/>
      <c r="CC465" s="92"/>
      <c r="CD465" s="92"/>
      <c r="CE465" s="92"/>
      <c r="CF465" s="92"/>
      <c r="CG465" s="93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40"/>
      <c r="CS465" s="41"/>
      <c r="CT465" s="94"/>
      <c r="CU465" s="95"/>
    </row>
    <row r="466" spans="8:99" x14ac:dyDescent="0.15">
      <c r="H466" s="125"/>
      <c r="I466" s="132"/>
      <c r="J466" s="131"/>
      <c r="L466" s="127"/>
      <c r="M466" s="107"/>
      <c r="N466" s="107"/>
      <c r="O466" s="107"/>
      <c r="P466" s="107"/>
      <c r="Q466" s="107"/>
      <c r="R466" s="107"/>
      <c r="S466" s="107"/>
      <c r="T466" s="107"/>
      <c r="U466" s="130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/>
      <c r="CC466" s="92"/>
      <c r="CD466" s="92"/>
      <c r="CE466" s="92"/>
      <c r="CF466" s="92"/>
      <c r="CG466" s="93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40"/>
      <c r="CS466" s="41"/>
      <c r="CT466" s="94"/>
      <c r="CU466" s="95"/>
    </row>
    <row r="467" spans="8:99" x14ac:dyDescent="0.15">
      <c r="H467" s="125"/>
      <c r="I467" s="132"/>
      <c r="J467" s="131"/>
      <c r="L467" s="127"/>
      <c r="M467" s="107"/>
      <c r="N467" s="107"/>
      <c r="O467" s="107"/>
      <c r="P467" s="107"/>
      <c r="Q467" s="107"/>
      <c r="R467" s="107"/>
      <c r="S467" s="107"/>
      <c r="T467" s="107"/>
      <c r="U467" s="130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/>
      <c r="CC467" s="92"/>
      <c r="CD467" s="92"/>
      <c r="CE467" s="92"/>
      <c r="CF467" s="92"/>
      <c r="CG467" s="93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40"/>
      <c r="CS467" s="41"/>
      <c r="CT467" s="94"/>
      <c r="CU467" s="95"/>
    </row>
    <row r="468" spans="8:99" x14ac:dyDescent="0.15">
      <c r="H468" s="125"/>
      <c r="I468" s="132"/>
      <c r="J468" s="131"/>
      <c r="L468" s="127"/>
      <c r="M468" s="107"/>
      <c r="N468" s="107"/>
      <c r="O468" s="107"/>
      <c r="P468" s="107"/>
      <c r="Q468" s="107"/>
      <c r="R468" s="107"/>
      <c r="S468" s="107"/>
      <c r="T468" s="107"/>
      <c r="U468" s="130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/>
      <c r="CC468" s="92"/>
      <c r="CD468" s="92"/>
      <c r="CE468" s="92"/>
      <c r="CF468" s="92"/>
      <c r="CG468" s="93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40"/>
      <c r="CS468" s="41"/>
      <c r="CT468" s="94"/>
      <c r="CU468" s="95"/>
    </row>
    <row r="469" spans="8:99" x14ac:dyDescent="0.15">
      <c r="H469" s="125"/>
      <c r="I469" s="132"/>
      <c r="J469" s="131"/>
      <c r="L469" s="127"/>
      <c r="M469" s="107"/>
      <c r="N469" s="107"/>
      <c r="O469" s="107"/>
      <c r="P469" s="107"/>
      <c r="Q469" s="107"/>
      <c r="R469" s="107"/>
      <c r="S469" s="107"/>
      <c r="T469" s="107"/>
      <c r="U469" s="130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/>
      <c r="CC469" s="92"/>
      <c r="CD469" s="92"/>
      <c r="CE469" s="92"/>
      <c r="CF469" s="92"/>
      <c r="CG469" s="93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40"/>
      <c r="CS469" s="41"/>
      <c r="CT469" s="94"/>
      <c r="CU469" s="95"/>
    </row>
    <row r="470" spans="8:99" x14ac:dyDescent="0.15">
      <c r="H470" s="125"/>
      <c r="I470" s="132"/>
      <c r="L470" s="127"/>
      <c r="M470" s="107"/>
      <c r="N470" s="107"/>
      <c r="O470" s="107"/>
      <c r="P470" s="107"/>
      <c r="Q470" s="107"/>
      <c r="R470" s="107"/>
      <c r="S470" s="107"/>
      <c r="T470" s="107"/>
      <c r="U470" s="130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3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40"/>
      <c r="CS470" s="41"/>
      <c r="CT470" s="94"/>
      <c r="CU470" s="95"/>
    </row>
    <row r="471" spans="8:99" x14ac:dyDescent="0.15">
      <c r="H471" s="125"/>
      <c r="I471" s="132"/>
      <c r="L471" s="127"/>
      <c r="M471" s="107"/>
      <c r="N471" s="107"/>
      <c r="O471" s="107"/>
      <c r="P471" s="107"/>
      <c r="Q471" s="107"/>
      <c r="R471" s="107"/>
      <c r="S471" s="107"/>
      <c r="T471" s="107"/>
      <c r="U471" s="130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/>
      <c r="CC471" s="92"/>
      <c r="CD471" s="92"/>
      <c r="CE471" s="92"/>
      <c r="CF471" s="92"/>
      <c r="CG471" s="93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40"/>
      <c r="CS471" s="41"/>
      <c r="CT471" s="94"/>
      <c r="CU471" s="95"/>
    </row>
    <row r="472" spans="8:99" x14ac:dyDescent="0.15">
      <c r="H472" s="125"/>
      <c r="I472" s="132"/>
      <c r="L472" s="127"/>
      <c r="M472" s="107"/>
      <c r="N472" s="107"/>
      <c r="O472" s="107"/>
      <c r="P472" s="107"/>
      <c r="Q472" s="107"/>
      <c r="R472" s="107"/>
      <c r="S472" s="107"/>
      <c r="T472" s="107"/>
      <c r="U472" s="130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2"/>
      <c r="CF472" s="92"/>
      <c r="CG472" s="93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40"/>
      <c r="CS472" s="41"/>
      <c r="CT472" s="94"/>
      <c r="CU472" s="95"/>
    </row>
    <row r="473" spans="8:99" x14ac:dyDescent="0.15">
      <c r="H473" s="125"/>
      <c r="I473" s="132"/>
      <c r="L473" s="127"/>
      <c r="M473" s="107"/>
      <c r="N473" s="107"/>
      <c r="O473" s="107"/>
      <c r="P473" s="107"/>
      <c r="Q473" s="107"/>
      <c r="R473" s="107"/>
      <c r="S473" s="107"/>
      <c r="T473" s="107"/>
      <c r="U473" s="130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3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40"/>
      <c r="CS473" s="41"/>
      <c r="CT473" s="94"/>
      <c r="CU473" s="95"/>
    </row>
    <row r="474" spans="8:99" x14ac:dyDescent="0.15">
      <c r="H474" s="125"/>
      <c r="I474" s="132"/>
      <c r="L474" s="127"/>
      <c r="M474" s="107"/>
      <c r="N474" s="107"/>
      <c r="O474" s="107"/>
      <c r="P474" s="107"/>
      <c r="Q474" s="107"/>
      <c r="R474" s="107"/>
      <c r="S474" s="107"/>
      <c r="T474" s="107"/>
      <c r="U474" s="130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2"/>
      <c r="CF474" s="92"/>
      <c r="CG474" s="93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40"/>
      <c r="CS474" s="41"/>
      <c r="CT474" s="94"/>
      <c r="CU474" s="95"/>
    </row>
    <row r="475" spans="8:99" x14ac:dyDescent="0.15">
      <c r="H475" s="125"/>
      <c r="I475" s="132"/>
      <c r="L475" s="127"/>
      <c r="M475" s="107"/>
      <c r="N475" s="107"/>
      <c r="O475" s="107"/>
      <c r="P475" s="107"/>
      <c r="Q475" s="107"/>
      <c r="R475" s="107"/>
      <c r="S475" s="107"/>
      <c r="T475" s="107"/>
      <c r="U475" s="130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/>
      <c r="CB475" s="92"/>
      <c r="CC475" s="92"/>
      <c r="CD475" s="92"/>
      <c r="CE475" s="92"/>
      <c r="CF475" s="92"/>
      <c r="CG475" s="93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40"/>
      <c r="CS475" s="41"/>
      <c r="CT475" s="94"/>
      <c r="CU475" s="95"/>
    </row>
    <row r="476" spans="8:99" x14ac:dyDescent="0.15">
      <c r="H476" s="125"/>
      <c r="I476" s="132"/>
      <c r="L476" s="127"/>
      <c r="M476" s="107"/>
      <c r="N476" s="107"/>
      <c r="O476" s="107"/>
      <c r="P476" s="107"/>
      <c r="Q476" s="107"/>
      <c r="R476" s="107"/>
      <c r="S476" s="107"/>
      <c r="T476" s="107"/>
      <c r="U476" s="130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3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40"/>
      <c r="CS476" s="41"/>
      <c r="CT476" s="94"/>
      <c r="CU476" s="95"/>
    </row>
    <row r="477" spans="8:99" x14ac:dyDescent="0.15">
      <c r="H477" s="125"/>
      <c r="I477" s="132"/>
      <c r="L477" s="127"/>
      <c r="M477" s="107"/>
      <c r="N477" s="107"/>
      <c r="O477" s="107"/>
      <c r="P477" s="107"/>
      <c r="Q477" s="107"/>
      <c r="R477" s="107"/>
      <c r="S477" s="107"/>
      <c r="T477" s="107"/>
      <c r="U477" s="130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/>
      <c r="CB477" s="92"/>
      <c r="CC477" s="92"/>
      <c r="CD477" s="92"/>
      <c r="CE477" s="92"/>
      <c r="CF477" s="92"/>
      <c r="CG477" s="93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40"/>
      <c r="CS477" s="41"/>
      <c r="CT477" s="94"/>
      <c r="CU477" s="95"/>
    </row>
    <row r="478" spans="8:99" x14ac:dyDescent="0.15">
      <c r="H478" s="125"/>
      <c r="I478" s="132"/>
      <c r="L478" s="127"/>
      <c r="M478" s="107"/>
      <c r="N478" s="107"/>
      <c r="O478" s="107"/>
      <c r="P478" s="107"/>
      <c r="Q478" s="107"/>
      <c r="R478" s="107"/>
      <c r="S478" s="107"/>
      <c r="T478" s="107"/>
      <c r="U478" s="130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/>
      <c r="CB478" s="92"/>
      <c r="CC478" s="92"/>
      <c r="CD478" s="92"/>
      <c r="CE478" s="92"/>
      <c r="CF478" s="92"/>
      <c r="CG478" s="93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40"/>
      <c r="CS478" s="41"/>
      <c r="CT478" s="94"/>
      <c r="CU478" s="95"/>
    </row>
    <row r="479" spans="8:99" x14ac:dyDescent="0.15">
      <c r="H479" s="125"/>
      <c r="I479" s="132"/>
      <c r="L479" s="127"/>
      <c r="M479" s="107"/>
      <c r="N479" s="107"/>
      <c r="O479" s="107"/>
      <c r="P479" s="107"/>
      <c r="Q479" s="107"/>
      <c r="R479" s="107"/>
      <c r="S479" s="107"/>
      <c r="T479" s="107"/>
      <c r="U479" s="130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/>
      <c r="CB479" s="92"/>
      <c r="CC479" s="92"/>
      <c r="CD479" s="92"/>
      <c r="CE479" s="92"/>
      <c r="CF479" s="92"/>
      <c r="CG479" s="93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40"/>
      <c r="CS479" s="41"/>
      <c r="CT479" s="94"/>
      <c r="CU479" s="95"/>
    </row>
    <row r="480" spans="8:99" x14ac:dyDescent="0.15">
      <c r="H480" s="125"/>
      <c r="I480" s="132"/>
      <c r="L480" s="127"/>
      <c r="M480" s="107"/>
      <c r="N480" s="107"/>
      <c r="O480" s="107"/>
      <c r="P480" s="107"/>
      <c r="Q480" s="107"/>
      <c r="R480" s="107"/>
      <c r="S480" s="107"/>
      <c r="T480" s="107"/>
      <c r="U480" s="130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/>
      <c r="CB480" s="92"/>
      <c r="CC480" s="92"/>
      <c r="CD480" s="92"/>
      <c r="CE480" s="92"/>
      <c r="CF480" s="92"/>
      <c r="CG480" s="93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40"/>
      <c r="CS480" s="115"/>
      <c r="CT480" s="94"/>
      <c r="CU480" s="95"/>
    </row>
    <row r="481" spans="8:99" x14ac:dyDescent="0.15">
      <c r="H481" s="125"/>
      <c r="I481" s="132"/>
      <c r="L481" s="127"/>
      <c r="M481" s="107"/>
      <c r="N481" s="107"/>
      <c r="O481" s="107"/>
      <c r="P481" s="107"/>
      <c r="Q481" s="107"/>
      <c r="R481" s="107"/>
      <c r="S481" s="107"/>
      <c r="T481" s="107"/>
      <c r="U481" s="130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/>
      <c r="CB481" s="92"/>
      <c r="CC481" s="92"/>
      <c r="CD481" s="92"/>
      <c r="CE481" s="92"/>
      <c r="CF481" s="92"/>
      <c r="CG481" s="93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40"/>
      <c r="CS481" s="115"/>
      <c r="CT481" s="94"/>
      <c r="CU481" s="95"/>
    </row>
    <row r="482" spans="8:99" x14ac:dyDescent="0.15">
      <c r="H482" s="125"/>
      <c r="I482" s="132"/>
      <c r="L482" s="127"/>
      <c r="M482" s="107"/>
      <c r="N482" s="107"/>
      <c r="O482" s="107"/>
      <c r="P482" s="107"/>
      <c r="Q482" s="107"/>
      <c r="R482" s="107"/>
      <c r="S482" s="107"/>
      <c r="T482" s="107"/>
      <c r="U482" s="130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/>
      <c r="CB482" s="92"/>
      <c r="CC482" s="92"/>
      <c r="CD482" s="92"/>
      <c r="CE482" s="92"/>
      <c r="CF482" s="92"/>
      <c r="CG482" s="93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40"/>
      <c r="CS482" s="41"/>
      <c r="CT482" s="94"/>
      <c r="CU482" s="95"/>
    </row>
    <row r="483" spans="8:99" x14ac:dyDescent="0.15">
      <c r="H483" s="125"/>
      <c r="I483" s="132"/>
      <c r="L483" s="127"/>
      <c r="M483" s="107"/>
      <c r="N483" s="107"/>
      <c r="O483" s="107"/>
      <c r="P483" s="107"/>
      <c r="Q483" s="107"/>
      <c r="R483" s="107"/>
      <c r="S483" s="107"/>
      <c r="T483" s="107"/>
      <c r="U483" s="130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3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40"/>
      <c r="CS483" s="41"/>
      <c r="CT483" s="94"/>
      <c r="CU483" s="95"/>
    </row>
    <row r="484" spans="8:99" x14ac:dyDescent="0.15">
      <c r="H484" s="125"/>
      <c r="I484" s="132"/>
      <c r="L484" s="127"/>
      <c r="M484" s="107"/>
      <c r="N484" s="107"/>
      <c r="O484" s="107"/>
      <c r="P484" s="107"/>
      <c r="Q484" s="107"/>
      <c r="R484" s="107"/>
      <c r="S484" s="107"/>
      <c r="T484" s="107"/>
      <c r="U484" s="130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3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40"/>
      <c r="CS484" s="41"/>
      <c r="CT484" s="94"/>
      <c r="CU484" s="95"/>
    </row>
    <row r="485" spans="8:99" x14ac:dyDescent="0.15">
      <c r="H485" s="125"/>
      <c r="I485" s="132"/>
      <c r="L485" s="127"/>
      <c r="M485" s="107"/>
      <c r="N485" s="107"/>
      <c r="O485" s="107"/>
      <c r="P485" s="107"/>
      <c r="Q485" s="107"/>
      <c r="R485" s="107"/>
      <c r="S485" s="107"/>
      <c r="T485" s="107"/>
      <c r="U485" s="130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3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40"/>
      <c r="CS485" s="41"/>
      <c r="CT485" s="94"/>
      <c r="CU485" s="95"/>
    </row>
    <row r="486" spans="8:99" x14ac:dyDescent="0.15">
      <c r="H486" s="125"/>
      <c r="I486" s="132"/>
      <c r="L486" s="127"/>
      <c r="M486" s="107"/>
      <c r="N486" s="107"/>
      <c r="O486" s="107"/>
      <c r="P486" s="107"/>
      <c r="Q486" s="107"/>
      <c r="R486" s="107"/>
      <c r="S486" s="107"/>
      <c r="T486" s="107"/>
      <c r="U486" s="130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/>
      <c r="CB486" s="92"/>
      <c r="CC486" s="92"/>
      <c r="CD486" s="92"/>
      <c r="CE486" s="92"/>
      <c r="CF486" s="92"/>
      <c r="CG486" s="93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40"/>
      <c r="CS486" s="41"/>
      <c r="CT486" s="94"/>
      <c r="CU486" s="95"/>
    </row>
    <row r="487" spans="8:99" x14ac:dyDescent="0.15">
      <c r="H487" s="125"/>
      <c r="I487" s="132"/>
      <c r="L487" s="127"/>
      <c r="M487" s="107"/>
      <c r="N487" s="107"/>
      <c r="O487" s="107"/>
      <c r="P487" s="107"/>
      <c r="Q487" s="107"/>
      <c r="R487" s="107"/>
      <c r="S487" s="107"/>
      <c r="T487" s="107"/>
      <c r="U487" s="130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/>
      <c r="CB487" s="92"/>
      <c r="CC487" s="92"/>
      <c r="CD487" s="92"/>
      <c r="CE487" s="92"/>
      <c r="CF487" s="92"/>
      <c r="CG487" s="93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40"/>
      <c r="CS487" s="41"/>
      <c r="CT487" s="94"/>
      <c r="CU487" s="95"/>
    </row>
    <row r="488" spans="8:99" x14ac:dyDescent="0.15">
      <c r="H488" s="125"/>
      <c r="I488" s="132"/>
      <c r="L488" s="127"/>
      <c r="M488" s="107"/>
      <c r="N488" s="107"/>
      <c r="O488" s="107"/>
      <c r="P488" s="107"/>
      <c r="Q488" s="107"/>
      <c r="R488" s="107"/>
      <c r="S488" s="107"/>
      <c r="T488" s="107"/>
      <c r="U488" s="130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/>
      <c r="CB488" s="92"/>
      <c r="CC488" s="92"/>
      <c r="CD488" s="92"/>
      <c r="CE488" s="92"/>
      <c r="CF488" s="92"/>
      <c r="CG488" s="93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40"/>
      <c r="CS488" s="41"/>
      <c r="CT488" s="94"/>
      <c r="CU488" s="95"/>
    </row>
    <row r="489" spans="8:99" x14ac:dyDescent="0.15">
      <c r="H489" s="125"/>
      <c r="I489" s="132"/>
      <c r="L489" s="127"/>
      <c r="M489" s="107"/>
      <c r="N489" s="107"/>
      <c r="O489" s="107"/>
      <c r="P489" s="107"/>
      <c r="Q489" s="107"/>
      <c r="R489" s="107"/>
      <c r="S489" s="107"/>
      <c r="T489" s="107"/>
      <c r="U489" s="130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/>
      <c r="CB489" s="92"/>
      <c r="CC489" s="92"/>
      <c r="CD489" s="92"/>
      <c r="CE489" s="92"/>
      <c r="CF489" s="92"/>
      <c r="CG489" s="93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40"/>
      <c r="CS489" s="41"/>
      <c r="CT489" s="94"/>
      <c r="CU489" s="95"/>
    </row>
    <row r="490" spans="8:99" x14ac:dyDescent="0.15">
      <c r="H490" s="125"/>
      <c r="I490" s="132"/>
      <c r="L490" s="127"/>
      <c r="M490" s="107"/>
      <c r="N490" s="107"/>
      <c r="O490" s="107"/>
      <c r="P490" s="107"/>
      <c r="Q490" s="107"/>
      <c r="R490" s="107"/>
      <c r="S490" s="107"/>
      <c r="T490" s="107"/>
      <c r="U490" s="130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/>
      <c r="CB490" s="92"/>
      <c r="CC490" s="92"/>
      <c r="CD490" s="92"/>
      <c r="CE490" s="92"/>
      <c r="CF490" s="92"/>
      <c r="CG490" s="93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40"/>
      <c r="CS490" s="41"/>
      <c r="CT490" s="94"/>
      <c r="CU490" s="95"/>
    </row>
    <row r="491" spans="8:99" x14ac:dyDescent="0.15">
      <c r="H491" s="125"/>
      <c r="I491" s="132"/>
      <c r="L491" s="127"/>
      <c r="M491" s="107"/>
      <c r="N491" s="107"/>
      <c r="O491" s="107"/>
      <c r="P491" s="107"/>
      <c r="Q491" s="107"/>
      <c r="R491" s="107"/>
      <c r="S491" s="107"/>
      <c r="T491" s="107"/>
      <c r="U491" s="130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/>
      <c r="CB491" s="92"/>
      <c r="CC491" s="92"/>
      <c r="CD491" s="92"/>
      <c r="CE491" s="92"/>
      <c r="CF491" s="92"/>
      <c r="CG491" s="93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40"/>
      <c r="CS491" s="41"/>
      <c r="CT491" s="94"/>
      <c r="CU491" s="95"/>
    </row>
    <row r="492" spans="8:99" x14ac:dyDescent="0.15">
      <c r="H492" s="125"/>
      <c r="I492" s="132"/>
      <c r="L492" s="127"/>
      <c r="M492" s="107"/>
      <c r="N492" s="107"/>
      <c r="O492" s="107"/>
      <c r="P492" s="107"/>
      <c r="Q492" s="107"/>
      <c r="R492" s="107"/>
      <c r="S492" s="107"/>
      <c r="T492" s="107"/>
      <c r="U492" s="130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/>
      <c r="CB492" s="92"/>
      <c r="CC492" s="92"/>
      <c r="CD492" s="92"/>
      <c r="CE492" s="92"/>
      <c r="CF492" s="92"/>
      <c r="CG492" s="93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40"/>
      <c r="CS492" s="41"/>
      <c r="CT492" s="94"/>
      <c r="CU492" s="95"/>
    </row>
    <row r="493" spans="8:99" x14ac:dyDescent="0.15">
      <c r="H493" s="125"/>
      <c r="I493" s="132"/>
      <c r="L493" s="127"/>
      <c r="M493" s="107"/>
      <c r="N493" s="107"/>
      <c r="O493" s="107"/>
      <c r="P493" s="107"/>
      <c r="Q493" s="107"/>
      <c r="R493" s="107"/>
      <c r="S493" s="107"/>
      <c r="T493" s="107"/>
      <c r="U493" s="130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/>
      <c r="CB493" s="92"/>
      <c r="CC493" s="92"/>
      <c r="CD493" s="92"/>
      <c r="CE493" s="92"/>
      <c r="CF493" s="92"/>
      <c r="CG493" s="93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40"/>
      <c r="CS493" s="41"/>
      <c r="CT493" s="94"/>
      <c r="CU493" s="95"/>
    </row>
    <row r="494" spans="8:99" x14ac:dyDescent="0.15">
      <c r="H494" s="125"/>
      <c r="I494" s="132"/>
      <c r="L494" s="127"/>
      <c r="M494" s="107"/>
      <c r="N494" s="107"/>
      <c r="O494" s="107"/>
      <c r="P494" s="107"/>
      <c r="Q494" s="107"/>
      <c r="R494" s="107"/>
      <c r="S494" s="107"/>
      <c r="T494" s="107"/>
      <c r="U494" s="130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/>
      <c r="CA494" s="92"/>
      <c r="CB494" s="92"/>
      <c r="CC494" s="92"/>
      <c r="CD494" s="92"/>
      <c r="CE494" s="92"/>
      <c r="CF494" s="92"/>
      <c r="CG494" s="93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40"/>
      <c r="CS494" s="41"/>
      <c r="CT494" s="94"/>
      <c r="CU494" s="95"/>
    </row>
    <row r="495" spans="8:99" x14ac:dyDescent="0.15">
      <c r="H495" s="125"/>
      <c r="I495" s="132"/>
      <c r="L495" s="127"/>
      <c r="M495" s="107"/>
      <c r="N495" s="107"/>
      <c r="O495" s="107"/>
      <c r="P495" s="107"/>
      <c r="Q495" s="107"/>
      <c r="R495" s="107"/>
      <c r="S495" s="107"/>
      <c r="T495" s="107"/>
      <c r="U495" s="130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/>
      <c r="CA495" s="92"/>
      <c r="CB495" s="92"/>
      <c r="CC495" s="92"/>
      <c r="CD495" s="92"/>
      <c r="CE495" s="92"/>
      <c r="CF495" s="92"/>
      <c r="CG495" s="93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40"/>
      <c r="CS495" s="41"/>
      <c r="CT495" s="94"/>
      <c r="CU495" s="95"/>
    </row>
    <row r="496" spans="8:99" x14ac:dyDescent="0.15">
      <c r="H496" s="125"/>
      <c r="I496" s="132"/>
      <c r="L496" s="127"/>
      <c r="M496" s="107"/>
      <c r="N496" s="107"/>
      <c r="O496" s="107"/>
      <c r="P496" s="107"/>
      <c r="Q496" s="107"/>
      <c r="R496" s="107"/>
      <c r="S496" s="107"/>
      <c r="T496" s="107"/>
      <c r="U496" s="130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3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40"/>
      <c r="CS496" s="115"/>
      <c r="CT496" s="94"/>
      <c r="CU496" s="95"/>
    </row>
    <row r="497" spans="8:99" x14ac:dyDescent="0.15">
      <c r="H497" s="125"/>
      <c r="I497" s="132"/>
      <c r="L497" s="127"/>
      <c r="M497" s="107"/>
      <c r="N497" s="107"/>
      <c r="O497" s="107"/>
      <c r="P497" s="107"/>
      <c r="Q497" s="107"/>
      <c r="R497" s="107"/>
      <c r="S497" s="107"/>
      <c r="T497" s="107"/>
      <c r="U497" s="130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/>
      <c r="CA497" s="92"/>
      <c r="CB497" s="92"/>
      <c r="CC497" s="92"/>
      <c r="CD497" s="92"/>
      <c r="CE497" s="92"/>
      <c r="CF497" s="92"/>
      <c r="CG497" s="93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40"/>
      <c r="CS497" s="41"/>
      <c r="CT497" s="94"/>
      <c r="CU497" s="95"/>
    </row>
    <row r="498" spans="8:99" x14ac:dyDescent="0.15">
      <c r="H498" s="125"/>
      <c r="I498" s="132"/>
      <c r="L498" s="127"/>
      <c r="M498" s="107"/>
      <c r="N498" s="107"/>
      <c r="O498" s="107"/>
      <c r="P498" s="107"/>
      <c r="Q498" s="107"/>
      <c r="R498" s="107"/>
      <c r="S498" s="107"/>
      <c r="T498" s="107"/>
      <c r="U498" s="130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/>
      <c r="CA498" s="92"/>
      <c r="CB498" s="92"/>
      <c r="CC498" s="92"/>
      <c r="CD498" s="92"/>
      <c r="CE498" s="92"/>
      <c r="CF498" s="92"/>
      <c r="CG498" s="93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40"/>
      <c r="CS498" s="41"/>
      <c r="CT498" s="94"/>
      <c r="CU498" s="95"/>
    </row>
    <row r="499" spans="8:99" x14ac:dyDescent="0.15">
      <c r="H499" s="125"/>
      <c r="I499" s="132"/>
      <c r="L499" s="127"/>
      <c r="M499" s="107"/>
      <c r="N499" s="107"/>
      <c r="O499" s="107"/>
      <c r="P499" s="107"/>
      <c r="Q499" s="107"/>
      <c r="R499" s="107"/>
      <c r="S499" s="107"/>
      <c r="T499" s="107"/>
      <c r="U499" s="130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/>
      <c r="CA499" s="92"/>
      <c r="CB499" s="92"/>
      <c r="CC499" s="92"/>
      <c r="CD499" s="92"/>
      <c r="CE499" s="92"/>
      <c r="CF499" s="92"/>
      <c r="CG499" s="93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40"/>
      <c r="CS499" s="115"/>
      <c r="CT499" s="94"/>
      <c r="CU499" s="95"/>
    </row>
    <row r="500" spans="8:99" x14ac:dyDescent="0.15">
      <c r="H500" s="125"/>
      <c r="I500" s="132"/>
      <c r="L500" s="127"/>
      <c r="M500" s="107"/>
      <c r="N500" s="107"/>
      <c r="O500" s="107"/>
      <c r="P500" s="107"/>
      <c r="Q500" s="107"/>
      <c r="R500" s="107"/>
      <c r="S500" s="107"/>
      <c r="T500" s="107"/>
      <c r="U500" s="130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/>
      <c r="CA500" s="92"/>
      <c r="CB500" s="92"/>
      <c r="CC500" s="92"/>
      <c r="CD500" s="92"/>
      <c r="CE500" s="92"/>
      <c r="CF500" s="92"/>
      <c r="CG500" s="93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40"/>
      <c r="CS500" s="41"/>
      <c r="CT500" s="94"/>
      <c r="CU500" s="95"/>
    </row>
    <row r="501" spans="8:99" x14ac:dyDescent="0.15">
      <c r="H501" s="125"/>
      <c r="I501" s="132"/>
      <c r="L501" s="127"/>
      <c r="M501" s="107"/>
      <c r="N501" s="107"/>
      <c r="O501" s="107"/>
      <c r="P501" s="107"/>
      <c r="Q501" s="107"/>
      <c r="R501" s="107"/>
      <c r="S501" s="107"/>
      <c r="T501" s="107"/>
      <c r="U501" s="130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3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40"/>
      <c r="CS501" s="115"/>
      <c r="CT501" s="94"/>
      <c r="CU501" s="95"/>
    </row>
    <row r="502" spans="8:99" x14ac:dyDescent="0.15">
      <c r="H502" s="125"/>
      <c r="I502" s="132"/>
      <c r="L502" s="127"/>
      <c r="M502" s="107"/>
      <c r="N502" s="107"/>
      <c r="O502" s="107"/>
      <c r="P502" s="107"/>
      <c r="Q502" s="107"/>
      <c r="R502" s="107"/>
      <c r="S502" s="107"/>
      <c r="T502" s="107"/>
      <c r="U502" s="130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/>
      <c r="CA502" s="92"/>
      <c r="CB502" s="92"/>
      <c r="CC502" s="92"/>
      <c r="CD502" s="92"/>
      <c r="CE502" s="92"/>
      <c r="CF502" s="92"/>
      <c r="CG502" s="93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40"/>
      <c r="CS502" s="41"/>
      <c r="CT502" s="94"/>
      <c r="CU502" s="95"/>
    </row>
    <row r="503" spans="8:99" x14ac:dyDescent="0.15">
      <c r="H503" s="125"/>
      <c r="I503" s="132"/>
      <c r="L503" s="127"/>
      <c r="M503" s="107"/>
      <c r="N503" s="107"/>
      <c r="O503" s="107"/>
      <c r="P503" s="107"/>
      <c r="Q503" s="107"/>
      <c r="R503" s="107"/>
      <c r="S503" s="107"/>
      <c r="T503" s="107"/>
      <c r="U503" s="130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/>
      <c r="CA503" s="92"/>
      <c r="CB503" s="92"/>
      <c r="CC503" s="92"/>
      <c r="CD503" s="92"/>
      <c r="CE503" s="92"/>
      <c r="CF503" s="92"/>
      <c r="CG503" s="93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40"/>
      <c r="CS503" s="115"/>
      <c r="CT503" s="94"/>
      <c r="CU503" s="95"/>
    </row>
    <row r="504" spans="8:99" x14ac:dyDescent="0.15">
      <c r="H504" s="125"/>
      <c r="I504" s="132"/>
      <c r="L504" s="127"/>
      <c r="M504" s="107"/>
      <c r="N504" s="107"/>
      <c r="O504" s="107"/>
      <c r="P504" s="107"/>
      <c r="Q504" s="107"/>
      <c r="R504" s="107"/>
      <c r="S504" s="107"/>
      <c r="T504" s="107"/>
      <c r="U504" s="130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/>
      <c r="CA504" s="92"/>
      <c r="CB504" s="92"/>
      <c r="CC504" s="92"/>
      <c r="CD504" s="92"/>
      <c r="CE504" s="92"/>
      <c r="CF504" s="92"/>
      <c r="CG504" s="93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40"/>
      <c r="CS504" s="115"/>
      <c r="CT504" s="94"/>
      <c r="CU504" s="95"/>
    </row>
    <row r="505" spans="8:99" x14ac:dyDescent="0.15">
      <c r="H505" s="125"/>
      <c r="I505" s="132"/>
      <c r="L505" s="127"/>
      <c r="M505" s="107"/>
      <c r="N505" s="107"/>
      <c r="O505" s="107"/>
      <c r="P505" s="107"/>
      <c r="Q505" s="107"/>
      <c r="R505" s="107"/>
      <c r="S505" s="107"/>
      <c r="T505" s="107"/>
      <c r="U505" s="130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/>
      <c r="CA505" s="92"/>
      <c r="CB505" s="92"/>
      <c r="CC505" s="92"/>
      <c r="CD505" s="92"/>
      <c r="CE505" s="92"/>
      <c r="CF505" s="92"/>
      <c r="CG505" s="93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40"/>
      <c r="CS505" s="115"/>
      <c r="CT505" s="94"/>
      <c r="CU505" s="95"/>
    </row>
    <row r="506" spans="8:99" x14ac:dyDescent="0.15">
      <c r="H506" s="125"/>
      <c r="I506" s="132"/>
      <c r="L506" s="127"/>
      <c r="M506" s="107"/>
      <c r="N506" s="107"/>
      <c r="O506" s="107"/>
      <c r="P506" s="107"/>
      <c r="Q506" s="107"/>
      <c r="R506" s="107"/>
      <c r="S506" s="107"/>
      <c r="T506" s="107"/>
      <c r="U506" s="130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/>
      <c r="CA506" s="92"/>
      <c r="CB506" s="92"/>
      <c r="CC506" s="92"/>
      <c r="CD506" s="92"/>
      <c r="CE506" s="92"/>
      <c r="CF506" s="92"/>
      <c r="CG506" s="93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40"/>
      <c r="CS506" s="115"/>
      <c r="CT506" s="94"/>
      <c r="CU506" s="95"/>
    </row>
    <row r="507" spans="8:99" x14ac:dyDescent="0.15">
      <c r="H507" s="125"/>
      <c r="I507" s="132"/>
      <c r="L507" s="127"/>
      <c r="M507" s="107"/>
      <c r="N507" s="107"/>
      <c r="O507" s="107"/>
      <c r="P507" s="107"/>
      <c r="Q507" s="107"/>
      <c r="R507" s="107"/>
      <c r="S507" s="107"/>
      <c r="T507" s="107"/>
      <c r="U507" s="130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/>
      <c r="CA507" s="92"/>
      <c r="CB507" s="92"/>
      <c r="CC507" s="92"/>
      <c r="CD507" s="92"/>
      <c r="CE507" s="92"/>
      <c r="CF507" s="92"/>
      <c r="CG507" s="93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40"/>
      <c r="CS507" s="41"/>
      <c r="CT507" s="94"/>
      <c r="CU507" s="95"/>
    </row>
    <row r="508" spans="8:99" x14ac:dyDescent="0.15">
      <c r="H508" s="125"/>
      <c r="I508" s="132"/>
      <c r="L508" s="127"/>
      <c r="M508" s="107"/>
      <c r="N508" s="107"/>
      <c r="O508" s="107"/>
      <c r="P508" s="107"/>
      <c r="Q508" s="107"/>
      <c r="R508" s="107"/>
      <c r="S508" s="107"/>
      <c r="T508" s="107"/>
      <c r="U508" s="130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3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40"/>
      <c r="CS508" s="41"/>
      <c r="CT508" s="94"/>
      <c r="CU508" s="95"/>
    </row>
    <row r="509" spans="8:99" x14ac:dyDescent="0.15">
      <c r="H509" s="125"/>
      <c r="I509" s="132"/>
      <c r="K509" s="131"/>
      <c r="L509" s="127"/>
      <c r="M509" s="107"/>
      <c r="N509" s="107"/>
      <c r="O509" s="107"/>
      <c r="P509" s="107"/>
      <c r="Q509" s="107"/>
      <c r="R509" s="107"/>
      <c r="S509" s="107"/>
      <c r="T509" s="107"/>
      <c r="U509" s="130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/>
      <c r="CA509" s="92"/>
      <c r="CB509" s="92"/>
      <c r="CC509" s="92"/>
      <c r="CD509" s="92"/>
      <c r="CE509" s="92"/>
      <c r="CF509" s="92"/>
      <c r="CG509" s="93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40"/>
      <c r="CS509" s="41"/>
      <c r="CT509" s="94"/>
      <c r="CU509" s="95"/>
    </row>
    <row r="510" spans="8:99" x14ac:dyDescent="0.15">
      <c r="H510" s="125"/>
      <c r="I510" s="132"/>
      <c r="K510" s="131"/>
      <c r="L510" s="127"/>
      <c r="M510" s="107"/>
      <c r="N510" s="107"/>
      <c r="O510" s="107"/>
      <c r="P510" s="107"/>
      <c r="Q510" s="107"/>
      <c r="R510" s="107"/>
      <c r="S510" s="107"/>
      <c r="T510" s="107"/>
      <c r="U510" s="130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/>
      <c r="CA510" s="92"/>
      <c r="CB510" s="92"/>
      <c r="CC510" s="92"/>
      <c r="CD510" s="92"/>
      <c r="CE510" s="92"/>
      <c r="CF510" s="92"/>
      <c r="CG510" s="93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40"/>
      <c r="CS510" s="41"/>
      <c r="CT510" s="94"/>
      <c r="CU510" s="95"/>
    </row>
    <row r="511" spans="8:99" x14ac:dyDescent="0.15">
      <c r="H511" s="125"/>
      <c r="I511" s="132"/>
      <c r="K511" s="131"/>
      <c r="L511" s="127"/>
      <c r="M511" s="107"/>
      <c r="N511" s="107"/>
      <c r="O511" s="107"/>
      <c r="P511" s="107"/>
      <c r="Q511" s="107"/>
      <c r="R511" s="107"/>
      <c r="S511" s="107"/>
      <c r="T511" s="107"/>
      <c r="U511" s="130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/>
      <c r="CA511" s="92"/>
      <c r="CB511" s="92"/>
      <c r="CC511" s="92"/>
      <c r="CD511" s="92"/>
      <c r="CE511" s="92"/>
      <c r="CF511" s="92"/>
      <c r="CG511" s="93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40"/>
      <c r="CS511" s="41"/>
      <c r="CT511" s="94"/>
      <c r="CU511" s="95"/>
    </row>
    <row r="512" spans="8:99" x14ac:dyDescent="0.15">
      <c r="H512" s="125"/>
      <c r="I512" s="132"/>
      <c r="K512" s="131"/>
      <c r="L512" s="127"/>
      <c r="M512" s="107"/>
      <c r="N512" s="107"/>
      <c r="O512" s="107"/>
      <c r="P512" s="107"/>
      <c r="Q512" s="107"/>
      <c r="R512" s="107"/>
      <c r="S512" s="107"/>
      <c r="T512" s="107"/>
      <c r="U512" s="130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/>
      <c r="CA512" s="92"/>
      <c r="CB512" s="92"/>
      <c r="CC512" s="92"/>
      <c r="CD512" s="92"/>
      <c r="CE512" s="92"/>
      <c r="CF512" s="92"/>
      <c r="CG512" s="93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40"/>
      <c r="CS512" s="41"/>
      <c r="CT512" s="94"/>
      <c r="CU512" s="95"/>
    </row>
    <row r="513" spans="8:99" x14ac:dyDescent="0.15">
      <c r="H513" s="125"/>
      <c r="I513" s="132"/>
      <c r="K513" s="131"/>
      <c r="L513" s="127"/>
      <c r="M513" s="107"/>
      <c r="N513" s="107"/>
      <c r="O513" s="107"/>
      <c r="P513" s="107"/>
      <c r="Q513" s="107"/>
      <c r="R513" s="107"/>
      <c r="S513" s="107"/>
      <c r="T513" s="107"/>
      <c r="U513" s="130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/>
      <c r="CA513" s="92"/>
      <c r="CB513" s="92"/>
      <c r="CC513" s="92"/>
      <c r="CD513" s="92"/>
      <c r="CE513" s="92"/>
      <c r="CF513" s="92"/>
      <c r="CG513" s="93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40"/>
      <c r="CS513" s="41"/>
      <c r="CT513" s="94"/>
      <c r="CU513" s="95"/>
    </row>
    <row r="514" spans="8:99" x14ac:dyDescent="0.15">
      <c r="H514" s="125"/>
      <c r="I514" s="132"/>
      <c r="J514" s="131"/>
      <c r="L514" s="127"/>
      <c r="M514" s="107"/>
      <c r="N514" s="107"/>
      <c r="O514" s="107"/>
      <c r="P514" s="107"/>
      <c r="Q514" s="107"/>
      <c r="R514" s="107"/>
      <c r="S514" s="107"/>
      <c r="T514" s="107"/>
      <c r="U514" s="130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3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40"/>
      <c r="CS514" s="41"/>
      <c r="CT514" s="94"/>
      <c r="CU514" s="95"/>
    </row>
    <row r="515" spans="8:99" x14ac:dyDescent="0.15">
      <c r="H515" s="125"/>
      <c r="I515" s="132"/>
      <c r="J515" s="131"/>
      <c r="L515" s="127"/>
      <c r="M515" s="107"/>
      <c r="N515" s="107"/>
      <c r="O515" s="107"/>
      <c r="P515" s="107"/>
      <c r="Q515" s="107"/>
      <c r="R515" s="107"/>
      <c r="S515" s="107"/>
      <c r="T515" s="107"/>
      <c r="U515" s="130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/>
      <c r="CA515" s="92"/>
      <c r="CB515" s="92"/>
      <c r="CC515" s="92"/>
      <c r="CD515" s="92"/>
      <c r="CE515" s="92"/>
      <c r="CF515" s="92"/>
      <c r="CG515" s="93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40"/>
      <c r="CS515" s="115"/>
      <c r="CT515" s="94"/>
      <c r="CU515" s="95"/>
    </row>
    <row r="516" spans="8:99" x14ac:dyDescent="0.15">
      <c r="H516" s="125"/>
      <c r="I516" s="132"/>
      <c r="J516" s="131"/>
      <c r="L516" s="127"/>
      <c r="M516" s="107"/>
      <c r="N516" s="107"/>
      <c r="O516" s="107"/>
      <c r="P516" s="107"/>
      <c r="Q516" s="107"/>
      <c r="R516" s="107"/>
      <c r="S516" s="107"/>
      <c r="T516" s="107"/>
      <c r="U516" s="130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/>
      <c r="BZ516" s="92"/>
      <c r="CA516" s="92"/>
      <c r="CB516" s="92"/>
      <c r="CC516" s="92"/>
      <c r="CD516" s="92"/>
      <c r="CE516" s="92"/>
      <c r="CF516" s="92"/>
      <c r="CG516" s="93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40"/>
      <c r="CS516" s="41"/>
      <c r="CT516" s="94"/>
      <c r="CU516" s="95"/>
    </row>
    <row r="517" spans="8:99" x14ac:dyDescent="0.15">
      <c r="H517" s="125"/>
      <c r="I517" s="132"/>
      <c r="J517" s="131"/>
      <c r="L517" s="127"/>
      <c r="M517" s="107"/>
      <c r="N517" s="107"/>
      <c r="O517" s="107"/>
      <c r="P517" s="107"/>
      <c r="Q517" s="107"/>
      <c r="R517" s="107"/>
      <c r="S517" s="107"/>
      <c r="T517" s="107"/>
      <c r="U517" s="130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3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40"/>
      <c r="CS517" s="41"/>
      <c r="CT517" s="94"/>
      <c r="CU517" s="95"/>
    </row>
    <row r="518" spans="8:99" x14ac:dyDescent="0.15">
      <c r="H518" s="125"/>
      <c r="I518" s="132"/>
      <c r="J518" s="131"/>
      <c r="L518" s="127"/>
      <c r="M518" s="107"/>
      <c r="N518" s="107"/>
      <c r="O518" s="107"/>
      <c r="P518" s="107"/>
      <c r="Q518" s="107"/>
      <c r="R518" s="107"/>
      <c r="S518" s="107"/>
      <c r="T518" s="107"/>
      <c r="U518" s="130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3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40"/>
      <c r="CS518" s="41"/>
      <c r="CT518" s="94"/>
      <c r="CU518" s="95"/>
    </row>
    <row r="519" spans="8:99" x14ac:dyDescent="0.15">
      <c r="H519" s="125"/>
      <c r="I519" s="132"/>
      <c r="L519" s="127"/>
      <c r="M519" s="107"/>
      <c r="N519" s="107"/>
      <c r="O519" s="107"/>
      <c r="P519" s="107"/>
      <c r="Q519" s="107"/>
      <c r="R519" s="107"/>
      <c r="S519" s="107"/>
      <c r="T519" s="107"/>
      <c r="U519" s="130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3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40"/>
      <c r="CS519" s="41"/>
      <c r="CT519" s="94"/>
      <c r="CU519" s="95"/>
    </row>
    <row r="520" spans="8:99" x14ac:dyDescent="0.15">
      <c r="H520" s="125"/>
      <c r="I520" s="132"/>
      <c r="L520" s="127"/>
      <c r="M520" s="107"/>
      <c r="N520" s="107"/>
      <c r="O520" s="107"/>
      <c r="P520" s="107"/>
      <c r="Q520" s="107"/>
      <c r="R520" s="107"/>
      <c r="S520" s="107"/>
      <c r="T520" s="107"/>
      <c r="U520" s="130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3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40"/>
      <c r="CS520" s="41"/>
      <c r="CT520" s="94"/>
      <c r="CU520" s="95"/>
    </row>
    <row r="521" spans="8:99" x14ac:dyDescent="0.15">
      <c r="H521" s="125"/>
      <c r="I521" s="132"/>
      <c r="L521" s="127"/>
      <c r="M521" s="107"/>
      <c r="N521" s="107"/>
      <c r="O521" s="107"/>
      <c r="P521" s="107"/>
      <c r="Q521" s="107"/>
      <c r="R521" s="107"/>
      <c r="S521" s="107"/>
      <c r="T521" s="107"/>
      <c r="U521" s="130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3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40"/>
      <c r="CS521" s="41"/>
      <c r="CT521" s="94"/>
      <c r="CU521" s="95"/>
    </row>
    <row r="522" spans="8:99" x14ac:dyDescent="0.15">
      <c r="H522" s="125"/>
      <c r="I522" s="132"/>
      <c r="L522" s="127"/>
      <c r="M522" s="107"/>
      <c r="N522" s="107"/>
      <c r="O522" s="107"/>
      <c r="P522" s="107"/>
      <c r="Q522" s="107"/>
      <c r="R522" s="107"/>
      <c r="S522" s="107"/>
      <c r="T522" s="107"/>
      <c r="U522" s="130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3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40"/>
      <c r="CS522" s="41"/>
      <c r="CT522" s="94"/>
      <c r="CU522" s="95"/>
    </row>
    <row r="523" spans="8:99" x14ac:dyDescent="0.15">
      <c r="H523" s="125"/>
      <c r="I523" s="132"/>
      <c r="L523" s="127"/>
      <c r="M523" s="107"/>
      <c r="N523" s="107"/>
      <c r="O523" s="107"/>
      <c r="P523" s="107"/>
      <c r="Q523" s="107"/>
      <c r="R523" s="107"/>
      <c r="S523" s="107"/>
      <c r="T523" s="107"/>
      <c r="U523" s="130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3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40"/>
      <c r="CS523" s="41"/>
      <c r="CT523" s="94"/>
      <c r="CU523" s="95"/>
    </row>
    <row r="524" spans="8:99" x14ac:dyDescent="0.15">
      <c r="H524" s="125"/>
      <c r="I524" s="132"/>
      <c r="L524" s="127"/>
      <c r="M524" s="107"/>
      <c r="N524" s="107"/>
      <c r="O524" s="107"/>
      <c r="P524" s="107"/>
      <c r="Q524" s="107"/>
      <c r="R524" s="107"/>
      <c r="S524" s="107"/>
      <c r="T524" s="107"/>
      <c r="U524" s="130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3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40"/>
      <c r="CS524" s="41"/>
      <c r="CT524" s="94"/>
      <c r="CU524" s="95"/>
    </row>
    <row r="525" spans="8:99" x14ac:dyDescent="0.15">
      <c r="H525" s="125"/>
      <c r="I525" s="132"/>
      <c r="L525" s="127"/>
      <c r="M525" s="107"/>
      <c r="N525" s="107"/>
      <c r="O525" s="107"/>
      <c r="P525" s="107"/>
      <c r="Q525" s="107"/>
      <c r="R525" s="107"/>
      <c r="S525" s="107"/>
      <c r="T525" s="107"/>
      <c r="U525" s="130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3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40"/>
      <c r="CS525" s="41"/>
      <c r="CT525" s="94"/>
      <c r="CU525" s="95"/>
    </row>
    <row r="526" spans="8:99" x14ac:dyDescent="0.15">
      <c r="H526" s="125"/>
      <c r="I526" s="132"/>
      <c r="L526" s="127"/>
      <c r="M526" s="107"/>
      <c r="N526" s="107"/>
      <c r="O526" s="107"/>
      <c r="P526" s="107"/>
      <c r="Q526" s="107"/>
      <c r="R526" s="107"/>
      <c r="S526" s="107"/>
      <c r="T526" s="107"/>
      <c r="U526" s="130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3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40"/>
      <c r="CS526" s="115"/>
      <c r="CT526" s="94"/>
      <c r="CU526" s="95"/>
    </row>
    <row r="527" spans="8:99" x14ac:dyDescent="0.15">
      <c r="H527" s="125"/>
      <c r="I527" s="132"/>
      <c r="L527" s="127"/>
      <c r="M527" s="107"/>
      <c r="N527" s="107"/>
      <c r="O527" s="107"/>
      <c r="P527" s="107"/>
      <c r="Q527" s="107"/>
      <c r="R527" s="107"/>
      <c r="S527" s="107"/>
      <c r="T527" s="107"/>
      <c r="U527" s="130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3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40"/>
      <c r="CS527" s="41"/>
      <c r="CT527" s="94"/>
      <c r="CU527" s="95"/>
    </row>
    <row r="528" spans="8:99" x14ac:dyDescent="0.15">
      <c r="H528" s="125"/>
      <c r="I528" s="132"/>
      <c r="L528" s="127"/>
      <c r="M528" s="107"/>
      <c r="N528" s="107"/>
      <c r="O528" s="107"/>
      <c r="P528" s="107"/>
      <c r="Q528" s="107"/>
      <c r="R528" s="107"/>
      <c r="S528" s="107"/>
      <c r="T528" s="107"/>
      <c r="U528" s="130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3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40"/>
      <c r="CS528" s="41"/>
      <c r="CT528" s="94"/>
      <c r="CU528" s="95"/>
    </row>
    <row r="529" spans="8:99" x14ac:dyDescent="0.15">
      <c r="H529" s="125"/>
      <c r="I529" s="132"/>
      <c r="L529" s="127"/>
      <c r="M529" s="107"/>
      <c r="N529" s="107"/>
      <c r="O529" s="107"/>
      <c r="P529" s="107"/>
      <c r="Q529" s="107"/>
      <c r="R529" s="107"/>
      <c r="S529" s="107"/>
      <c r="T529" s="107"/>
      <c r="U529" s="130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3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40"/>
      <c r="CS529" s="41"/>
      <c r="CT529" s="94"/>
      <c r="CU529" s="95"/>
    </row>
    <row r="530" spans="8:99" x14ac:dyDescent="0.15">
      <c r="H530" s="125"/>
      <c r="I530" s="132"/>
      <c r="L530" s="127"/>
      <c r="M530" s="107"/>
      <c r="N530" s="107"/>
      <c r="O530" s="107"/>
      <c r="P530" s="107"/>
      <c r="Q530" s="107"/>
      <c r="R530" s="107"/>
      <c r="S530" s="107"/>
      <c r="T530" s="107"/>
      <c r="U530" s="130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3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40"/>
      <c r="CS530" s="41"/>
      <c r="CT530" s="94"/>
      <c r="CU530" s="95"/>
    </row>
    <row r="531" spans="8:99" x14ac:dyDescent="0.15">
      <c r="H531" s="125"/>
      <c r="I531" s="132"/>
      <c r="L531" s="127"/>
      <c r="M531" s="107"/>
      <c r="N531" s="107"/>
      <c r="O531" s="107"/>
      <c r="P531" s="107"/>
      <c r="Q531" s="107"/>
      <c r="R531" s="107"/>
      <c r="S531" s="107"/>
      <c r="T531" s="107"/>
      <c r="U531" s="130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3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40"/>
      <c r="CS531" s="41"/>
      <c r="CT531" s="94"/>
      <c r="CU531" s="95"/>
    </row>
    <row r="532" spans="8:99" x14ac:dyDescent="0.15">
      <c r="H532" s="125"/>
      <c r="I532" s="132"/>
      <c r="L532" s="127"/>
      <c r="M532" s="107"/>
      <c r="N532" s="107"/>
      <c r="O532" s="107"/>
      <c r="P532" s="107"/>
      <c r="Q532" s="107"/>
      <c r="R532" s="107"/>
      <c r="S532" s="107"/>
      <c r="T532" s="107"/>
      <c r="U532" s="130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3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40"/>
      <c r="CS532" s="115"/>
      <c r="CT532" s="94"/>
      <c r="CU532" s="95"/>
    </row>
    <row r="533" spans="8:99" x14ac:dyDescent="0.15">
      <c r="H533" s="125"/>
      <c r="I533" s="132"/>
      <c r="L533" s="127"/>
      <c r="M533" s="107"/>
      <c r="N533" s="107"/>
      <c r="O533" s="107"/>
      <c r="P533" s="107"/>
      <c r="Q533" s="107"/>
      <c r="R533" s="107"/>
      <c r="S533" s="107"/>
      <c r="T533" s="107"/>
      <c r="U533" s="130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3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40"/>
      <c r="CS533" s="41"/>
      <c r="CT533" s="94"/>
      <c r="CU533" s="95"/>
    </row>
    <row r="534" spans="8:99" x14ac:dyDescent="0.15">
      <c r="H534" s="125"/>
      <c r="I534" s="132"/>
      <c r="L534" s="127"/>
      <c r="M534" s="107"/>
      <c r="N534" s="107"/>
      <c r="O534" s="107"/>
      <c r="P534" s="107"/>
      <c r="Q534" s="107"/>
      <c r="R534" s="107"/>
      <c r="S534" s="107"/>
      <c r="T534" s="107"/>
      <c r="U534" s="130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3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40"/>
      <c r="CS534" s="41"/>
      <c r="CT534" s="94"/>
      <c r="CU534" s="95"/>
    </row>
    <row r="535" spans="8:99" x14ac:dyDescent="0.15">
      <c r="H535" s="125"/>
      <c r="I535" s="132"/>
      <c r="L535" s="127"/>
      <c r="M535" s="107"/>
      <c r="N535" s="107"/>
      <c r="O535" s="107"/>
      <c r="P535" s="107"/>
      <c r="Q535" s="107"/>
      <c r="R535" s="107"/>
      <c r="S535" s="107"/>
      <c r="T535" s="107"/>
      <c r="U535" s="130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3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40"/>
      <c r="CS535" s="41"/>
      <c r="CT535" s="94"/>
      <c r="CU535" s="95"/>
    </row>
    <row r="536" spans="8:99" x14ac:dyDescent="0.15">
      <c r="H536" s="125"/>
      <c r="I536" s="132"/>
      <c r="L536" s="127"/>
      <c r="M536" s="107"/>
      <c r="N536" s="107"/>
      <c r="O536" s="107"/>
      <c r="P536" s="107"/>
      <c r="Q536" s="107"/>
      <c r="R536" s="107"/>
      <c r="S536" s="107"/>
      <c r="T536" s="107"/>
      <c r="U536" s="130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3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40"/>
      <c r="CS536" s="41"/>
      <c r="CT536" s="94"/>
      <c r="CU536" s="95"/>
    </row>
    <row r="537" spans="8:99" x14ac:dyDescent="0.15">
      <c r="H537" s="125"/>
      <c r="I537" s="132"/>
      <c r="L537" s="127"/>
      <c r="M537" s="107"/>
      <c r="N537" s="107"/>
      <c r="O537" s="107"/>
      <c r="P537" s="107"/>
      <c r="Q537" s="107"/>
      <c r="R537" s="107"/>
      <c r="S537" s="107"/>
      <c r="T537" s="107"/>
      <c r="U537" s="130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3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40"/>
      <c r="CS537" s="115"/>
      <c r="CT537" s="94"/>
      <c r="CU537" s="95"/>
    </row>
    <row r="538" spans="8:99" x14ac:dyDescent="0.15">
      <c r="H538" s="125"/>
      <c r="I538" s="132"/>
      <c r="K538" s="131"/>
      <c r="L538" s="127"/>
      <c r="M538" s="107"/>
      <c r="N538" s="107"/>
      <c r="O538" s="107"/>
      <c r="P538" s="107"/>
      <c r="Q538" s="107"/>
      <c r="R538" s="107"/>
      <c r="S538" s="107"/>
      <c r="T538" s="107"/>
      <c r="U538" s="130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3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40"/>
      <c r="CS538" s="41"/>
      <c r="CT538" s="94"/>
      <c r="CU538" s="95"/>
    </row>
    <row r="539" spans="8:99" x14ac:dyDescent="0.15">
      <c r="H539" s="125"/>
      <c r="I539" s="132"/>
      <c r="K539" s="131"/>
      <c r="L539" s="127"/>
      <c r="M539" s="107"/>
      <c r="N539" s="107"/>
      <c r="O539" s="107"/>
      <c r="P539" s="107"/>
      <c r="Q539" s="107"/>
      <c r="R539" s="107"/>
      <c r="S539" s="107"/>
      <c r="T539" s="107"/>
      <c r="U539" s="130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3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40"/>
      <c r="CS539" s="41"/>
      <c r="CT539" s="94"/>
      <c r="CU539" s="95"/>
    </row>
    <row r="540" spans="8:99" x14ac:dyDescent="0.15">
      <c r="H540" s="125"/>
      <c r="I540" s="132"/>
      <c r="K540" s="131"/>
      <c r="L540" s="127"/>
      <c r="M540" s="107"/>
      <c r="N540" s="107"/>
      <c r="O540" s="107"/>
      <c r="P540" s="107"/>
      <c r="Q540" s="107"/>
      <c r="R540" s="107"/>
      <c r="S540" s="107"/>
      <c r="T540" s="107"/>
      <c r="U540" s="130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3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40"/>
      <c r="CS540" s="41"/>
      <c r="CT540" s="94"/>
      <c r="CU540" s="95"/>
    </row>
    <row r="541" spans="8:99" x14ac:dyDescent="0.15">
      <c r="H541" s="125"/>
      <c r="I541" s="132"/>
      <c r="K541" s="131"/>
      <c r="L541" s="127"/>
      <c r="M541" s="107"/>
      <c r="N541" s="107"/>
      <c r="O541" s="107"/>
      <c r="P541" s="107"/>
      <c r="Q541" s="107"/>
      <c r="R541" s="107"/>
      <c r="S541" s="107"/>
      <c r="T541" s="107"/>
      <c r="U541" s="130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3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40"/>
      <c r="CS541" s="41"/>
      <c r="CT541" s="94"/>
      <c r="CU541" s="95"/>
    </row>
    <row r="542" spans="8:99" x14ac:dyDescent="0.15">
      <c r="H542" s="125"/>
      <c r="I542" s="132"/>
      <c r="K542" s="131"/>
      <c r="L542" s="127"/>
      <c r="M542" s="107"/>
      <c r="N542" s="107"/>
      <c r="O542" s="107"/>
      <c r="P542" s="107"/>
      <c r="Q542" s="107"/>
      <c r="R542" s="107"/>
      <c r="S542" s="107"/>
      <c r="T542" s="107"/>
      <c r="U542" s="130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3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40"/>
      <c r="CS542" s="115"/>
      <c r="CT542" s="94"/>
      <c r="CU542" s="95"/>
    </row>
    <row r="543" spans="8:99" x14ac:dyDescent="0.15">
      <c r="H543" s="125"/>
      <c r="I543" s="132"/>
      <c r="J543" s="131"/>
      <c r="K543" s="131"/>
      <c r="L543" s="127"/>
      <c r="M543" s="107"/>
      <c r="N543" s="107"/>
      <c r="O543" s="107"/>
      <c r="P543" s="107"/>
      <c r="Q543" s="107"/>
      <c r="R543" s="107"/>
      <c r="S543" s="107"/>
      <c r="T543" s="107"/>
      <c r="U543" s="130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3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40"/>
      <c r="CS543" s="115"/>
      <c r="CT543" s="94"/>
      <c r="CU543" s="95"/>
    </row>
    <row r="544" spans="8:99" x14ac:dyDescent="0.15">
      <c r="H544" s="125"/>
      <c r="I544" s="132"/>
      <c r="J544" s="131"/>
      <c r="L544" s="127"/>
      <c r="M544" s="107"/>
      <c r="N544" s="107"/>
      <c r="O544" s="107"/>
      <c r="P544" s="107"/>
      <c r="Q544" s="107"/>
      <c r="R544" s="107"/>
      <c r="S544" s="107"/>
      <c r="T544" s="107"/>
      <c r="U544" s="130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3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40"/>
      <c r="CS544" s="41"/>
      <c r="CT544" s="94"/>
      <c r="CU544" s="95"/>
    </row>
    <row r="545" spans="8:99" x14ac:dyDescent="0.15">
      <c r="H545" s="125"/>
      <c r="I545" s="132"/>
      <c r="J545" s="131"/>
      <c r="L545" s="127"/>
      <c r="M545" s="107"/>
      <c r="N545" s="107"/>
      <c r="O545" s="107"/>
      <c r="P545" s="107"/>
      <c r="Q545" s="107"/>
      <c r="R545" s="107"/>
      <c r="S545" s="107"/>
      <c r="T545" s="107"/>
      <c r="U545" s="130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3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40"/>
      <c r="CS545" s="115"/>
      <c r="CT545" s="94"/>
      <c r="CU545" s="95"/>
    </row>
    <row r="546" spans="8:99" x14ac:dyDescent="0.15">
      <c r="H546" s="125"/>
      <c r="I546" s="132"/>
      <c r="J546" s="131"/>
      <c r="L546" s="127"/>
      <c r="M546" s="107"/>
      <c r="N546" s="107"/>
      <c r="O546" s="107"/>
      <c r="P546" s="107"/>
      <c r="Q546" s="107"/>
      <c r="R546" s="107"/>
      <c r="S546" s="107"/>
      <c r="T546" s="107"/>
      <c r="U546" s="130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3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40"/>
      <c r="CS546" s="115"/>
      <c r="CT546" s="94"/>
      <c r="CU546" s="95"/>
    </row>
    <row r="547" spans="8:99" x14ac:dyDescent="0.15">
      <c r="H547" s="125"/>
      <c r="I547" s="132"/>
      <c r="J547" s="131"/>
      <c r="K547" s="131"/>
      <c r="L547" s="127"/>
      <c r="M547" s="107"/>
      <c r="N547" s="107"/>
      <c r="O547" s="107"/>
      <c r="P547" s="107"/>
      <c r="Q547" s="107"/>
      <c r="R547" s="107"/>
      <c r="S547" s="107"/>
      <c r="T547" s="107"/>
      <c r="U547" s="130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3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40"/>
      <c r="CS547" s="115"/>
      <c r="CT547" s="94"/>
      <c r="CU547" s="95"/>
    </row>
    <row r="548" spans="8:99" x14ac:dyDescent="0.15">
      <c r="H548" s="125"/>
      <c r="I548" s="132"/>
      <c r="J548" s="131"/>
      <c r="K548" s="131"/>
      <c r="L548" s="127"/>
      <c r="M548" s="107"/>
      <c r="N548" s="107"/>
      <c r="O548" s="107"/>
      <c r="P548" s="107"/>
      <c r="Q548" s="107"/>
      <c r="R548" s="107"/>
      <c r="S548" s="107"/>
      <c r="T548" s="107"/>
      <c r="U548" s="130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3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40"/>
      <c r="CS548" s="41"/>
      <c r="CT548" s="94"/>
      <c r="CU548" s="95"/>
    </row>
    <row r="549" spans="8:99" x14ac:dyDescent="0.15">
      <c r="H549" s="125"/>
      <c r="I549" s="132"/>
      <c r="K549" s="131"/>
      <c r="L549" s="127"/>
      <c r="M549" s="107"/>
      <c r="N549" s="107"/>
      <c r="O549" s="107"/>
      <c r="P549" s="107"/>
      <c r="Q549" s="107"/>
      <c r="R549" s="107"/>
      <c r="S549" s="107"/>
      <c r="T549" s="107"/>
      <c r="U549" s="130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3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40"/>
      <c r="CS549" s="115"/>
      <c r="CT549" s="94"/>
      <c r="CU549" s="95"/>
    </row>
    <row r="550" spans="8:99" x14ac:dyDescent="0.15">
      <c r="H550" s="125"/>
      <c r="I550" s="132"/>
      <c r="K550" s="131"/>
      <c r="L550" s="127"/>
      <c r="M550" s="107"/>
      <c r="N550" s="107"/>
      <c r="O550" s="107"/>
      <c r="P550" s="107"/>
      <c r="Q550" s="107"/>
      <c r="R550" s="107"/>
      <c r="S550" s="107"/>
      <c r="T550" s="107"/>
      <c r="U550" s="130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3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40"/>
      <c r="CS550" s="41"/>
      <c r="CT550" s="94"/>
      <c r="CU550" s="95"/>
    </row>
    <row r="551" spans="8:99" x14ac:dyDescent="0.15">
      <c r="H551" s="125"/>
      <c r="I551" s="132"/>
      <c r="K551" s="131"/>
      <c r="L551" s="127"/>
      <c r="M551" s="107"/>
      <c r="N551" s="107"/>
      <c r="O551" s="107"/>
      <c r="P551" s="107"/>
      <c r="Q551" s="107"/>
      <c r="R551" s="107"/>
      <c r="S551" s="107"/>
      <c r="T551" s="107"/>
      <c r="U551" s="130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3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40"/>
      <c r="CS551" s="41"/>
      <c r="CT551" s="94"/>
      <c r="CU551" s="95"/>
    </row>
    <row r="552" spans="8:99" x14ac:dyDescent="0.15">
      <c r="H552" s="125"/>
      <c r="I552" s="132"/>
      <c r="J552" s="131"/>
      <c r="K552" s="131"/>
      <c r="L552" s="127"/>
      <c r="M552" s="107"/>
      <c r="N552" s="107"/>
      <c r="O552" s="107"/>
      <c r="P552" s="107"/>
      <c r="Q552" s="107"/>
      <c r="R552" s="107"/>
      <c r="S552" s="107"/>
      <c r="T552" s="107"/>
      <c r="U552" s="130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3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40"/>
      <c r="CS552" s="41"/>
      <c r="CT552" s="94"/>
      <c r="CU552" s="95"/>
    </row>
    <row r="553" spans="8:99" x14ac:dyDescent="0.15">
      <c r="H553" s="125"/>
      <c r="I553" s="132"/>
      <c r="J553" s="131"/>
      <c r="K553" s="131"/>
      <c r="L553" s="127"/>
      <c r="M553" s="107"/>
      <c r="N553" s="107"/>
      <c r="O553" s="107"/>
      <c r="P553" s="107"/>
      <c r="Q553" s="107"/>
      <c r="R553" s="107"/>
      <c r="S553" s="107"/>
      <c r="T553" s="107"/>
      <c r="U553" s="130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3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40"/>
      <c r="CS553" s="115"/>
      <c r="CT553" s="94"/>
      <c r="CU553" s="95"/>
    </row>
    <row r="554" spans="8:99" x14ac:dyDescent="0.15">
      <c r="H554" s="125"/>
      <c r="I554" s="132"/>
      <c r="J554" s="131"/>
      <c r="K554" s="131"/>
      <c r="L554" s="127"/>
      <c r="M554" s="107"/>
      <c r="N554" s="107"/>
      <c r="O554" s="107"/>
      <c r="P554" s="107"/>
      <c r="Q554" s="107"/>
      <c r="R554" s="107"/>
      <c r="S554" s="107"/>
      <c r="T554" s="107"/>
      <c r="U554" s="130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3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40"/>
      <c r="CS554" s="115"/>
      <c r="CT554" s="94"/>
      <c r="CU554" s="95"/>
    </row>
    <row r="555" spans="8:99" x14ac:dyDescent="0.15">
      <c r="H555" s="125"/>
      <c r="I555" s="132"/>
      <c r="J555" s="131"/>
      <c r="K555" s="131"/>
      <c r="L555" s="127"/>
      <c r="M555" s="107"/>
      <c r="N555" s="107"/>
      <c r="O555" s="107"/>
      <c r="P555" s="107"/>
      <c r="Q555" s="107"/>
      <c r="R555" s="107"/>
      <c r="S555" s="107"/>
      <c r="T555" s="107"/>
      <c r="U555" s="130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3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40"/>
      <c r="CS555" s="41"/>
      <c r="CT555" s="94"/>
      <c r="CU555" s="95"/>
    </row>
    <row r="556" spans="8:99" x14ac:dyDescent="0.15">
      <c r="H556" s="125"/>
      <c r="I556" s="132"/>
      <c r="J556" s="131"/>
      <c r="K556" s="131"/>
      <c r="L556" s="127"/>
      <c r="M556" s="107"/>
      <c r="N556" s="107"/>
      <c r="O556" s="107"/>
      <c r="P556" s="107"/>
      <c r="Q556" s="107"/>
      <c r="R556" s="107"/>
      <c r="S556" s="107"/>
      <c r="T556" s="107"/>
      <c r="U556" s="130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3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40"/>
      <c r="CS556" s="41"/>
      <c r="CT556" s="94"/>
      <c r="CU556" s="95"/>
    </row>
    <row r="557" spans="8:99" x14ac:dyDescent="0.15">
      <c r="H557" s="125"/>
      <c r="I557" s="132"/>
      <c r="J557" s="131"/>
      <c r="K557" s="131"/>
      <c r="L557" s="127"/>
      <c r="M557" s="107"/>
      <c r="N557" s="107"/>
      <c r="O557" s="107"/>
      <c r="P557" s="107"/>
      <c r="Q557" s="107"/>
      <c r="R557" s="107"/>
      <c r="S557" s="107"/>
      <c r="T557" s="107"/>
      <c r="U557" s="130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3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40"/>
      <c r="CS557" s="41"/>
      <c r="CT557" s="94"/>
      <c r="CU557" s="95"/>
    </row>
    <row r="558" spans="8:99" x14ac:dyDescent="0.15">
      <c r="H558" s="125"/>
      <c r="I558" s="132"/>
      <c r="J558" s="131"/>
      <c r="K558" s="131"/>
      <c r="L558" s="127"/>
      <c r="M558" s="107"/>
      <c r="N558" s="107"/>
      <c r="O558" s="107"/>
      <c r="P558" s="107"/>
      <c r="Q558" s="107"/>
      <c r="R558" s="107"/>
      <c r="S558" s="107"/>
      <c r="T558" s="107"/>
      <c r="U558" s="130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3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40"/>
      <c r="CS558" s="41"/>
      <c r="CT558" s="94"/>
      <c r="CU558" s="95"/>
    </row>
    <row r="559" spans="8:99" x14ac:dyDescent="0.15">
      <c r="H559" s="125"/>
      <c r="I559" s="132"/>
      <c r="J559" s="131"/>
      <c r="K559" s="131"/>
      <c r="L559" s="127"/>
      <c r="M559" s="107"/>
      <c r="N559" s="107"/>
      <c r="O559" s="107"/>
      <c r="P559" s="107"/>
      <c r="Q559" s="107"/>
      <c r="R559" s="107"/>
      <c r="S559" s="107"/>
      <c r="T559" s="107"/>
      <c r="U559" s="130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3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40"/>
      <c r="CS559" s="41"/>
      <c r="CT559" s="94"/>
      <c r="CU559" s="95"/>
    </row>
    <row r="560" spans="8:99" x14ac:dyDescent="0.15">
      <c r="H560" s="125"/>
      <c r="I560" s="132"/>
      <c r="J560" s="131"/>
      <c r="K560" s="131"/>
      <c r="L560" s="127"/>
      <c r="M560" s="107"/>
      <c r="N560" s="107"/>
      <c r="O560" s="107"/>
      <c r="P560" s="107"/>
      <c r="Q560" s="107"/>
      <c r="R560" s="107"/>
      <c r="S560" s="107"/>
      <c r="T560" s="107"/>
      <c r="U560" s="130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3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40"/>
      <c r="CS560" s="41"/>
      <c r="CT560" s="94"/>
      <c r="CU560" s="95"/>
    </row>
    <row r="561" spans="8:99" x14ac:dyDescent="0.15">
      <c r="H561" s="125"/>
      <c r="I561" s="132"/>
      <c r="J561" s="131"/>
      <c r="K561" s="131"/>
      <c r="L561" s="127"/>
      <c r="M561" s="107"/>
      <c r="N561" s="107"/>
      <c r="O561" s="107"/>
      <c r="P561" s="107"/>
      <c r="Q561" s="107"/>
      <c r="R561" s="107"/>
      <c r="S561" s="107"/>
      <c r="T561" s="107"/>
      <c r="U561" s="130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3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40"/>
      <c r="CS561" s="41"/>
      <c r="CT561" s="94"/>
      <c r="CU561" s="95"/>
    </row>
    <row r="562" spans="8:99" x14ac:dyDescent="0.15">
      <c r="H562" s="125"/>
      <c r="I562" s="132"/>
      <c r="J562" s="131"/>
      <c r="K562" s="131"/>
      <c r="L562" s="127"/>
      <c r="M562" s="107"/>
      <c r="N562" s="107"/>
      <c r="O562" s="107"/>
      <c r="P562" s="107"/>
      <c r="Q562" s="107"/>
      <c r="R562" s="107"/>
      <c r="S562" s="107"/>
      <c r="T562" s="107"/>
      <c r="U562" s="130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3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40"/>
      <c r="CS562" s="115"/>
      <c r="CT562" s="94"/>
      <c r="CU562" s="95"/>
    </row>
    <row r="563" spans="8:99" x14ac:dyDescent="0.15">
      <c r="H563" s="125"/>
      <c r="I563" s="132"/>
      <c r="J563" s="131"/>
      <c r="K563" s="131"/>
      <c r="L563" s="127"/>
      <c r="M563" s="107"/>
      <c r="N563" s="107"/>
      <c r="O563" s="107"/>
      <c r="P563" s="107"/>
      <c r="Q563" s="107"/>
      <c r="R563" s="107"/>
      <c r="S563" s="107"/>
      <c r="T563" s="107"/>
      <c r="U563" s="130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3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40"/>
      <c r="CS563" s="115"/>
      <c r="CT563" s="94"/>
      <c r="CU563" s="95"/>
    </row>
    <row r="564" spans="8:99" x14ac:dyDescent="0.15">
      <c r="H564" s="125"/>
      <c r="I564" s="132"/>
      <c r="J564" s="131"/>
      <c r="L564" s="127"/>
      <c r="M564" s="107"/>
      <c r="N564" s="107"/>
      <c r="O564" s="107"/>
      <c r="P564" s="107"/>
      <c r="Q564" s="107"/>
      <c r="R564" s="107"/>
      <c r="S564" s="107"/>
      <c r="T564" s="107"/>
      <c r="U564" s="130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3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40"/>
      <c r="CS564" s="115"/>
      <c r="CT564" s="94"/>
      <c r="CU564" s="95"/>
    </row>
    <row r="565" spans="8:99" x14ac:dyDescent="0.15">
      <c r="H565" s="125"/>
      <c r="I565" s="132"/>
      <c r="J565" s="131"/>
      <c r="K565" s="131"/>
      <c r="L565" s="127"/>
      <c r="M565" s="107"/>
      <c r="N565" s="107"/>
      <c r="O565" s="107"/>
      <c r="P565" s="107"/>
      <c r="Q565" s="107"/>
      <c r="R565" s="107"/>
      <c r="S565" s="107"/>
      <c r="T565" s="107"/>
      <c r="U565" s="130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3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40"/>
      <c r="CS565" s="115"/>
      <c r="CT565" s="94"/>
      <c r="CU565" s="95"/>
    </row>
    <row r="566" spans="8:99" x14ac:dyDescent="0.15">
      <c r="H566" s="125"/>
      <c r="I566" s="132"/>
      <c r="J566" s="131"/>
      <c r="K566" s="131"/>
      <c r="L566" s="127"/>
      <c r="M566" s="107"/>
      <c r="N566" s="107"/>
      <c r="O566" s="107"/>
      <c r="P566" s="107"/>
      <c r="Q566" s="107"/>
      <c r="R566" s="107"/>
      <c r="S566" s="107"/>
      <c r="T566" s="107"/>
      <c r="U566" s="130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3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40"/>
      <c r="CS566" s="115"/>
      <c r="CT566" s="94"/>
      <c r="CU566" s="95"/>
    </row>
    <row r="567" spans="8:99" x14ac:dyDescent="0.15">
      <c r="H567" s="125"/>
      <c r="I567" s="132"/>
      <c r="J567" s="131"/>
      <c r="K567" s="131"/>
      <c r="L567" s="127"/>
      <c r="M567" s="107"/>
      <c r="N567" s="107"/>
      <c r="O567" s="107"/>
      <c r="P567" s="107"/>
      <c r="Q567" s="107"/>
      <c r="R567" s="107"/>
      <c r="S567" s="107"/>
      <c r="T567" s="107"/>
      <c r="U567" s="130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3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40"/>
      <c r="CS567" s="115"/>
      <c r="CT567" s="94"/>
      <c r="CU567" s="95"/>
    </row>
    <row r="568" spans="8:99" x14ac:dyDescent="0.15">
      <c r="H568" s="125"/>
      <c r="I568" s="132"/>
      <c r="J568" s="131"/>
      <c r="K568" s="131"/>
      <c r="L568" s="127"/>
      <c r="M568" s="107"/>
      <c r="N568" s="107"/>
      <c r="O568" s="107"/>
      <c r="P568" s="107"/>
      <c r="Q568" s="107"/>
      <c r="R568" s="107"/>
      <c r="S568" s="107"/>
      <c r="T568" s="107"/>
      <c r="U568" s="130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3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40"/>
      <c r="CS568" s="41"/>
      <c r="CT568" s="94"/>
      <c r="CU568" s="95"/>
    </row>
    <row r="569" spans="8:99" x14ac:dyDescent="0.15">
      <c r="H569" s="125"/>
      <c r="I569" s="132"/>
      <c r="K569" s="131"/>
      <c r="L569" s="127"/>
      <c r="M569" s="107"/>
      <c r="N569" s="107"/>
      <c r="O569" s="107"/>
      <c r="P569" s="107"/>
      <c r="Q569" s="107"/>
      <c r="R569" s="107"/>
      <c r="S569" s="107"/>
      <c r="T569" s="107"/>
      <c r="U569" s="130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3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40"/>
      <c r="CS569" s="115"/>
      <c r="CT569" s="94"/>
      <c r="CU569" s="95"/>
    </row>
    <row r="570" spans="8:99" x14ac:dyDescent="0.15">
      <c r="H570" s="125"/>
      <c r="I570" s="132"/>
      <c r="J570" s="131"/>
      <c r="L570" s="127"/>
      <c r="M570" s="107"/>
      <c r="N570" s="107"/>
      <c r="O570" s="107"/>
      <c r="P570" s="107"/>
      <c r="Q570" s="107"/>
      <c r="R570" s="107"/>
      <c r="S570" s="107"/>
      <c r="T570" s="107"/>
      <c r="U570" s="130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3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40"/>
      <c r="CS570" s="115"/>
      <c r="CT570" s="94"/>
      <c r="CU570" s="95"/>
    </row>
    <row r="571" spans="8:99" x14ac:dyDescent="0.15">
      <c r="H571" s="125"/>
      <c r="I571" s="132"/>
      <c r="J571" s="131"/>
      <c r="L571" s="127"/>
      <c r="M571" s="107"/>
      <c r="N571" s="107"/>
      <c r="O571" s="107"/>
      <c r="P571" s="107"/>
      <c r="Q571" s="107"/>
      <c r="R571" s="107"/>
      <c r="S571" s="107"/>
      <c r="T571" s="107"/>
      <c r="U571" s="130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3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40"/>
      <c r="CS571" s="115"/>
      <c r="CT571" s="94"/>
      <c r="CU571" s="95"/>
    </row>
    <row r="572" spans="8:99" x14ac:dyDescent="0.15">
      <c r="H572" s="125"/>
      <c r="I572" s="132"/>
      <c r="J572" s="131"/>
      <c r="L572" s="127"/>
      <c r="M572" s="107"/>
      <c r="N572" s="107"/>
      <c r="O572" s="107"/>
      <c r="P572" s="107"/>
      <c r="Q572" s="107"/>
      <c r="R572" s="107"/>
      <c r="S572" s="107"/>
      <c r="T572" s="107"/>
      <c r="U572" s="130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3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40"/>
      <c r="CS572" s="115"/>
      <c r="CT572" s="94"/>
      <c r="CU572" s="95"/>
    </row>
    <row r="573" spans="8:99" x14ac:dyDescent="0.15">
      <c r="H573" s="125"/>
      <c r="I573" s="132"/>
      <c r="J573" s="131"/>
      <c r="L573" s="127"/>
      <c r="M573" s="107"/>
      <c r="N573" s="107"/>
      <c r="O573" s="107"/>
      <c r="P573" s="107"/>
      <c r="Q573" s="107"/>
      <c r="R573" s="107"/>
      <c r="S573" s="107"/>
      <c r="T573" s="107"/>
      <c r="U573" s="130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3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40"/>
      <c r="CS573" s="115"/>
      <c r="CT573" s="94"/>
      <c r="CU573" s="95"/>
    </row>
    <row r="574" spans="8:99" x14ac:dyDescent="0.15">
      <c r="H574" s="125"/>
      <c r="I574" s="132"/>
      <c r="J574" s="131"/>
      <c r="L574" s="127"/>
      <c r="M574" s="107"/>
      <c r="N574" s="107"/>
      <c r="O574" s="107"/>
      <c r="P574" s="107"/>
      <c r="Q574" s="107"/>
      <c r="R574" s="107"/>
      <c r="S574" s="107"/>
      <c r="T574" s="107"/>
      <c r="U574" s="130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3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40"/>
      <c r="CS574" s="41"/>
      <c r="CT574" s="94"/>
      <c r="CU574" s="95"/>
    </row>
    <row r="575" spans="8:99" x14ac:dyDescent="0.15">
      <c r="H575" s="125"/>
      <c r="I575" s="132"/>
      <c r="L575" s="127"/>
      <c r="M575" s="107"/>
      <c r="N575" s="107"/>
      <c r="O575" s="107"/>
      <c r="P575" s="107"/>
      <c r="Q575" s="107"/>
      <c r="R575" s="107"/>
      <c r="S575" s="107"/>
      <c r="T575" s="107"/>
      <c r="U575" s="130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3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40"/>
      <c r="CS575" s="115"/>
      <c r="CT575" s="94"/>
      <c r="CU575" s="95"/>
    </row>
    <row r="576" spans="8:99" x14ac:dyDescent="0.15">
      <c r="H576" s="125"/>
      <c r="I576" s="132"/>
      <c r="L576" s="127"/>
      <c r="M576" s="107"/>
      <c r="N576" s="107"/>
      <c r="O576" s="107"/>
      <c r="P576" s="107"/>
      <c r="Q576" s="107"/>
      <c r="R576" s="107"/>
      <c r="S576" s="107"/>
      <c r="T576" s="107"/>
      <c r="U576" s="130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3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40"/>
      <c r="CS576" s="41"/>
      <c r="CT576" s="94"/>
      <c r="CU576" s="95"/>
    </row>
    <row r="577" spans="8:99" x14ac:dyDescent="0.15">
      <c r="H577" s="125"/>
      <c r="I577" s="132"/>
      <c r="L577" s="127"/>
      <c r="M577" s="107"/>
      <c r="N577" s="107"/>
      <c r="O577" s="107"/>
      <c r="P577" s="107"/>
      <c r="Q577" s="107"/>
      <c r="R577" s="107"/>
      <c r="S577" s="107"/>
      <c r="T577" s="107"/>
      <c r="U577" s="130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3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40"/>
      <c r="CS577" s="41"/>
      <c r="CT577" s="94"/>
      <c r="CU577" s="95"/>
    </row>
    <row r="578" spans="8:99" x14ac:dyDescent="0.15">
      <c r="H578" s="125"/>
      <c r="I578" s="132"/>
      <c r="L578" s="127"/>
      <c r="M578" s="107"/>
      <c r="N578" s="107"/>
      <c r="O578" s="107"/>
      <c r="P578" s="107"/>
      <c r="Q578" s="107"/>
      <c r="R578" s="107"/>
      <c r="S578" s="107"/>
      <c r="T578" s="107"/>
      <c r="U578" s="130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3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40"/>
      <c r="CS578" s="41"/>
      <c r="CT578" s="94"/>
      <c r="CU578" s="95"/>
    </row>
    <row r="579" spans="8:99" x14ac:dyDescent="0.15">
      <c r="H579" s="125"/>
      <c r="I579" s="132"/>
      <c r="L579" s="127"/>
      <c r="M579" s="107"/>
      <c r="N579" s="107"/>
      <c r="O579" s="107"/>
      <c r="P579" s="107"/>
      <c r="Q579" s="107"/>
      <c r="R579" s="107"/>
      <c r="S579" s="107"/>
      <c r="T579" s="107"/>
      <c r="U579" s="130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3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40"/>
      <c r="CS579" s="41"/>
      <c r="CT579" s="94"/>
      <c r="CU579" s="95"/>
    </row>
    <row r="580" spans="8:99" x14ac:dyDescent="0.15">
      <c r="H580" s="125"/>
      <c r="I580" s="132"/>
      <c r="L580" s="127"/>
      <c r="M580" s="107"/>
      <c r="N580" s="107"/>
      <c r="O580" s="107"/>
      <c r="P580" s="107"/>
      <c r="Q580" s="107"/>
      <c r="R580" s="107"/>
      <c r="S580" s="107"/>
      <c r="T580" s="107"/>
      <c r="U580" s="130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3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40"/>
      <c r="CS580" s="115"/>
      <c r="CT580" s="94"/>
      <c r="CU580" s="95"/>
    </row>
    <row r="581" spans="8:99" x14ac:dyDescent="0.15">
      <c r="H581" s="125"/>
      <c r="I581" s="132"/>
      <c r="L581" s="127"/>
      <c r="M581" s="107"/>
      <c r="N581" s="107"/>
      <c r="O581" s="107"/>
      <c r="P581" s="107"/>
      <c r="Q581" s="107"/>
      <c r="R581" s="107"/>
      <c r="S581" s="107"/>
      <c r="T581" s="107"/>
      <c r="U581" s="130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3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40"/>
      <c r="CS581" s="115"/>
      <c r="CT581" s="94"/>
      <c r="CU581" s="95"/>
    </row>
    <row r="582" spans="8:99" x14ac:dyDescent="0.15">
      <c r="H582" s="125"/>
      <c r="I582" s="132"/>
      <c r="L582" s="127"/>
      <c r="M582" s="107"/>
      <c r="N582" s="107"/>
      <c r="O582" s="107"/>
      <c r="P582" s="107"/>
      <c r="Q582" s="107"/>
      <c r="R582" s="107"/>
      <c r="S582" s="107"/>
      <c r="T582" s="107"/>
      <c r="U582" s="130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3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40"/>
      <c r="CS582" s="41"/>
      <c r="CT582" s="94"/>
      <c r="CU582" s="95"/>
    </row>
    <row r="583" spans="8:99" x14ac:dyDescent="0.15">
      <c r="H583" s="125"/>
      <c r="I583" s="132"/>
      <c r="K583" s="131"/>
      <c r="L583" s="127"/>
      <c r="M583" s="107"/>
      <c r="N583" s="107"/>
      <c r="O583" s="107"/>
      <c r="P583" s="107"/>
      <c r="Q583" s="107"/>
      <c r="R583" s="107"/>
      <c r="S583" s="107"/>
      <c r="T583" s="107"/>
      <c r="U583" s="130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3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40"/>
      <c r="CS583" s="41"/>
      <c r="CT583" s="94"/>
      <c r="CU583" s="95"/>
    </row>
    <row r="584" spans="8:99" x14ac:dyDescent="0.15">
      <c r="H584" s="125"/>
      <c r="I584" s="132"/>
      <c r="K584" s="131"/>
      <c r="L584" s="127"/>
      <c r="M584" s="107"/>
      <c r="N584" s="107"/>
      <c r="O584" s="107"/>
      <c r="P584" s="107"/>
      <c r="Q584" s="107"/>
      <c r="R584" s="107"/>
      <c r="S584" s="107"/>
      <c r="T584" s="107"/>
      <c r="U584" s="130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3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40"/>
      <c r="CS584" s="115"/>
      <c r="CT584" s="94"/>
      <c r="CU584" s="95"/>
    </row>
    <row r="585" spans="8:99" x14ac:dyDescent="0.15">
      <c r="H585" s="125"/>
      <c r="I585" s="132"/>
      <c r="K585" s="131"/>
      <c r="L585" s="127"/>
      <c r="M585" s="107"/>
      <c r="N585" s="107"/>
      <c r="O585" s="107"/>
      <c r="P585" s="107"/>
      <c r="Q585" s="107"/>
      <c r="R585" s="107"/>
      <c r="S585" s="107"/>
      <c r="T585" s="107"/>
      <c r="U585" s="130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3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40"/>
      <c r="CS585" s="115"/>
      <c r="CT585" s="94"/>
      <c r="CU585" s="95"/>
    </row>
    <row r="586" spans="8:99" x14ac:dyDescent="0.15">
      <c r="H586" s="125"/>
      <c r="I586" s="132"/>
      <c r="K586" s="131"/>
      <c r="L586" s="127"/>
      <c r="M586" s="107"/>
      <c r="N586" s="107"/>
      <c r="O586" s="107"/>
      <c r="P586" s="107"/>
      <c r="Q586" s="107"/>
      <c r="R586" s="107"/>
      <c r="S586" s="107"/>
      <c r="T586" s="107"/>
      <c r="U586" s="130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3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40"/>
      <c r="CS586" s="41"/>
      <c r="CT586" s="94"/>
      <c r="CU586" s="95"/>
    </row>
    <row r="587" spans="8:99" x14ac:dyDescent="0.15">
      <c r="H587" s="125"/>
      <c r="I587" s="132"/>
      <c r="K587" s="131"/>
      <c r="L587" s="127"/>
      <c r="M587" s="107"/>
      <c r="N587" s="107"/>
      <c r="O587" s="107"/>
      <c r="P587" s="107"/>
      <c r="Q587" s="107"/>
      <c r="R587" s="107"/>
      <c r="S587" s="107"/>
      <c r="T587" s="107"/>
      <c r="U587" s="130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3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40"/>
      <c r="CS587" s="41"/>
      <c r="CT587" s="94"/>
      <c r="CU587" s="95"/>
    </row>
    <row r="588" spans="8:99" x14ac:dyDescent="0.15">
      <c r="H588" s="125"/>
      <c r="I588" s="132"/>
      <c r="J588" s="131"/>
      <c r="K588" s="131"/>
      <c r="L588" s="127"/>
      <c r="M588" s="107"/>
      <c r="N588" s="107"/>
      <c r="O588" s="107"/>
      <c r="P588" s="107"/>
      <c r="Q588" s="107"/>
      <c r="R588" s="107"/>
      <c r="S588" s="107"/>
      <c r="T588" s="107"/>
      <c r="U588" s="130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3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40"/>
      <c r="CS588" s="41"/>
      <c r="CT588" s="94"/>
      <c r="CU588" s="95"/>
    </row>
    <row r="589" spans="8:99" x14ac:dyDescent="0.15">
      <c r="H589" s="125"/>
      <c r="I589" s="132"/>
      <c r="J589" s="131"/>
      <c r="K589" s="131"/>
      <c r="L589" s="127"/>
      <c r="M589" s="107"/>
      <c r="N589" s="107"/>
      <c r="O589" s="107"/>
      <c r="P589" s="107"/>
      <c r="Q589" s="107"/>
      <c r="R589" s="107"/>
      <c r="S589" s="107"/>
      <c r="T589" s="107"/>
      <c r="U589" s="130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3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40"/>
      <c r="CS589" s="41"/>
      <c r="CT589" s="94"/>
      <c r="CU589" s="95"/>
    </row>
    <row r="590" spans="8:99" x14ac:dyDescent="0.15">
      <c r="H590" s="125"/>
      <c r="I590" s="132"/>
      <c r="J590" s="131"/>
      <c r="K590" s="131"/>
      <c r="L590" s="127"/>
      <c r="M590" s="107"/>
      <c r="N590" s="107"/>
      <c r="O590" s="107"/>
      <c r="P590" s="107"/>
      <c r="Q590" s="107"/>
      <c r="R590" s="107"/>
      <c r="S590" s="107"/>
      <c r="T590" s="107"/>
      <c r="U590" s="130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3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40"/>
      <c r="CS590" s="41"/>
      <c r="CT590" s="94"/>
      <c r="CU590" s="95"/>
    </row>
    <row r="591" spans="8:99" x14ac:dyDescent="0.15">
      <c r="H591" s="125"/>
      <c r="I591" s="132"/>
      <c r="J591" s="131"/>
      <c r="K591" s="131"/>
      <c r="L591" s="127"/>
      <c r="M591" s="107"/>
      <c r="N591" s="107"/>
      <c r="O591" s="107"/>
      <c r="P591" s="107"/>
      <c r="Q591" s="107"/>
      <c r="R591" s="107"/>
      <c r="S591" s="107"/>
      <c r="T591" s="107"/>
      <c r="U591" s="130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3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40"/>
      <c r="CS591" s="41"/>
      <c r="CT591" s="94"/>
      <c r="CU591" s="95"/>
    </row>
    <row r="592" spans="8:99" x14ac:dyDescent="0.15">
      <c r="H592" s="125"/>
      <c r="I592" s="132"/>
      <c r="J592" s="131"/>
      <c r="K592" s="131"/>
      <c r="L592" s="127"/>
      <c r="M592" s="107"/>
      <c r="N592" s="107"/>
      <c r="O592" s="107"/>
      <c r="P592" s="107"/>
      <c r="Q592" s="107"/>
      <c r="R592" s="107"/>
      <c r="S592" s="107"/>
      <c r="T592" s="107"/>
      <c r="U592" s="130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3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40"/>
      <c r="CS592" s="115"/>
      <c r="CT592" s="94"/>
      <c r="CU592" s="95"/>
    </row>
    <row r="593" spans="8:99" x14ac:dyDescent="0.15">
      <c r="H593" s="125"/>
      <c r="I593" s="132"/>
      <c r="J593" s="131"/>
      <c r="K593" s="131"/>
      <c r="L593" s="127"/>
      <c r="M593" s="107"/>
      <c r="N593" s="107"/>
      <c r="O593" s="107"/>
      <c r="P593" s="107"/>
      <c r="Q593" s="107"/>
      <c r="R593" s="107"/>
      <c r="S593" s="107"/>
      <c r="T593" s="107"/>
      <c r="U593" s="130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3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40"/>
      <c r="CS593" s="115"/>
      <c r="CT593" s="94"/>
      <c r="CU593" s="95"/>
    </row>
    <row r="594" spans="8:99" x14ac:dyDescent="0.15">
      <c r="H594" s="125"/>
      <c r="I594" s="132"/>
      <c r="J594" s="131"/>
      <c r="K594" s="131"/>
      <c r="L594" s="127"/>
      <c r="M594" s="107"/>
      <c r="N594" s="107"/>
      <c r="O594" s="107"/>
      <c r="P594" s="107"/>
      <c r="Q594" s="107"/>
      <c r="R594" s="107"/>
      <c r="S594" s="107"/>
      <c r="T594" s="107"/>
      <c r="U594" s="130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3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40"/>
      <c r="CS594" s="115"/>
      <c r="CT594" s="94"/>
      <c r="CU594" s="95"/>
    </row>
    <row r="595" spans="8:99" x14ac:dyDescent="0.15">
      <c r="H595" s="125"/>
      <c r="I595" s="132"/>
      <c r="J595" s="131"/>
      <c r="K595" s="131"/>
      <c r="L595" s="127"/>
      <c r="M595" s="107"/>
      <c r="N595" s="107"/>
      <c r="O595" s="107"/>
      <c r="P595" s="107"/>
      <c r="Q595" s="107"/>
      <c r="R595" s="107"/>
      <c r="S595" s="107"/>
      <c r="T595" s="107"/>
      <c r="U595" s="130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3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40"/>
      <c r="CS595" s="41"/>
      <c r="CT595" s="94"/>
      <c r="CU595" s="95"/>
    </row>
    <row r="596" spans="8:99" x14ac:dyDescent="0.15">
      <c r="H596" s="125"/>
      <c r="I596" s="132"/>
      <c r="J596" s="131"/>
      <c r="L596" s="127"/>
      <c r="M596" s="107"/>
      <c r="N596" s="107"/>
      <c r="O596" s="107"/>
      <c r="P596" s="107"/>
      <c r="Q596" s="107"/>
      <c r="R596" s="107"/>
      <c r="S596" s="107"/>
      <c r="T596" s="107"/>
      <c r="U596" s="130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3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40"/>
      <c r="CS596" s="41"/>
      <c r="CT596" s="94"/>
      <c r="CU596" s="95"/>
    </row>
    <row r="597" spans="8:99" x14ac:dyDescent="0.15">
      <c r="H597" s="125"/>
      <c r="I597" s="132"/>
      <c r="J597" s="131"/>
      <c r="L597" s="127"/>
      <c r="M597" s="107"/>
      <c r="N597" s="107"/>
      <c r="O597" s="107"/>
      <c r="P597" s="107"/>
      <c r="Q597" s="107"/>
      <c r="R597" s="107"/>
      <c r="S597" s="107"/>
      <c r="T597" s="107"/>
      <c r="U597" s="130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3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40"/>
      <c r="CS597" s="41"/>
      <c r="CT597" s="94"/>
      <c r="CU597" s="95"/>
    </row>
    <row r="598" spans="8:99" x14ac:dyDescent="0.15">
      <c r="H598" s="125"/>
      <c r="I598" s="132"/>
      <c r="J598" s="131"/>
      <c r="L598" s="127"/>
      <c r="M598" s="107"/>
      <c r="N598" s="107"/>
      <c r="O598" s="107"/>
      <c r="P598" s="107"/>
      <c r="Q598" s="107"/>
      <c r="R598" s="107"/>
      <c r="S598" s="107"/>
      <c r="T598" s="107"/>
      <c r="U598" s="130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3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40"/>
      <c r="CS598" s="115"/>
      <c r="CT598" s="94"/>
      <c r="CU598" s="95"/>
    </row>
    <row r="599" spans="8:99" x14ac:dyDescent="0.15">
      <c r="H599" s="125"/>
      <c r="I599" s="132"/>
      <c r="J599" s="131"/>
      <c r="L599" s="127"/>
      <c r="M599" s="107"/>
      <c r="N599" s="107"/>
      <c r="O599" s="107"/>
      <c r="P599" s="107"/>
      <c r="Q599" s="107"/>
      <c r="R599" s="107"/>
      <c r="S599" s="107"/>
      <c r="T599" s="107"/>
      <c r="U599" s="130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3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40"/>
      <c r="CS599" s="41"/>
      <c r="CT599" s="94"/>
      <c r="CU599" s="95"/>
    </row>
    <row r="600" spans="8:99" x14ac:dyDescent="0.15">
      <c r="H600" s="125"/>
      <c r="I600" s="132"/>
      <c r="J600" s="131"/>
      <c r="L600" s="127"/>
      <c r="M600" s="107"/>
      <c r="N600" s="107"/>
      <c r="O600" s="107"/>
      <c r="P600" s="107"/>
      <c r="Q600" s="107"/>
      <c r="R600" s="107"/>
      <c r="S600" s="107"/>
      <c r="T600" s="107"/>
      <c r="U600" s="130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3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40"/>
      <c r="CS600" s="41"/>
      <c r="CT600" s="94"/>
      <c r="CU600" s="95"/>
    </row>
    <row r="601" spans="8:99" x14ac:dyDescent="0.15">
      <c r="H601" s="125"/>
      <c r="I601" s="132"/>
      <c r="L601" s="127"/>
      <c r="M601" s="107"/>
      <c r="N601" s="107"/>
      <c r="O601" s="107"/>
      <c r="P601" s="107"/>
      <c r="Q601" s="107"/>
      <c r="R601" s="107"/>
      <c r="S601" s="107"/>
      <c r="T601" s="107"/>
      <c r="U601" s="130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3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40"/>
      <c r="CS601" s="115"/>
      <c r="CT601" s="94"/>
      <c r="CU601" s="95"/>
    </row>
    <row r="602" spans="8:99" x14ac:dyDescent="0.15">
      <c r="H602" s="125"/>
      <c r="I602" s="132"/>
      <c r="L602" s="127"/>
      <c r="M602" s="107"/>
      <c r="N602" s="107"/>
      <c r="O602" s="107"/>
      <c r="P602" s="107"/>
      <c r="Q602" s="107"/>
      <c r="R602" s="107"/>
      <c r="S602" s="107"/>
      <c r="T602" s="107"/>
      <c r="U602" s="130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3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40"/>
      <c r="CS602" s="41"/>
      <c r="CT602" s="94"/>
      <c r="CU602" s="95"/>
    </row>
    <row r="603" spans="8:99" x14ac:dyDescent="0.15">
      <c r="H603" s="125"/>
      <c r="I603" s="132"/>
      <c r="L603" s="127"/>
      <c r="M603" s="107"/>
      <c r="N603" s="107"/>
      <c r="O603" s="107"/>
      <c r="P603" s="107"/>
      <c r="Q603" s="107"/>
      <c r="R603" s="107"/>
      <c r="S603" s="107"/>
      <c r="T603" s="107"/>
      <c r="U603" s="130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3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40"/>
      <c r="CS603" s="41"/>
      <c r="CT603" s="94"/>
      <c r="CU603" s="95"/>
    </row>
    <row r="604" spans="8:99" x14ac:dyDescent="0.15">
      <c r="H604" s="125"/>
      <c r="I604" s="132"/>
      <c r="L604" s="127"/>
      <c r="M604" s="107"/>
      <c r="N604" s="107"/>
      <c r="O604" s="107"/>
      <c r="P604" s="107"/>
      <c r="Q604" s="107"/>
      <c r="R604" s="107"/>
      <c r="S604" s="107"/>
      <c r="T604" s="107"/>
      <c r="U604" s="130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3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40"/>
      <c r="CS604" s="41"/>
      <c r="CT604" s="94"/>
      <c r="CU604" s="95"/>
    </row>
    <row r="605" spans="8:99" x14ac:dyDescent="0.15">
      <c r="H605" s="125"/>
      <c r="I605" s="132"/>
      <c r="L605" s="127"/>
      <c r="M605" s="107"/>
      <c r="N605" s="107"/>
      <c r="O605" s="107"/>
      <c r="P605" s="107"/>
      <c r="Q605" s="107"/>
      <c r="R605" s="107"/>
      <c r="S605" s="107"/>
      <c r="T605" s="107"/>
      <c r="U605" s="130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3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40"/>
      <c r="CS605" s="115"/>
      <c r="CT605" s="94"/>
      <c r="CU605" s="95"/>
    </row>
    <row r="606" spans="8:99" x14ac:dyDescent="0.15">
      <c r="H606" s="125"/>
      <c r="I606" s="132"/>
      <c r="L606" s="127"/>
      <c r="M606" s="107"/>
      <c r="N606" s="107"/>
      <c r="O606" s="107"/>
      <c r="P606" s="107"/>
      <c r="Q606" s="107"/>
      <c r="R606" s="107"/>
      <c r="S606" s="107"/>
      <c r="T606" s="107"/>
      <c r="U606" s="130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3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40"/>
      <c r="CS606" s="41"/>
      <c r="CT606" s="94"/>
      <c r="CU606" s="95"/>
    </row>
    <row r="607" spans="8:99" x14ac:dyDescent="0.15">
      <c r="H607" s="125"/>
      <c r="I607" s="132"/>
      <c r="K607" s="131"/>
      <c r="L607" s="127"/>
      <c r="M607" s="107"/>
      <c r="N607" s="107"/>
      <c r="O607" s="107"/>
      <c r="P607" s="107"/>
      <c r="Q607" s="107"/>
      <c r="R607" s="107"/>
      <c r="S607" s="107"/>
      <c r="T607" s="107"/>
      <c r="U607" s="130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3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40"/>
      <c r="CS607" s="41"/>
      <c r="CT607" s="94"/>
      <c r="CU607" s="95"/>
    </row>
    <row r="608" spans="8:99" x14ac:dyDescent="0.15">
      <c r="H608" s="125"/>
      <c r="I608" s="132"/>
      <c r="K608" s="131"/>
      <c r="L608" s="127"/>
      <c r="M608" s="107"/>
      <c r="N608" s="107"/>
      <c r="O608" s="107"/>
      <c r="P608" s="107"/>
      <c r="Q608" s="107"/>
      <c r="R608" s="107"/>
      <c r="S608" s="107"/>
      <c r="T608" s="107"/>
      <c r="U608" s="130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3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40"/>
      <c r="CS608" s="41"/>
      <c r="CT608" s="94"/>
      <c r="CU608" s="95"/>
    </row>
    <row r="609" spans="8:99" x14ac:dyDescent="0.15">
      <c r="H609" s="125"/>
      <c r="I609" s="132"/>
      <c r="K609" s="131"/>
      <c r="L609" s="127"/>
      <c r="M609" s="107"/>
      <c r="N609" s="107"/>
      <c r="O609" s="107"/>
      <c r="P609" s="107"/>
      <c r="Q609" s="107"/>
      <c r="R609" s="107"/>
      <c r="S609" s="107"/>
      <c r="T609" s="107"/>
      <c r="U609" s="130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3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40"/>
      <c r="CS609" s="115"/>
      <c r="CT609" s="94"/>
      <c r="CU609" s="95"/>
    </row>
    <row r="610" spans="8:99" x14ac:dyDescent="0.15">
      <c r="H610" s="125"/>
      <c r="I610" s="132"/>
      <c r="K610" s="131"/>
      <c r="L610" s="127"/>
      <c r="M610" s="107"/>
      <c r="N610" s="107"/>
      <c r="O610" s="107"/>
      <c r="P610" s="107"/>
      <c r="Q610" s="107"/>
      <c r="R610" s="107"/>
      <c r="S610" s="107"/>
      <c r="T610" s="107"/>
      <c r="U610" s="130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3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40"/>
      <c r="CS610" s="41"/>
      <c r="CT610" s="94"/>
      <c r="CU610" s="95"/>
    </row>
    <row r="611" spans="8:99" x14ac:dyDescent="0.15">
      <c r="H611" s="125"/>
      <c r="I611" s="132"/>
      <c r="K611" s="131"/>
      <c r="L611" s="127"/>
      <c r="M611" s="107"/>
      <c r="N611" s="107"/>
      <c r="O611" s="107"/>
      <c r="P611" s="107"/>
      <c r="Q611" s="107"/>
      <c r="R611" s="107"/>
      <c r="S611" s="107"/>
      <c r="T611" s="107"/>
      <c r="U611" s="130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3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40"/>
      <c r="CS611" s="41"/>
      <c r="CT611" s="94"/>
      <c r="CU611" s="95"/>
    </row>
    <row r="612" spans="8:99" x14ac:dyDescent="0.15">
      <c r="H612" s="125"/>
      <c r="I612" s="132"/>
      <c r="J612" s="131"/>
      <c r="K612" s="131"/>
      <c r="L612" s="127"/>
      <c r="M612" s="107"/>
      <c r="N612" s="107"/>
      <c r="O612" s="107"/>
      <c r="P612" s="107"/>
      <c r="Q612" s="107"/>
      <c r="R612" s="107"/>
      <c r="S612" s="107"/>
      <c r="T612" s="107"/>
      <c r="U612" s="130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3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40"/>
      <c r="CS612" s="41"/>
      <c r="CT612" s="94"/>
      <c r="CU612" s="95"/>
    </row>
    <row r="613" spans="8:99" x14ac:dyDescent="0.15">
      <c r="H613" s="125"/>
      <c r="I613" s="132"/>
      <c r="J613" s="131"/>
      <c r="K613" s="131"/>
      <c r="L613" s="127"/>
      <c r="M613" s="107"/>
      <c r="N613" s="107"/>
      <c r="O613" s="107"/>
      <c r="P613" s="107"/>
      <c r="Q613" s="107"/>
      <c r="R613" s="107"/>
      <c r="S613" s="107"/>
      <c r="T613" s="107"/>
      <c r="U613" s="130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3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40"/>
      <c r="CS613" s="41"/>
      <c r="CT613" s="94"/>
      <c r="CU613" s="95"/>
    </row>
    <row r="614" spans="8:99" x14ac:dyDescent="0.15">
      <c r="H614" s="125"/>
      <c r="I614" s="132"/>
      <c r="J614" s="131"/>
      <c r="K614" s="131"/>
      <c r="L614" s="127"/>
      <c r="M614" s="107"/>
      <c r="N614" s="107"/>
      <c r="O614" s="107"/>
      <c r="P614" s="107"/>
      <c r="Q614" s="107"/>
      <c r="R614" s="107"/>
      <c r="S614" s="107"/>
      <c r="T614" s="107"/>
      <c r="U614" s="130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3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40"/>
      <c r="CS614" s="41"/>
      <c r="CT614" s="94"/>
      <c r="CU614" s="95"/>
    </row>
    <row r="615" spans="8:99" x14ac:dyDescent="0.15">
      <c r="H615" s="125"/>
      <c r="I615" s="132"/>
      <c r="J615" s="131"/>
      <c r="K615" s="131"/>
      <c r="L615" s="127"/>
      <c r="M615" s="107"/>
      <c r="N615" s="107"/>
      <c r="O615" s="107"/>
      <c r="P615" s="107"/>
      <c r="Q615" s="107"/>
      <c r="R615" s="107"/>
      <c r="S615" s="107"/>
      <c r="T615" s="130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3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S615" s="94"/>
      <c r="CT615" s="95"/>
    </row>
    <row r="616" spans="8:99" x14ac:dyDescent="0.15">
      <c r="H616" s="125"/>
      <c r="I616" s="132"/>
      <c r="J616" s="131"/>
      <c r="K616" s="131"/>
      <c r="L616" s="127"/>
      <c r="M616" s="107"/>
      <c r="N616" s="107"/>
      <c r="O616" s="107"/>
      <c r="P616" s="107"/>
      <c r="Q616" s="107"/>
      <c r="R616" s="107"/>
      <c r="S616" s="107"/>
      <c r="T616" s="130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3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S616" s="94"/>
      <c r="CT616" s="95"/>
    </row>
    <row r="617" spans="8:99" x14ac:dyDescent="0.15">
      <c r="H617" s="125"/>
      <c r="I617" s="132"/>
      <c r="J617" s="131"/>
      <c r="L617" s="127"/>
      <c r="M617" s="107"/>
      <c r="N617" s="107"/>
      <c r="O617" s="107"/>
      <c r="P617" s="107"/>
      <c r="Q617" s="107"/>
      <c r="R617" s="107"/>
      <c r="S617" s="107"/>
      <c r="T617" s="130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3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S617" s="94"/>
      <c r="CT617" s="95"/>
    </row>
    <row r="618" spans="8:99" x14ac:dyDescent="0.15">
      <c r="H618" s="125"/>
      <c r="I618" s="132"/>
      <c r="J618" s="131"/>
      <c r="L618" s="127"/>
      <c r="M618" s="107"/>
      <c r="N618" s="107"/>
      <c r="O618" s="107"/>
      <c r="P618" s="107"/>
      <c r="Q618" s="107"/>
      <c r="R618" s="107"/>
      <c r="S618" s="107"/>
      <c r="T618" s="130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3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S618" s="94"/>
      <c r="CT618" s="95"/>
    </row>
    <row r="619" spans="8:99" x14ac:dyDescent="0.15">
      <c r="H619" s="125"/>
      <c r="I619" s="132"/>
      <c r="J619" s="131"/>
      <c r="L619" s="127"/>
      <c r="M619" s="107"/>
      <c r="N619" s="107"/>
      <c r="O619" s="107"/>
      <c r="P619" s="107"/>
      <c r="Q619" s="107"/>
      <c r="R619" s="107"/>
      <c r="S619" s="107"/>
      <c r="T619" s="130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3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S619" s="94"/>
      <c r="CT619" s="95"/>
    </row>
    <row r="620" spans="8:99" x14ac:dyDescent="0.15">
      <c r="H620" s="125"/>
      <c r="I620" s="132"/>
      <c r="J620" s="131"/>
      <c r="L620" s="127"/>
      <c r="M620" s="107"/>
      <c r="N620" s="107"/>
      <c r="O620" s="107"/>
      <c r="P620" s="107"/>
      <c r="Q620" s="107"/>
      <c r="R620" s="107"/>
      <c r="S620" s="107"/>
      <c r="T620" s="130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3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S620" s="94"/>
      <c r="CT620" s="95"/>
    </row>
    <row r="621" spans="8:99" x14ac:dyDescent="0.15">
      <c r="H621" s="125"/>
      <c r="I621" s="132"/>
      <c r="J621" s="131"/>
      <c r="L621" s="127"/>
      <c r="M621" s="107"/>
      <c r="N621" s="107"/>
      <c r="O621" s="107"/>
      <c r="P621" s="107"/>
      <c r="Q621" s="107"/>
      <c r="R621" s="107"/>
      <c r="S621" s="107"/>
      <c r="T621" s="130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3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S621" s="94"/>
      <c r="CT621" s="95"/>
    </row>
    <row r="622" spans="8:99" x14ac:dyDescent="0.15">
      <c r="H622" s="125"/>
      <c r="I622" s="132"/>
      <c r="L622" s="127"/>
      <c r="M622" s="107"/>
      <c r="N622" s="107"/>
      <c r="O622" s="107"/>
      <c r="P622" s="107"/>
      <c r="Q622" s="107"/>
      <c r="R622" s="107"/>
      <c r="S622" s="107"/>
      <c r="T622" s="130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3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S622" s="94"/>
      <c r="CT622" s="95"/>
    </row>
    <row r="623" spans="8:99" x14ac:dyDescent="0.15">
      <c r="H623" s="125"/>
      <c r="I623" s="132"/>
      <c r="L623" s="127"/>
      <c r="M623" s="107"/>
      <c r="N623" s="107"/>
      <c r="O623" s="107"/>
      <c r="P623" s="107"/>
      <c r="Q623" s="107"/>
      <c r="R623" s="107"/>
      <c r="S623" s="107"/>
      <c r="T623" s="130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3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S623" s="94"/>
      <c r="CT623" s="95"/>
    </row>
    <row r="624" spans="8:99" x14ac:dyDescent="0.15">
      <c r="H624" s="125"/>
      <c r="I624" s="132"/>
      <c r="L624" s="127"/>
      <c r="M624" s="107"/>
      <c r="N624" s="107"/>
      <c r="O624" s="107"/>
      <c r="P624" s="107"/>
      <c r="Q624" s="107"/>
      <c r="R624" s="107"/>
      <c r="S624" s="107"/>
      <c r="T624" s="130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3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S624" s="94"/>
      <c r="CT624" s="95"/>
    </row>
    <row r="625" spans="8:98" x14ac:dyDescent="0.15">
      <c r="H625" s="125"/>
      <c r="I625" s="132"/>
      <c r="L625" s="127"/>
      <c r="M625" s="107"/>
      <c r="N625" s="107"/>
      <c r="O625" s="107"/>
      <c r="P625" s="107"/>
      <c r="Q625" s="107"/>
      <c r="R625" s="107"/>
      <c r="S625" s="107"/>
      <c r="T625" s="130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3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S625" s="94"/>
      <c r="CT625" s="95"/>
    </row>
    <row r="626" spans="8:98" x14ac:dyDescent="0.15">
      <c r="H626" s="125"/>
      <c r="I626" s="132"/>
      <c r="K626" s="131"/>
      <c r="L626" s="127"/>
      <c r="M626" s="107"/>
      <c r="N626" s="107"/>
      <c r="O626" s="107"/>
      <c r="P626" s="107"/>
      <c r="Q626" s="107"/>
      <c r="R626" s="107"/>
      <c r="S626" s="107"/>
      <c r="T626" s="130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3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S626" s="94"/>
      <c r="CT626" s="95"/>
    </row>
    <row r="627" spans="8:98" x14ac:dyDescent="0.15">
      <c r="H627" s="125"/>
      <c r="I627" s="132"/>
      <c r="K627" s="131"/>
      <c r="L627" s="127"/>
      <c r="M627" s="107"/>
      <c r="N627" s="107"/>
      <c r="O627" s="107"/>
      <c r="P627" s="107"/>
      <c r="Q627" s="107"/>
      <c r="R627" s="107"/>
      <c r="S627" s="107"/>
      <c r="T627" s="130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3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S627" s="94"/>
      <c r="CT627" s="95"/>
    </row>
    <row r="628" spans="8:98" x14ac:dyDescent="0.15">
      <c r="H628" s="125"/>
      <c r="I628" s="132"/>
      <c r="K628" s="131"/>
      <c r="L628" s="127"/>
      <c r="M628" s="107"/>
      <c r="N628" s="107"/>
      <c r="O628" s="107"/>
      <c r="P628" s="107"/>
      <c r="Q628" s="107"/>
      <c r="R628" s="107"/>
      <c r="S628" s="107"/>
      <c r="T628" s="130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3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S628" s="94"/>
      <c r="CT628" s="95"/>
    </row>
    <row r="629" spans="8:98" x14ac:dyDescent="0.15">
      <c r="H629" s="125"/>
      <c r="I629" s="132"/>
      <c r="K629" s="131"/>
      <c r="L629" s="127"/>
      <c r="M629" s="107"/>
      <c r="N629" s="107"/>
      <c r="O629" s="107"/>
      <c r="P629" s="107"/>
      <c r="Q629" s="107"/>
      <c r="R629" s="107"/>
      <c r="S629" s="107"/>
      <c r="T629" s="130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3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S629" s="94"/>
      <c r="CT629" s="95"/>
    </row>
    <row r="630" spans="8:98" x14ac:dyDescent="0.15">
      <c r="H630" s="125"/>
      <c r="I630" s="132"/>
      <c r="K630" s="131"/>
      <c r="L630" s="127"/>
      <c r="M630" s="107"/>
      <c r="N630" s="107"/>
      <c r="O630" s="107"/>
      <c r="P630" s="107"/>
      <c r="Q630" s="107"/>
      <c r="R630" s="107"/>
      <c r="S630" s="107"/>
      <c r="T630" s="130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3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R630" s="115"/>
      <c r="CS630" s="94"/>
      <c r="CT630" s="95"/>
    </row>
    <row r="631" spans="8:98" x14ac:dyDescent="0.15">
      <c r="H631" s="125"/>
      <c r="I631" s="132"/>
      <c r="J631" s="131"/>
      <c r="K631" s="131"/>
      <c r="L631" s="127"/>
      <c r="M631" s="107"/>
      <c r="N631" s="107"/>
      <c r="O631" s="107"/>
      <c r="P631" s="107"/>
      <c r="Q631" s="107"/>
      <c r="R631" s="107"/>
      <c r="S631" s="107"/>
      <c r="T631" s="130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3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S631" s="94"/>
      <c r="CT631" s="95"/>
    </row>
    <row r="632" spans="8:98" x14ac:dyDescent="0.15">
      <c r="H632" s="125"/>
      <c r="I632" s="132"/>
      <c r="J632" s="131"/>
      <c r="K632" s="131"/>
      <c r="L632" s="127"/>
      <c r="M632" s="107"/>
      <c r="N632" s="107"/>
      <c r="O632" s="107"/>
      <c r="P632" s="107"/>
      <c r="Q632" s="107"/>
      <c r="R632" s="107"/>
      <c r="S632" s="107"/>
      <c r="T632" s="130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3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S632" s="94"/>
      <c r="CT632" s="95"/>
    </row>
    <row r="633" spans="8:98" x14ac:dyDescent="0.15">
      <c r="H633" s="125"/>
      <c r="I633" s="132"/>
      <c r="J633" s="131"/>
      <c r="K633" s="131"/>
      <c r="L633" s="127"/>
      <c r="M633" s="107"/>
      <c r="N633" s="107"/>
      <c r="O633" s="107"/>
      <c r="P633" s="107"/>
      <c r="Q633" s="107"/>
      <c r="R633" s="107"/>
      <c r="S633" s="107"/>
      <c r="T633" s="130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3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S633" s="94"/>
      <c r="CT633" s="95"/>
    </row>
    <row r="634" spans="8:98" x14ac:dyDescent="0.15">
      <c r="H634" s="125"/>
      <c r="I634" s="132"/>
      <c r="J634" s="131"/>
      <c r="K634" s="133"/>
      <c r="L634" s="127"/>
      <c r="M634" s="107"/>
      <c r="N634" s="107"/>
      <c r="O634" s="107"/>
      <c r="P634" s="107"/>
      <c r="Q634" s="107"/>
      <c r="R634" s="107"/>
      <c r="S634" s="107"/>
      <c r="T634" s="130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3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S634" s="94"/>
      <c r="CT634" s="95"/>
    </row>
    <row r="635" spans="8:98" x14ac:dyDescent="0.15">
      <c r="H635" s="125"/>
      <c r="I635" s="132"/>
      <c r="J635" s="131"/>
      <c r="K635" s="133"/>
      <c r="L635" s="127"/>
      <c r="M635" s="107"/>
      <c r="N635" s="107"/>
      <c r="O635" s="107"/>
      <c r="P635" s="107"/>
      <c r="Q635" s="107"/>
      <c r="R635" s="107"/>
      <c r="S635" s="107"/>
      <c r="T635" s="130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3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S635" s="94"/>
      <c r="CT635" s="95"/>
    </row>
    <row r="636" spans="8:98" x14ac:dyDescent="0.15">
      <c r="H636" s="125"/>
      <c r="I636" s="132"/>
      <c r="J636" s="131"/>
      <c r="K636" s="133"/>
      <c r="L636" s="127"/>
      <c r="M636" s="107"/>
      <c r="N636" s="107"/>
      <c r="O636" s="107"/>
      <c r="P636" s="107"/>
      <c r="Q636" s="107"/>
      <c r="R636" s="107"/>
      <c r="S636" s="107"/>
      <c r="T636" s="130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3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S636" s="94"/>
      <c r="CT636" s="95"/>
    </row>
    <row r="637" spans="8:98" x14ac:dyDescent="0.15">
      <c r="H637" s="125"/>
      <c r="I637" s="132"/>
      <c r="J637" s="131"/>
      <c r="K637" s="133"/>
      <c r="L637" s="127"/>
      <c r="M637" s="107"/>
      <c r="N637" s="107"/>
      <c r="O637" s="107"/>
      <c r="P637" s="107"/>
      <c r="Q637" s="107"/>
      <c r="R637" s="107"/>
      <c r="S637" s="107"/>
      <c r="T637" s="130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3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S637" s="94"/>
      <c r="CT637" s="95"/>
    </row>
    <row r="638" spans="8:98" x14ac:dyDescent="0.15">
      <c r="H638" s="125"/>
      <c r="I638" s="132"/>
      <c r="J638" s="131"/>
      <c r="K638" s="133"/>
      <c r="L638" s="127"/>
      <c r="M638" s="107"/>
      <c r="N638" s="107"/>
      <c r="O638" s="107"/>
      <c r="P638" s="107"/>
      <c r="Q638" s="107"/>
      <c r="R638" s="107"/>
      <c r="S638" s="107"/>
      <c r="T638" s="130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3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R638" s="115"/>
      <c r="CS638" s="94"/>
      <c r="CT638" s="95"/>
    </row>
    <row r="639" spans="8:98" x14ac:dyDescent="0.15">
      <c r="H639" s="125"/>
      <c r="I639" s="132"/>
      <c r="J639" s="133"/>
      <c r="K639" s="133"/>
      <c r="L639" s="127"/>
      <c r="M639" s="107"/>
      <c r="N639" s="107"/>
      <c r="O639" s="107"/>
      <c r="P639" s="107"/>
      <c r="Q639" s="107"/>
      <c r="R639" s="107"/>
      <c r="S639" s="107"/>
      <c r="T639" s="130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3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R639" s="115"/>
      <c r="CS639" s="94"/>
      <c r="CT639" s="95"/>
    </row>
    <row r="640" spans="8:98" x14ac:dyDescent="0.15">
      <c r="H640" s="125"/>
      <c r="I640" s="132"/>
      <c r="J640" s="133"/>
      <c r="K640" s="133"/>
      <c r="L640" s="127"/>
      <c r="M640" s="107"/>
      <c r="N640" s="107"/>
      <c r="O640" s="107"/>
      <c r="P640" s="107"/>
      <c r="Q640" s="107"/>
      <c r="R640" s="107"/>
      <c r="S640" s="107"/>
      <c r="T640" s="130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3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R640" s="115"/>
      <c r="CS640" s="94"/>
      <c r="CT640" s="95"/>
    </row>
    <row r="641" spans="8:98" x14ac:dyDescent="0.15">
      <c r="H641" s="125"/>
      <c r="I641" s="132"/>
      <c r="J641" s="133"/>
      <c r="K641" s="133"/>
      <c r="L641" s="127"/>
      <c r="M641" s="107"/>
      <c r="N641" s="107"/>
      <c r="O641" s="107"/>
      <c r="P641" s="107"/>
      <c r="Q641" s="107"/>
      <c r="R641" s="107"/>
      <c r="S641" s="107"/>
      <c r="T641" s="130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3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S641" s="94"/>
      <c r="CT641" s="95"/>
    </row>
    <row r="642" spans="8:98" x14ac:dyDescent="0.15">
      <c r="H642" s="125"/>
      <c r="I642" s="132"/>
      <c r="J642" s="133"/>
      <c r="K642" s="133"/>
      <c r="L642" s="127"/>
      <c r="M642" s="107"/>
      <c r="N642" s="107"/>
      <c r="O642" s="107"/>
      <c r="P642" s="107"/>
      <c r="Q642" s="107"/>
      <c r="R642" s="107"/>
      <c r="S642" s="107"/>
      <c r="T642" s="130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3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S642" s="94"/>
      <c r="CT642" s="95"/>
    </row>
    <row r="643" spans="8:98" x14ac:dyDescent="0.15">
      <c r="H643" s="125"/>
      <c r="I643" s="132"/>
      <c r="J643" s="133"/>
      <c r="K643" s="133"/>
      <c r="L643" s="127"/>
      <c r="M643" s="107"/>
      <c r="N643" s="107"/>
      <c r="O643" s="107"/>
      <c r="P643" s="107"/>
      <c r="Q643" s="107"/>
      <c r="R643" s="107"/>
      <c r="S643" s="107"/>
      <c r="T643" s="130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3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R643" s="115"/>
      <c r="CS643" s="94"/>
      <c r="CT643" s="95"/>
    </row>
    <row r="644" spans="8:98" x14ac:dyDescent="0.15">
      <c r="H644" s="125"/>
      <c r="I644" s="132"/>
      <c r="J644" s="133"/>
      <c r="K644" s="133"/>
      <c r="L644" s="127"/>
      <c r="M644" s="107"/>
      <c r="N644" s="107"/>
      <c r="O644" s="107"/>
      <c r="P644" s="107"/>
      <c r="Q644" s="107"/>
      <c r="R644" s="107"/>
      <c r="S644" s="107"/>
      <c r="T644" s="130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3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R644" s="115"/>
      <c r="CS644" s="94"/>
      <c r="CT644" s="95"/>
    </row>
    <row r="645" spans="8:98" x14ac:dyDescent="0.15">
      <c r="H645" s="125"/>
      <c r="I645" s="132"/>
      <c r="J645" s="133"/>
      <c r="K645" s="133"/>
      <c r="L645" s="127"/>
      <c r="M645" s="107"/>
      <c r="N645" s="107"/>
      <c r="O645" s="107"/>
      <c r="P645" s="107"/>
      <c r="Q645" s="107"/>
      <c r="R645" s="107"/>
      <c r="S645" s="107"/>
      <c r="T645" s="130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3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R645" s="115"/>
      <c r="CS645" s="94"/>
      <c r="CT645" s="95"/>
    </row>
    <row r="646" spans="8:98" x14ac:dyDescent="0.15">
      <c r="H646" s="125"/>
      <c r="I646" s="132"/>
      <c r="J646" s="133"/>
      <c r="K646" s="133"/>
      <c r="L646" s="127"/>
      <c r="M646" s="107"/>
      <c r="N646" s="107"/>
      <c r="O646" s="107"/>
      <c r="P646" s="107"/>
      <c r="Q646" s="107"/>
      <c r="R646" s="107"/>
      <c r="S646" s="107"/>
      <c r="T646" s="130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3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R646" s="115"/>
      <c r="CS646" s="94"/>
      <c r="CT646" s="95"/>
    </row>
    <row r="647" spans="8:98" x14ac:dyDescent="0.15">
      <c r="H647" s="125"/>
      <c r="I647" s="132"/>
      <c r="J647" s="133"/>
      <c r="K647" s="133"/>
      <c r="L647" s="127"/>
      <c r="M647" s="107"/>
      <c r="N647" s="107"/>
      <c r="O647" s="107"/>
      <c r="P647" s="107"/>
      <c r="Q647" s="107"/>
      <c r="R647" s="107"/>
      <c r="S647" s="107"/>
      <c r="T647" s="130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3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R647" s="115"/>
      <c r="CS647" s="94"/>
      <c r="CT647" s="95"/>
    </row>
    <row r="648" spans="8:98" x14ac:dyDescent="0.15">
      <c r="H648" s="125"/>
      <c r="I648" s="132"/>
      <c r="J648" s="133"/>
      <c r="K648" s="133"/>
      <c r="L648" s="127"/>
      <c r="M648" s="107"/>
      <c r="N648" s="107"/>
      <c r="O648" s="107"/>
      <c r="P648" s="107"/>
      <c r="Q648" s="107"/>
      <c r="R648" s="107"/>
      <c r="S648" s="107"/>
      <c r="T648" s="130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3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R648" s="115"/>
      <c r="CS648" s="94"/>
      <c r="CT648" s="95"/>
    </row>
    <row r="649" spans="8:98" x14ac:dyDescent="0.15">
      <c r="H649" s="125"/>
      <c r="I649" s="132"/>
      <c r="J649" s="133"/>
      <c r="K649" s="133"/>
      <c r="L649" s="127"/>
      <c r="M649" s="107"/>
      <c r="N649" s="107"/>
      <c r="O649" s="107"/>
      <c r="P649" s="107"/>
      <c r="Q649" s="107"/>
      <c r="R649" s="107"/>
      <c r="S649" s="107"/>
      <c r="T649" s="130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3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R649" s="115"/>
      <c r="CS649" s="94"/>
      <c r="CT649" s="95"/>
    </row>
    <row r="650" spans="8:98" x14ac:dyDescent="0.15">
      <c r="H650" s="125"/>
      <c r="I650" s="132"/>
      <c r="J650" s="133"/>
      <c r="K650" s="133"/>
      <c r="L650" s="127"/>
      <c r="M650" s="107"/>
      <c r="N650" s="107"/>
      <c r="O650" s="107"/>
      <c r="P650" s="107"/>
      <c r="Q650" s="107"/>
      <c r="R650" s="107"/>
      <c r="S650" s="107"/>
      <c r="T650" s="130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3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R650" s="115"/>
      <c r="CS650" s="94"/>
      <c r="CT650" s="95"/>
    </row>
    <row r="651" spans="8:98" x14ac:dyDescent="0.15">
      <c r="H651" s="125"/>
      <c r="I651" s="132"/>
      <c r="J651" s="133"/>
      <c r="K651" s="133"/>
      <c r="L651" s="127"/>
      <c r="M651" s="107"/>
      <c r="N651" s="107"/>
      <c r="O651" s="107"/>
      <c r="P651" s="107"/>
      <c r="Q651" s="107"/>
      <c r="R651" s="107"/>
      <c r="S651" s="107"/>
      <c r="T651" s="130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3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S651" s="94"/>
      <c r="CT651" s="95"/>
    </row>
    <row r="652" spans="8:98" x14ac:dyDescent="0.15">
      <c r="H652" s="125"/>
      <c r="I652" s="132"/>
      <c r="J652" s="133"/>
      <c r="K652" s="133"/>
      <c r="L652" s="127"/>
      <c r="M652" s="107"/>
      <c r="N652" s="107"/>
      <c r="O652" s="107"/>
      <c r="P652" s="107"/>
      <c r="Q652" s="107"/>
      <c r="R652" s="107"/>
      <c r="S652" s="107"/>
      <c r="T652" s="130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3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R652" s="115"/>
      <c r="CS652" s="94"/>
      <c r="CT652" s="95"/>
    </row>
    <row r="653" spans="8:98" x14ac:dyDescent="0.15">
      <c r="H653" s="125"/>
      <c r="I653" s="132"/>
      <c r="J653" s="133"/>
      <c r="K653" s="133"/>
      <c r="L653" s="127"/>
      <c r="M653" s="107"/>
      <c r="N653" s="107"/>
      <c r="O653" s="107"/>
      <c r="P653" s="107"/>
      <c r="Q653" s="107"/>
      <c r="R653" s="107"/>
      <c r="S653" s="107"/>
      <c r="T653" s="130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3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R653" s="115"/>
      <c r="CS653" s="94"/>
      <c r="CT653" s="95"/>
    </row>
    <row r="654" spans="8:98" x14ac:dyDescent="0.15">
      <c r="H654" s="125"/>
      <c r="I654" s="132"/>
      <c r="J654" s="133"/>
      <c r="K654" s="133"/>
      <c r="L654" s="127"/>
      <c r="M654" s="107"/>
      <c r="N654" s="107"/>
      <c r="O654" s="107"/>
      <c r="P654" s="107"/>
      <c r="Q654" s="107"/>
      <c r="R654" s="107"/>
      <c r="S654" s="107"/>
      <c r="T654" s="130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3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S654" s="94"/>
      <c r="CT654" s="95"/>
    </row>
    <row r="655" spans="8:98" x14ac:dyDescent="0.15">
      <c r="H655" s="125"/>
      <c r="I655" s="132"/>
      <c r="J655" s="133"/>
      <c r="K655" s="133"/>
      <c r="L655" s="127"/>
      <c r="M655" s="107"/>
      <c r="N655" s="107"/>
      <c r="O655" s="107"/>
      <c r="P655" s="107"/>
      <c r="Q655" s="107"/>
      <c r="R655" s="107"/>
      <c r="S655" s="107"/>
      <c r="T655" s="130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3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R655" s="115"/>
      <c r="CS655" s="94"/>
      <c r="CT655" s="95"/>
    </row>
    <row r="656" spans="8:98" x14ac:dyDescent="0.15">
      <c r="H656" s="125"/>
      <c r="I656" s="132"/>
      <c r="J656" s="133"/>
      <c r="K656" s="133"/>
      <c r="L656" s="127"/>
      <c r="M656" s="107"/>
      <c r="N656" s="107"/>
      <c r="O656" s="107"/>
      <c r="P656" s="107"/>
      <c r="Q656" s="107"/>
      <c r="R656" s="107"/>
      <c r="S656" s="107"/>
      <c r="T656" s="130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3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S656" s="94"/>
      <c r="CT656" s="95"/>
    </row>
    <row r="657" spans="8:98" x14ac:dyDescent="0.15">
      <c r="H657" s="125"/>
      <c r="I657" s="132"/>
      <c r="J657" s="133"/>
      <c r="K657" s="133"/>
      <c r="L657" s="127"/>
      <c r="M657" s="107"/>
      <c r="N657" s="107"/>
      <c r="O657" s="107"/>
      <c r="P657" s="107"/>
      <c r="Q657" s="107"/>
      <c r="R657" s="107"/>
      <c r="S657" s="107"/>
      <c r="T657" s="130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3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R657" s="115"/>
      <c r="CS657" s="94"/>
      <c r="CT657" s="95"/>
    </row>
    <row r="658" spans="8:98" x14ac:dyDescent="0.15">
      <c r="H658" s="125"/>
      <c r="I658" s="132"/>
      <c r="J658" s="133"/>
      <c r="K658" s="133"/>
      <c r="L658" s="127"/>
      <c r="M658" s="107"/>
      <c r="N658" s="107"/>
      <c r="O658" s="107"/>
      <c r="P658" s="107"/>
      <c r="Q658" s="107"/>
      <c r="R658" s="107"/>
      <c r="S658" s="107"/>
      <c r="T658" s="130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3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S658" s="94"/>
      <c r="CT658" s="95"/>
    </row>
    <row r="659" spans="8:98" x14ac:dyDescent="0.15">
      <c r="H659" s="125"/>
      <c r="I659" s="132"/>
      <c r="J659" s="133"/>
      <c r="K659" s="133"/>
      <c r="L659" s="127"/>
      <c r="M659" s="107"/>
      <c r="N659" s="107"/>
      <c r="O659" s="107"/>
      <c r="P659" s="107"/>
      <c r="Q659" s="107"/>
      <c r="R659" s="107"/>
      <c r="S659" s="107"/>
      <c r="T659" s="130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3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S659" s="94"/>
      <c r="CT659" s="95"/>
    </row>
    <row r="660" spans="8:98" x14ac:dyDescent="0.15">
      <c r="H660" s="125"/>
      <c r="I660" s="132"/>
      <c r="J660" s="133"/>
      <c r="K660" s="133"/>
      <c r="L660" s="127"/>
      <c r="M660" s="107"/>
      <c r="N660" s="107"/>
      <c r="O660" s="107"/>
      <c r="P660" s="107"/>
      <c r="Q660" s="107"/>
      <c r="R660" s="107"/>
      <c r="S660" s="107"/>
      <c r="T660" s="130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3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R660" s="115"/>
      <c r="CS660" s="94"/>
      <c r="CT660" s="95"/>
    </row>
    <row r="661" spans="8:98" x14ac:dyDescent="0.15">
      <c r="H661" s="125"/>
      <c r="I661" s="132"/>
      <c r="J661" s="133"/>
      <c r="K661" s="133"/>
      <c r="L661" s="127"/>
      <c r="M661" s="107"/>
      <c r="N661" s="107"/>
      <c r="O661" s="107"/>
      <c r="P661" s="107"/>
      <c r="Q661" s="107"/>
      <c r="R661" s="107"/>
      <c r="S661" s="107"/>
      <c r="T661" s="130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3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R661" s="115"/>
      <c r="CS661" s="94"/>
      <c r="CT661" s="95"/>
    </row>
    <row r="662" spans="8:98" x14ac:dyDescent="0.15">
      <c r="H662" s="125"/>
      <c r="I662" s="132"/>
      <c r="J662" s="133"/>
      <c r="K662" s="133"/>
      <c r="L662" s="127"/>
      <c r="M662" s="107"/>
      <c r="N662" s="107"/>
      <c r="O662" s="107"/>
      <c r="P662" s="107"/>
      <c r="Q662" s="107"/>
      <c r="R662" s="107"/>
      <c r="S662" s="107"/>
      <c r="T662" s="130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3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R662" s="115"/>
      <c r="CS662" s="94"/>
      <c r="CT662" s="95"/>
    </row>
    <row r="663" spans="8:98" x14ac:dyDescent="0.15">
      <c r="H663" s="125"/>
      <c r="I663" s="132"/>
      <c r="J663" s="133"/>
      <c r="K663" s="133"/>
      <c r="L663" s="127"/>
      <c r="M663" s="107"/>
      <c r="N663" s="107"/>
      <c r="O663" s="107"/>
      <c r="P663" s="107"/>
      <c r="Q663" s="107"/>
      <c r="R663" s="107"/>
      <c r="S663" s="107"/>
      <c r="T663" s="130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3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S663" s="94"/>
      <c r="CT663" s="95"/>
    </row>
    <row r="664" spans="8:98" x14ac:dyDescent="0.15">
      <c r="H664" s="125"/>
      <c r="I664" s="132"/>
      <c r="J664" s="133"/>
      <c r="K664" s="133"/>
      <c r="L664" s="127"/>
      <c r="M664" s="107"/>
      <c r="N664" s="107"/>
      <c r="O664" s="107"/>
      <c r="P664" s="107"/>
      <c r="Q664" s="107"/>
      <c r="R664" s="107"/>
      <c r="S664" s="107"/>
      <c r="T664" s="130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3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S664" s="94"/>
      <c r="CT664" s="95"/>
    </row>
    <row r="665" spans="8:98" x14ac:dyDescent="0.15">
      <c r="H665" s="125"/>
      <c r="I665" s="132"/>
      <c r="J665" s="133"/>
      <c r="K665" s="133"/>
      <c r="L665" s="127"/>
      <c r="M665" s="107"/>
      <c r="N665" s="107"/>
      <c r="O665" s="107"/>
      <c r="P665" s="107"/>
      <c r="Q665" s="107"/>
      <c r="R665" s="107"/>
      <c r="S665" s="107"/>
      <c r="T665" s="130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3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R665" s="115"/>
      <c r="CS665" s="94"/>
      <c r="CT665" s="95"/>
    </row>
    <row r="666" spans="8:98" x14ac:dyDescent="0.15">
      <c r="H666" s="125"/>
      <c r="I666" s="132"/>
      <c r="J666" s="133"/>
      <c r="K666" s="133"/>
      <c r="L666" s="127"/>
      <c r="M666" s="107"/>
      <c r="N666" s="107"/>
      <c r="O666" s="107"/>
      <c r="P666" s="107"/>
      <c r="Q666" s="107"/>
      <c r="R666" s="107"/>
      <c r="S666" s="107"/>
      <c r="T666" s="130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3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R666" s="115"/>
      <c r="CS666" s="94"/>
      <c r="CT666" s="95"/>
    </row>
    <row r="667" spans="8:98" x14ac:dyDescent="0.15">
      <c r="H667" s="125"/>
      <c r="I667" s="132"/>
      <c r="J667" s="133"/>
      <c r="K667" s="133"/>
      <c r="L667" s="127"/>
      <c r="M667" s="107"/>
      <c r="N667" s="107"/>
      <c r="O667" s="107"/>
      <c r="P667" s="107"/>
      <c r="Q667" s="107"/>
      <c r="R667" s="107"/>
      <c r="S667" s="107"/>
      <c r="T667" s="130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3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S667" s="94"/>
      <c r="CT667" s="95"/>
    </row>
    <row r="668" spans="8:98" x14ac:dyDescent="0.15">
      <c r="H668" s="125"/>
      <c r="I668" s="132"/>
      <c r="J668" s="133"/>
      <c r="K668" s="133"/>
      <c r="L668" s="127"/>
      <c r="M668" s="107"/>
      <c r="N668" s="107"/>
      <c r="O668" s="107"/>
      <c r="P668" s="107"/>
      <c r="Q668" s="107"/>
      <c r="R668" s="107"/>
      <c r="S668" s="107"/>
      <c r="T668" s="130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3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S668" s="94"/>
      <c r="CT668" s="95"/>
    </row>
    <row r="669" spans="8:98" x14ac:dyDescent="0.15">
      <c r="H669" s="125"/>
      <c r="I669" s="132"/>
      <c r="J669" s="133"/>
      <c r="K669" s="133"/>
      <c r="L669" s="127"/>
      <c r="M669" s="107"/>
      <c r="N669" s="107"/>
      <c r="O669" s="107"/>
      <c r="P669" s="107"/>
      <c r="Q669" s="107"/>
      <c r="R669" s="107"/>
      <c r="S669" s="107"/>
      <c r="T669" s="130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3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S669" s="94"/>
      <c r="CT669" s="95"/>
    </row>
    <row r="670" spans="8:98" x14ac:dyDescent="0.15">
      <c r="H670" s="125"/>
      <c r="I670" s="132"/>
      <c r="J670" s="133"/>
      <c r="K670" s="133"/>
      <c r="L670" s="127"/>
      <c r="M670" s="107"/>
      <c r="N670" s="107"/>
      <c r="O670" s="107"/>
      <c r="P670" s="107"/>
      <c r="Q670" s="107"/>
      <c r="R670" s="107"/>
      <c r="S670" s="107"/>
      <c r="T670" s="130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3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S670" s="94"/>
      <c r="CT670" s="95"/>
    </row>
    <row r="671" spans="8:98" x14ac:dyDescent="0.15">
      <c r="H671" s="125"/>
      <c r="I671" s="132"/>
      <c r="J671" s="133"/>
      <c r="K671" s="133"/>
      <c r="L671" s="127"/>
      <c r="M671" s="107"/>
      <c r="N671" s="107"/>
      <c r="O671" s="107"/>
      <c r="P671" s="107"/>
      <c r="Q671" s="107"/>
      <c r="R671" s="107"/>
      <c r="S671" s="107"/>
      <c r="T671" s="130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3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S671" s="94"/>
      <c r="CT671" s="95"/>
    </row>
    <row r="672" spans="8:98" x14ac:dyDescent="0.15">
      <c r="H672" s="125"/>
      <c r="I672" s="132"/>
      <c r="J672" s="133"/>
      <c r="K672" s="133"/>
      <c r="L672" s="127"/>
      <c r="M672" s="107"/>
      <c r="N672" s="107"/>
      <c r="O672" s="107"/>
      <c r="P672" s="107"/>
      <c r="Q672" s="107"/>
      <c r="R672" s="107"/>
      <c r="S672" s="107"/>
      <c r="T672" s="130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3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S672" s="94"/>
      <c r="CT672" s="95"/>
    </row>
    <row r="673" spans="8:98" x14ac:dyDescent="0.15">
      <c r="H673" s="125"/>
      <c r="I673" s="132"/>
      <c r="J673" s="133"/>
      <c r="K673" s="133"/>
      <c r="L673" s="127"/>
      <c r="M673" s="107"/>
      <c r="N673" s="107"/>
      <c r="O673" s="107"/>
      <c r="P673" s="107"/>
      <c r="Q673" s="107"/>
      <c r="R673" s="107"/>
      <c r="S673" s="107"/>
      <c r="T673" s="130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3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S673" s="94"/>
      <c r="CT673" s="95"/>
    </row>
    <row r="674" spans="8:98" x14ac:dyDescent="0.15">
      <c r="H674" s="125"/>
      <c r="I674" s="132"/>
      <c r="J674" s="133"/>
      <c r="K674" s="133"/>
      <c r="L674" s="127"/>
      <c r="M674" s="107"/>
      <c r="N674" s="107"/>
      <c r="O674" s="107"/>
      <c r="P674" s="107"/>
      <c r="Q674" s="107"/>
      <c r="R674" s="107"/>
      <c r="S674" s="107"/>
      <c r="T674" s="130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3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S674" s="94"/>
      <c r="CT674" s="95"/>
    </row>
    <row r="675" spans="8:98" x14ac:dyDescent="0.15">
      <c r="H675" s="125"/>
      <c r="I675" s="132"/>
      <c r="J675" s="133"/>
      <c r="K675" s="133"/>
      <c r="L675" s="127"/>
      <c r="M675" s="107"/>
      <c r="N675" s="107"/>
      <c r="O675" s="107"/>
      <c r="P675" s="107"/>
      <c r="Q675" s="107"/>
      <c r="R675" s="107"/>
      <c r="S675" s="107"/>
      <c r="T675" s="130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3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R675" s="115"/>
      <c r="CS675" s="94"/>
      <c r="CT675" s="95"/>
    </row>
    <row r="676" spans="8:98" x14ac:dyDescent="0.15">
      <c r="H676" s="125"/>
      <c r="I676" s="132"/>
      <c r="J676" s="133"/>
      <c r="K676" s="133"/>
      <c r="L676" s="127"/>
      <c r="M676" s="107"/>
      <c r="N676" s="107"/>
      <c r="O676" s="107"/>
      <c r="P676" s="107"/>
      <c r="Q676" s="107"/>
      <c r="R676" s="107"/>
      <c r="S676" s="107"/>
      <c r="T676" s="130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3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R676" s="115"/>
      <c r="CS676" s="94"/>
      <c r="CT676" s="95"/>
    </row>
    <row r="677" spans="8:98" x14ac:dyDescent="0.15">
      <c r="H677" s="125"/>
      <c r="I677" s="132"/>
      <c r="J677" s="133"/>
      <c r="K677" s="133"/>
      <c r="L677" s="127"/>
      <c r="M677" s="107"/>
      <c r="N677" s="107"/>
      <c r="O677" s="107"/>
      <c r="P677" s="107"/>
      <c r="Q677" s="107"/>
      <c r="R677" s="107"/>
      <c r="S677" s="107"/>
      <c r="T677" s="130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3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R677" s="115"/>
      <c r="CS677" s="94"/>
      <c r="CT677" s="95"/>
    </row>
    <row r="678" spans="8:98" x14ac:dyDescent="0.15">
      <c r="H678" s="125"/>
      <c r="I678" s="132"/>
      <c r="J678" s="133"/>
      <c r="K678" s="133"/>
      <c r="L678" s="127"/>
      <c r="M678" s="107"/>
      <c r="N678" s="107"/>
      <c r="O678" s="107"/>
      <c r="P678" s="107"/>
      <c r="Q678" s="107"/>
      <c r="R678" s="107"/>
      <c r="S678" s="107"/>
      <c r="T678" s="130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3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S678" s="94"/>
      <c r="CT678" s="95"/>
    </row>
    <row r="679" spans="8:98" x14ac:dyDescent="0.15">
      <c r="H679" s="125"/>
      <c r="I679" s="132"/>
      <c r="J679" s="133"/>
      <c r="K679" s="133"/>
      <c r="L679" s="127"/>
      <c r="M679" s="107"/>
      <c r="N679" s="107"/>
      <c r="O679" s="107"/>
      <c r="P679" s="107"/>
      <c r="Q679" s="107"/>
      <c r="R679" s="107"/>
      <c r="S679" s="107"/>
      <c r="T679" s="130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3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R679" s="115"/>
      <c r="CS679" s="94"/>
      <c r="CT679" s="95"/>
    </row>
    <row r="680" spans="8:98" x14ac:dyDescent="0.15">
      <c r="H680" s="125"/>
      <c r="I680" s="132"/>
      <c r="J680" s="133"/>
      <c r="K680" s="133"/>
      <c r="L680" s="127"/>
      <c r="M680" s="107"/>
      <c r="N680" s="107"/>
      <c r="O680" s="107"/>
      <c r="P680" s="107"/>
      <c r="Q680" s="107"/>
      <c r="R680" s="107"/>
      <c r="S680" s="107"/>
      <c r="T680" s="130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3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S680" s="94"/>
      <c r="CT680" s="95"/>
    </row>
    <row r="681" spans="8:98" x14ac:dyDescent="0.15">
      <c r="H681" s="125"/>
      <c r="I681" s="132"/>
      <c r="J681" s="133"/>
      <c r="K681" s="133"/>
      <c r="L681" s="127"/>
      <c r="M681" s="107"/>
      <c r="N681" s="107"/>
      <c r="O681" s="107"/>
      <c r="P681" s="107"/>
      <c r="Q681" s="107"/>
      <c r="R681" s="107"/>
      <c r="S681" s="107"/>
      <c r="T681" s="130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3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R681" s="115"/>
      <c r="CS681" s="94"/>
      <c r="CT681" s="95"/>
    </row>
    <row r="682" spans="8:98" x14ac:dyDescent="0.15">
      <c r="H682" s="125"/>
      <c r="I682" s="132"/>
      <c r="J682" s="133"/>
      <c r="K682" s="133"/>
      <c r="L682" s="127"/>
      <c r="M682" s="107"/>
      <c r="N682" s="107"/>
      <c r="O682" s="107"/>
      <c r="P682" s="107"/>
      <c r="Q682" s="107"/>
      <c r="R682" s="107"/>
      <c r="S682" s="107"/>
      <c r="T682" s="130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3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S682" s="94"/>
      <c r="CT682" s="95"/>
    </row>
    <row r="683" spans="8:98" x14ac:dyDescent="0.15">
      <c r="H683" s="125"/>
      <c r="I683" s="132"/>
      <c r="J683" s="133"/>
      <c r="K683" s="133"/>
      <c r="L683" s="127"/>
      <c r="M683" s="107"/>
      <c r="N683" s="107"/>
      <c r="O683" s="107"/>
      <c r="P683" s="107"/>
      <c r="Q683" s="107"/>
      <c r="R683" s="107"/>
      <c r="S683" s="107"/>
      <c r="T683" s="130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3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R683" s="115"/>
      <c r="CS683" s="94"/>
      <c r="CT683" s="95"/>
    </row>
    <row r="684" spans="8:98" x14ac:dyDescent="0.15">
      <c r="H684" s="125"/>
      <c r="I684" s="132"/>
      <c r="J684" s="133"/>
      <c r="K684" s="133"/>
      <c r="L684" s="127"/>
      <c r="M684" s="107"/>
      <c r="N684" s="107"/>
      <c r="O684" s="107"/>
      <c r="P684" s="107"/>
      <c r="Q684" s="107"/>
      <c r="R684" s="107"/>
      <c r="S684" s="107"/>
      <c r="T684" s="130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3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R684" s="115"/>
      <c r="CS684" s="94"/>
      <c r="CT684" s="95"/>
    </row>
    <row r="685" spans="8:98" x14ac:dyDescent="0.15">
      <c r="H685" s="125"/>
      <c r="I685" s="132"/>
      <c r="J685" s="133"/>
      <c r="K685" s="133"/>
      <c r="L685" s="127"/>
      <c r="M685" s="107"/>
      <c r="N685" s="107"/>
      <c r="O685" s="107"/>
      <c r="P685" s="107"/>
      <c r="Q685" s="107"/>
      <c r="R685" s="107"/>
      <c r="S685" s="107"/>
      <c r="T685" s="130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3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S685" s="94"/>
      <c r="CT685" s="95"/>
    </row>
    <row r="686" spans="8:98" x14ac:dyDescent="0.15">
      <c r="H686" s="125"/>
      <c r="I686" s="132"/>
      <c r="J686" s="133"/>
      <c r="K686" s="133"/>
      <c r="L686" s="127"/>
      <c r="M686" s="107"/>
      <c r="N686" s="107"/>
      <c r="O686" s="107"/>
      <c r="P686" s="107"/>
      <c r="Q686" s="107"/>
      <c r="R686" s="107"/>
      <c r="S686" s="107"/>
      <c r="T686" s="130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3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S686" s="94"/>
      <c r="CT686" s="95"/>
    </row>
    <row r="687" spans="8:98" x14ac:dyDescent="0.15">
      <c r="H687" s="125"/>
      <c r="I687" s="132"/>
      <c r="J687" s="133"/>
      <c r="K687" s="133"/>
      <c r="L687" s="127"/>
      <c r="M687" s="107"/>
      <c r="N687" s="107"/>
      <c r="O687" s="107"/>
      <c r="P687" s="107"/>
      <c r="Q687" s="107"/>
      <c r="R687" s="107"/>
      <c r="S687" s="107"/>
      <c r="T687" s="130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3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S687" s="94"/>
      <c r="CT687" s="95"/>
    </row>
    <row r="688" spans="8:98" x14ac:dyDescent="0.15">
      <c r="H688" s="125"/>
      <c r="I688" s="132"/>
      <c r="J688" s="133"/>
      <c r="K688" s="133"/>
      <c r="L688" s="127"/>
      <c r="M688" s="107"/>
      <c r="N688" s="107"/>
      <c r="O688" s="107"/>
      <c r="P688" s="107"/>
      <c r="Q688" s="107"/>
      <c r="R688" s="107"/>
      <c r="S688" s="107"/>
      <c r="T688" s="130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3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S688" s="94"/>
      <c r="CT688" s="95"/>
    </row>
    <row r="689" spans="8:98" x14ac:dyDescent="0.15">
      <c r="H689" s="125"/>
      <c r="I689" s="132"/>
      <c r="J689" s="133"/>
      <c r="K689" s="133"/>
      <c r="L689" s="127"/>
      <c r="M689" s="107"/>
      <c r="N689" s="107"/>
      <c r="O689" s="107"/>
      <c r="P689" s="107"/>
      <c r="Q689" s="107"/>
      <c r="R689" s="107"/>
      <c r="S689" s="107"/>
      <c r="T689" s="130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3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S689" s="94"/>
      <c r="CT689" s="95"/>
    </row>
    <row r="690" spans="8:98" x14ac:dyDescent="0.15">
      <c r="H690" s="125"/>
      <c r="I690" s="132"/>
      <c r="J690" s="133"/>
      <c r="K690" s="133"/>
      <c r="L690" s="127"/>
      <c r="M690" s="107"/>
      <c r="N690" s="107"/>
      <c r="O690" s="107"/>
      <c r="P690" s="107"/>
      <c r="Q690" s="107"/>
      <c r="R690" s="107"/>
      <c r="S690" s="107"/>
      <c r="T690" s="130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3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S690" s="94"/>
      <c r="CT690" s="95"/>
    </row>
    <row r="691" spans="8:98" x14ac:dyDescent="0.15">
      <c r="H691" s="125"/>
      <c r="I691" s="132"/>
      <c r="J691" s="133"/>
      <c r="K691" s="133"/>
      <c r="L691" s="127"/>
      <c r="M691" s="107"/>
      <c r="N691" s="107"/>
      <c r="O691" s="107"/>
      <c r="P691" s="107"/>
      <c r="Q691" s="107"/>
      <c r="R691" s="107"/>
      <c r="S691" s="107"/>
      <c r="T691" s="130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3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S691" s="94"/>
      <c r="CT691" s="95"/>
    </row>
    <row r="692" spans="8:98" x14ac:dyDescent="0.15">
      <c r="H692" s="125"/>
      <c r="I692" s="132"/>
      <c r="J692" s="133"/>
      <c r="K692" s="133"/>
      <c r="L692" s="127"/>
      <c r="M692" s="107"/>
      <c r="N692" s="107"/>
      <c r="O692" s="107"/>
      <c r="P692" s="107"/>
      <c r="Q692" s="107"/>
      <c r="R692" s="107"/>
      <c r="S692" s="107"/>
      <c r="T692" s="130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3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S692" s="94"/>
      <c r="CT692" s="95"/>
    </row>
    <row r="693" spans="8:98" x14ac:dyDescent="0.15">
      <c r="H693" s="125"/>
      <c r="I693" s="132"/>
      <c r="J693" s="133"/>
      <c r="K693" s="133"/>
      <c r="L693" s="127"/>
      <c r="M693" s="107"/>
      <c r="N693" s="107"/>
      <c r="O693" s="107"/>
      <c r="P693" s="107"/>
      <c r="Q693" s="107"/>
      <c r="R693" s="107"/>
      <c r="S693" s="107"/>
      <c r="T693" s="130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3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S693" s="94"/>
      <c r="CT693" s="95"/>
    </row>
    <row r="694" spans="8:98" x14ac:dyDescent="0.15">
      <c r="H694" s="125"/>
      <c r="I694" s="132"/>
      <c r="J694" s="133"/>
      <c r="K694" s="133"/>
      <c r="L694" s="127"/>
      <c r="M694" s="107"/>
      <c r="N694" s="107"/>
      <c r="O694" s="107"/>
      <c r="P694" s="107"/>
      <c r="Q694" s="107"/>
      <c r="R694" s="107"/>
      <c r="S694" s="107"/>
      <c r="T694" s="130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3"/>
      <c r="CG694" s="92"/>
      <c r="CH694" s="92"/>
      <c r="CI694" s="92"/>
      <c r="CJ694" s="92"/>
      <c r="CK694" s="92"/>
      <c r="CL694" s="92"/>
      <c r="CM694" s="92"/>
      <c r="CN694" s="92"/>
      <c r="CO694" s="92"/>
      <c r="CP694" s="92"/>
      <c r="CS694" s="94"/>
      <c r="CT694" s="95"/>
    </row>
    <row r="695" spans="8:98" x14ac:dyDescent="0.15">
      <c r="H695" s="125"/>
      <c r="I695" s="132"/>
      <c r="J695" s="133"/>
      <c r="K695" s="133"/>
      <c r="L695" s="127"/>
      <c r="M695" s="107"/>
      <c r="N695" s="107"/>
      <c r="O695" s="107"/>
      <c r="P695" s="107"/>
      <c r="Q695" s="107"/>
      <c r="R695" s="107"/>
      <c r="S695" s="107"/>
      <c r="T695" s="130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3"/>
      <c r="CG695" s="92"/>
      <c r="CH695" s="92"/>
      <c r="CI695" s="92"/>
      <c r="CJ695" s="92"/>
      <c r="CK695" s="92"/>
      <c r="CL695" s="92"/>
      <c r="CM695" s="92"/>
      <c r="CN695" s="92"/>
      <c r="CO695" s="92"/>
      <c r="CP695" s="92"/>
      <c r="CS695" s="94"/>
      <c r="CT695" s="95"/>
    </row>
    <row r="696" spans="8:98" x14ac:dyDescent="0.15">
      <c r="H696" s="125"/>
      <c r="I696" s="132"/>
      <c r="J696" s="133"/>
      <c r="K696" s="133"/>
      <c r="L696" s="127"/>
      <c r="M696" s="107"/>
      <c r="N696" s="107"/>
      <c r="O696" s="107"/>
      <c r="P696" s="107"/>
      <c r="Q696" s="107"/>
      <c r="R696" s="107"/>
      <c r="S696" s="107"/>
      <c r="T696" s="130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3"/>
      <c r="CG696" s="92"/>
      <c r="CH696" s="92"/>
      <c r="CI696" s="92"/>
      <c r="CJ696" s="92"/>
      <c r="CK696" s="92"/>
      <c r="CL696" s="92"/>
      <c r="CM696" s="92"/>
      <c r="CN696" s="92"/>
      <c r="CO696" s="92"/>
      <c r="CP696" s="92"/>
      <c r="CS696" s="94"/>
      <c r="CT696" s="95"/>
    </row>
    <row r="697" spans="8:98" x14ac:dyDescent="0.15">
      <c r="H697" s="125"/>
      <c r="I697" s="132"/>
      <c r="J697" s="133"/>
      <c r="K697" s="133"/>
      <c r="L697" s="127"/>
      <c r="M697" s="107"/>
      <c r="N697" s="107"/>
      <c r="O697" s="107"/>
      <c r="P697" s="107"/>
      <c r="Q697" s="107"/>
      <c r="R697" s="107"/>
      <c r="S697" s="107"/>
      <c r="T697" s="130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3"/>
      <c r="CG697" s="92"/>
      <c r="CH697" s="92"/>
      <c r="CI697" s="92"/>
      <c r="CJ697" s="92"/>
      <c r="CK697" s="92"/>
      <c r="CL697" s="92"/>
      <c r="CM697" s="92"/>
      <c r="CN697" s="92"/>
      <c r="CO697" s="92"/>
      <c r="CP697" s="92"/>
      <c r="CS697" s="94"/>
      <c r="CT697" s="95"/>
    </row>
    <row r="698" spans="8:98" x14ac:dyDescent="0.15">
      <c r="H698" s="125"/>
      <c r="I698" s="132"/>
      <c r="J698" s="133"/>
      <c r="K698" s="133"/>
      <c r="L698" s="127"/>
      <c r="M698" s="107"/>
      <c r="N698" s="107"/>
      <c r="O698" s="107"/>
      <c r="P698" s="107"/>
      <c r="Q698" s="107"/>
      <c r="R698" s="107"/>
      <c r="S698" s="107"/>
      <c r="T698" s="130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3"/>
      <c r="CG698" s="92"/>
      <c r="CH698" s="92"/>
      <c r="CI698" s="92"/>
      <c r="CJ698" s="92"/>
      <c r="CK698" s="92"/>
      <c r="CL698" s="92"/>
      <c r="CM698" s="92"/>
      <c r="CN698" s="92"/>
      <c r="CO698" s="92"/>
      <c r="CP698" s="92"/>
      <c r="CS698" s="94"/>
      <c r="CT698" s="95"/>
    </row>
    <row r="699" spans="8:98" x14ac:dyDescent="0.15">
      <c r="H699" s="125"/>
      <c r="I699" s="132"/>
      <c r="J699" s="133"/>
      <c r="K699" s="133"/>
      <c r="L699" s="127"/>
      <c r="M699" s="107"/>
      <c r="N699" s="107"/>
      <c r="O699" s="107"/>
      <c r="P699" s="107"/>
      <c r="Q699" s="107"/>
      <c r="R699" s="107"/>
      <c r="S699" s="107"/>
      <c r="T699" s="130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3"/>
      <c r="CG699" s="92"/>
      <c r="CH699" s="92"/>
      <c r="CI699" s="92"/>
      <c r="CJ699" s="92"/>
      <c r="CK699" s="92"/>
      <c r="CL699" s="92"/>
      <c r="CM699" s="92"/>
      <c r="CN699" s="92"/>
      <c r="CO699" s="92"/>
      <c r="CP699" s="92"/>
      <c r="CS699" s="94"/>
      <c r="CT699" s="95"/>
    </row>
    <row r="700" spans="8:98" x14ac:dyDescent="0.15">
      <c r="H700" s="125"/>
      <c r="I700" s="132"/>
      <c r="J700" s="133"/>
      <c r="K700" s="133"/>
      <c r="L700" s="127"/>
      <c r="M700" s="107"/>
      <c r="N700" s="107"/>
      <c r="O700" s="107"/>
      <c r="P700" s="107"/>
      <c r="Q700" s="107"/>
      <c r="R700" s="107"/>
      <c r="S700" s="107"/>
      <c r="T700" s="130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3"/>
      <c r="CG700" s="92"/>
      <c r="CH700" s="92"/>
      <c r="CI700" s="92"/>
      <c r="CJ700" s="92"/>
      <c r="CK700" s="92"/>
      <c r="CL700" s="92"/>
      <c r="CM700" s="92"/>
      <c r="CN700" s="92"/>
      <c r="CO700" s="92"/>
      <c r="CP700" s="92"/>
      <c r="CS700" s="94"/>
      <c r="CT700" s="95"/>
    </row>
    <row r="701" spans="8:98" x14ac:dyDescent="0.15">
      <c r="H701" s="125"/>
      <c r="I701" s="132"/>
      <c r="J701" s="133"/>
      <c r="K701" s="133"/>
      <c r="L701" s="127"/>
      <c r="M701" s="107"/>
      <c r="N701" s="107"/>
      <c r="O701" s="107"/>
      <c r="P701" s="107"/>
      <c r="Q701" s="107"/>
      <c r="R701" s="107"/>
      <c r="S701" s="107"/>
      <c r="T701" s="130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3"/>
      <c r="CG701" s="92"/>
      <c r="CH701" s="92"/>
      <c r="CI701" s="92"/>
      <c r="CJ701" s="92"/>
      <c r="CK701" s="92"/>
      <c r="CL701" s="92"/>
      <c r="CM701" s="92"/>
      <c r="CN701" s="92"/>
      <c r="CO701" s="92"/>
      <c r="CP701" s="92"/>
      <c r="CS701" s="94"/>
      <c r="CT701" s="95"/>
    </row>
    <row r="702" spans="8:98" x14ac:dyDescent="0.15">
      <c r="H702" s="125"/>
      <c r="I702" s="132"/>
      <c r="J702" s="133"/>
      <c r="K702" s="133"/>
      <c r="L702" s="127"/>
      <c r="M702" s="107"/>
      <c r="N702" s="107"/>
      <c r="O702" s="107"/>
      <c r="P702" s="107"/>
      <c r="Q702" s="107"/>
      <c r="R702" s="107"/>
      <c r="S702" s="107"/>
      <c r="T702" s="130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3"/>
      <c r="CG702" s="92"/>
      <c r="CH702" s="92"/>
      <c r="CI702" s="92"/>
      <c r="CJ702" s="92"/>
      <c r="CK702" s="92"/>
      <c r="CL702" s="92"/>
      <c r="CM702" s="92"/>
      <c r="CN702" s="92"/>
      <c r="CO702" s="92"/>
      <c r="CP702" s="92"/>
      <c r="CS702" s="94"/>
      <c r="CT702" s="95"/>
    </row>
    <row r="703" spans="8:98" x14ac:dyDescent="0.15">
      <c r="H703" s="125"/>
      <c r="I703" s="132"/>
      <c r="J703" s="133"/>
      <c r="K703" s="133"/>
      <c r="L703" s="127"/>
      <c r="M703" s="107"/>
      <c r="N703" s="107"/>
      <c r="O703" s="107"/>
      <c r="P703" s="107"/>
      <c r="Q703" s="107"/>
      <c r="R703" s="107"/>
      <c r="S703" s="107"/>
      <c r="T703" s="130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3"/>
      <c r="CG703" s="92"/>
      <c r="CH703" s="92"/>
      <c r="CI703" s="92"/>
      <c r="CJ703" s="92"/>
      <c r="CK703" s="92"/>
      <c r="CL703" s="92"/>
      <c r="CM703" s="92"/>
      <c r="CN703" s="92"/>
      <c r="CO703" s="92"/>
      <c r="CP703" s="92"/>
      <c r="CR703" s="115"/>
      <c r="CS703" s="94"/>
      <c r="CT703" s="95"/>
    </row>
    <row r="704" spans="8:98" x14ac:dyDescent="0.15">
      <c r="H704" s="125"/>
      <c r="I704" s="132"/>
      <c r="J704" s="133"/>
      <c r="K704" s="133"/>
      <c r="L704" s="127"/>
      <c r="M704" s="107"/>
      <c r="N704" s="107"/>
      <c r="O704" s="107"/>
      <c r="P704" s="107"/>
      <c r="Q704" s="107"/>
      <c r="R704" s="107"/>
      <c r="S704" s="107"/>
      <c r="T704" s="130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3"/>
      <c r="CG704" s="92"/>
      <c r="CH704" s="92"/>
      <c r="CI704" s="92"/>
      <c r="CJ704" s="92"/>
      <c r="CK704" s="92"/>
      <c r="CL704" s="92"/>
      <c r="CM704" s="92"/>
      <c r="CN704" s="92"/>
      <c r="CO704" s="92"/>
      <c r="CP704" s="92"/>
      <c r="CS704" s="94"/>
      <c r="CT704" s="95"/>
    </row>
    <row r="705" spans="8:98" x14ac:dyDescent="0.15">
      <c r="H705" s="125"/>
      <c r="I705" s="132"/>
      <c r="J705" s="133"/>
      <c r="K705" s="133"/>
      <c r="L705" s="127"/>
      <c r="M705" s="107"/>
      <c r="N705" s="107"/>
      <c r="O705" s="107"/>
      <c r="P705" s="107"/>
      <c r="Q705" s="107"/>
      <c r="R705" s="107"/>
      <c r="S705" s="107"/>
      <c r="T705" s="130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3"/>
      <c r="CG705" s="92"/>
      <c r="CH705" s="92"/>
      <c r="CI705" s="92"/>
      <c r="CJ705" s="92"/>
      <c r="CK705" s="92"/>
      <c r="CL705" s="92"/>
      <c r="CM705" s="92"/>
      <c r="CN705" s="92"/>
      <c r="CO705" s="92"/>
      <c r="CP705" s="92"/>
      <c r="CS705" s="94"/>
      <c r="CT705" s="95"/>
    </row>
    <row r="706" spans="8:98" x14ac:dyDescent="0.15">
      <c r="H706" s="125"/>
      <c r="I706" s="132"/>
      <c r="J706" s="133"/>
      <c r="K706" s="133"/>
      <c r="L706" s="127"/>
      <c r="M706" s="107"/>
      <c r="N706" s="107"/>
      <c r="O706" s="107"/>
      <c r="P706" s="107"/>
      <c r="Q706" s="107"/>
      <c r="R706" s="107"/>
      <c r="S706" s="107"/>
      <c r="T706" s="130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3"/>
      <c r="CG706" s="92"/>
      <c r="CH706" s="92"/>
      <c r="CI706" s="92"/>
      <c r="CJ706" s="92"/>
      <c r="CK706" s="92"/>
      <c r="CL706" s="92"/>
      <c r="CM706" s="92"/>
      <c r="CN706" s="92"/>
      <c r="CO706" s="92"/>
      <c r="CP706" s="92"/>
      <c r="CS706" s="94"/>
      <c r="CT706" s="95"/>
    </row>
    <row r="707" spans="8:98" x14ac:dyDescent="0.15">
      <c r="H707" s="125"/>
      <c r="I707" s="132"/>
      <c r="J707" s="133"/>
      <c r="K707" s="133"/>
      <c r="L707" s="127"/>
      <c r="M707" s="107"/>
      <c r="N707" s="107"/>
      <c r="O707" s="107"/>
      <c r="P707" s="107"/>
      <c r="Q707" s="107"/>
      <c r="R707" s="107"/>
      <c r="S707" s="107"/>
      <c r="T707" s="130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3"/>
      <c r="CG707" s="92"/>
      <c r="CH707" s="92"/>
      <c r="CI707" s="92"/>
      <c r="CJ707" s="92"/>
      <c r="CK707" s="92"/>
      <c r="CL707" s="92"/>
      <c r="CM707" s="92"/>
      <c r="CN707" s="92"/>
      <c r="CO707" s="92"/>
      <c r="CP707" s="92"/>
      <c r="CS707" s="94"/>
      <c r="CT707" s="95"/>
    </row>
    <row r="708" spans="8:98" x14ac:dyDescent="0.15">
      <c r="H708" s="125"/>
      <c r="I708" s="132"/>
      <c r="J708" s="133"/>
      <c r="K708" s="133"/>
      <c r="L708" s="127"/>
      <c r="M708" s="107"/>
      <c r="N708" s="107"/>
      <c r="O708" s="107"/>
      <c r="P708" s="107"/>
      <c r="Q708" s="107"/>
      <c r="R708" s="107"/>
      <c r="S708" s="107"/>
      <c r="T708" s="130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3"/>
      <c r="CG708" s="92"/>
      <c r="CH708" s="92"/>
      <c r="CI708" s="92"/>
      <c r="CJ708" s="92"/>
      <c r="CK708" s="92"/>
      <c r="CL708" s="92"/>
      <c r="CM708" s="92"/>
      <c r="CN708" s="92"/>
      <c r="CO708" s="92"/>
      <c r="CP708" s="92"/>
      <c r="CS708" s="94"/>
      <c r="CT708" s="95"/>
    </row>
    <row r="709" spans="8:98" x14ac:dyDescent="0.15">
      <c r="H709" s="125"/>
      <c r="I709" s="132"/>
      <c r="J709" s="133"/>
      <c r="K709" s="133"/>
      <c r="L709" s="127"/>
      <c r="M709" s="107"/>
      <c r="N709" s="107"/>
      <c r="O709" s="107"/>
      <c r="P709" s="107"/>
      <c r="Q709" s="107"/>
      <c r="R709" s="107"/>
      <c r="S709" s="107"/>
      <c r="T709" s="130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3"/>
      <c r="CG709" s="92"/>
      <c r="CH709" s="92"/>
      <c r="CI709" s="92"/>
      <c r="CJ709" s="92"/>
      <c r="CK709" s="92"/>
      <c r="CL709" s="92"/>
      <c r="CM709" s="92"/>
      <c r="CN709" s="92"/>
      <c r="CO709" s="92"/>
      <c r="CP709" s="92"/>
      <c r="CS709" s="94"/>
      <c r="CT709" s="95"/>
    </row>
    <row r="710" spans="8:98" x14ac:dyDescent="0.15">
      <c r="H710" s="125"/>
      <c r="I710" s="132"/>
      <c r="J710" s="133"/>
      <c r="K710" s="131"/>
      <c r="L710" s="127"/>
      <c r="M710" s="107"/>
      <c r="N710" s="107"/>
      <c r="O710" s="107"/>
      <c r="P710" s="107"/>
      <c r="Q710" s="107"/>
      <c r="R710" s="107"/>
      <c r="S710" s="107"/>
      <c r="T710" s="130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3"/>
      <c r="CG710" s="92"/>
      <c r="CH710" s="92"/>
      <c r="CI710" s="92"/>
      <c r="CJ710" s="92"/>
      <c r="CK710" s="92"/>
      <c r="CL710" s="92"/>
      <c r="CM710" s="92"/>
      <c r="CN710" s="92"/>
      <c r="CO710" s="92"/>
      <c r="CP710" s="92"/>
      <c r="CR710" s="115"/>
      <c r="CS710" s="94"/>
      <c r="CT710" s="95"/>
    </row>
    <row r="711" spans="8:98" x14ac:dyDescent="0.15">
      <c r="H711" s="125"/>
      <c r="I711" s="132"/>
      <c r="J711" s="133"/>
      <c r="K711" s="131"/>
      <c r="L711" s="127"/>
      <c r="M711" s="107"/>
      <c r="N711" s="107"/>
      <c r="O711" s="107"/>
      <c r="P711" s="107"/>
      <c r="Q711" s="107"/>
      <c r="R711" s="107"/>
      <c r="S711" s="107"/>
      <c r="T711" s="130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3"/>
      <c r="CG711" s="92"/>
      <c r="CH711" s="92"/>
      <c r="CI711" s="92"/>
      <c r="CJ711" s="92"/>
      <c r="CK711" s="92"/>
      <c r="CL711" s="92"/>
      <c r="CM711" s="92"/>
      <c r="CN711" s="92"/>
      <c r="CO711" s="92"/>
      <c r="CP711" s="92"/>
      <c r="CR711" s="115"/>
      <c r="CS711" s="94"/>
      <c r="CT711" s="95"/>
    </row>
    <row r="712" spans="8:98" x14ac:dyDescent="0.15">
      <c r="H712" s="125"/>
      <c r="I712" s="132"/>
      <c r="J712" s="133"/>
      <c r="K712" s="131"/>
      <c r="L712" s="127"/>
      <c r="M712" s="107"/>
      <c r="N712" s="107"/>
      <c r="O712" s="107"/>
      <c r="P712" s="107"/>
      <c r="Q712" s="107"/>
      <c r="R712" s="107"/>
      <c r="S712" s="107"/>
      <c r="T712" s="130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3"/>
      <c r="CG712" s="92"/>
      <c r="CH712" s="92"/>
      <c r="CI712" s="92"/>
      <c r="CJ712" s="92"/>
      <c r="CK712" s="92"/>
      <c r="CL712" s="92"/>
      <c r="CM712" s="92"/>
      <c r="CN712" s="92"/>
      <c r="CO712" s="92"/>
      <c r="CP712" s="92"/>
      <c r="CS712" s="94"/>
      <c r="CT712" s="95"/>
    </row>
    <row r="713" spans="8:98" x14ac:dyDescent="0.15">
      <c r="H713" s="125"/>
      <c r="I713" s="129"/>
      <c r="J713" s="133"/>
      <c r="K713" s="131"/>
      <c r="L713" s="127"/>
      <c r="M713" s="107"/>
      <c r="N713" s="107"/>
      <c r="O713" s="107"/>
      <c r="P713" s="107"/>
      <c r="Q713" s="107"/>
      <c r="R713" s="107"/>
      <c r="S713" s="107"/>
      <c r="T713" s="130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3"/>
      <c r="CG713" s="92"/>
      <c r="CH713" s="92"/>
      <c r="CI713" s="92"/>
      <c r="CJ713" s="92"/>
      <c r="CK713" s="92"/>
      <c r="CL713" s="92"/>
      <c r="CM713" s="92"/>
      <c r="CN713" s="92"/>
      <c r="CO713" s="92"/>
      <c r="CP713" s="92"/>
      <c r="CS713" s="94"/>
      <c r="CT713" s="95"/>
    </row>
    <row r="714" spans="8:98" x14ac:dyDescent="0.15">
      <c r="H714" s="125"/>
      <c r="I714" s="129"/>
      <c r="J714" s="133"/>
      <c r="K714" s="131"/>
      <c r="L714" s="127"/>
      <c r="M714" s="107"/>
      <c r="N714" s="107"/>
      <c r="O714" s="107"/>
      <c r="P714" s="107"/>
      <c r="Q714" s="107"/>
      <c r="R714" s="107"/>
      <c r="S714" s="107"/>
      <c r="T714" s="130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3"/>
      <c r="CG714" s="92"/>
      <c r="CH714" s="92"/>
      <c r="CI714" s="92"/>
      <c r="CJ714" s="92"/>
      <c r="CK714" s="92"/>
      <c r="CL714" s="92"/>
      <c r="CM714" s="92"/>
      <c r="CN714" s="92"/>
      <c r="CO714" s="92"/>
      <c r="CP714" s="92"/>
      <c r="CS714" s="94"/>
      <c r="CT714" s="95"/>
    </row>
    <row r="715" spans="8:98" x14ac:dyDescent="0.15">
      <c r="H715" s="125"/>
      <c r="I715" s="129"/>
      <c r="J715" s="131"/>
      <c r="K715" s="131"/>
      <c r="L715" s="127"/>
      <c r="M715" s="107"/>
      <c r="N715" s="107"/>
      <c r="O715" s="107"/>
      <c r="P715" s="107"/>
      <c r="Q715" s="107"/>
      <c r="R715" s="107"/>
      <c r="S715" s="107"/>
      <c r="T715" s="130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3"/>
      <c r="CG715" s="92"/>
      <c r="CH715" s="92"/>
      <c r="CI715" s="92"/>
      <c r="CJ715" s="92"/>
      <c r="CK715" s="92"/>
      <c r="CL715" s="92"/>
      <c r="CM715" s="92"/>
      <c r="CN715" s="92"/>
      <c r="CO715" s="92"/>
      <c r="CP715" s="92"/>
      <c r="CS715" s="94"/>
      <c r="CT715" s="95"/>
    </row>
    <row r="716" spans="8:98" x14ac:dyDescent="0.15">
      <c r="H716" s="125"/>
      <c r="I716" s="129"/>
      <c r="J716" s="131"/>
      <c r="K716" s="131"/>
      <c r="L716" s="127"/>
      <c r="M716" s="107"/>
      <c r="N716" s="107"/>
      <c r="O716" s="107"/>
      <c r="P716" s="107"/>
      <c r="Q716" s="107"/>
      <c r="R716" s="107"/>
      <c r="S716" s="107"/>
      <c r="T716" s="130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3"/>
      <c r="CG716" s="92"/>
      <c r="CH716" s="92"/>
      <c r="CI716" s="92"/>
      <c r="CJ716" s="92"/>
      <c r="CK716" s="92"/>
      <c r="CL716" s="92"/>
      <c r="CM716" s="92"/>
      <c r="CN716" s="92"/>
      <c r="CO716" s="92"/>
      <c r="CP716" s="92"/>
      <c r="CS716" s="94"/>
      <c r="CT716" s="95"/>
    </row>
    <row r="717" spans="8:98" x14ac:dyDescent="0.15">
      <c r="H717" s="125"/>
      <c r="I717" s="129"/>
      <c r="J717" s="131"/>
      <c r="K717" s="131"/>
      <c r="L717" s="127"/>
      <c r="M717" s="107"/>
      <c r="N717" s="107"/>
      <c r="O717" s="107"/>
      <c r="P717" s="107"/>
      <c r="Q717" s="107"/>
      <c r="R717" s="107"/>
      <c r="S717" s="107"/>
      <c r="T717" s="130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3"/>
      <c r="CG717" s="92"/>
      <c r="CH717" s="92"/>
      <c r="CI717" s="92"/>
      <c r="CJ717" s="92"/>
      <c r="CK717" s="92"/>
      <c r="CL717" s="92"/>
      <c r="CM717" s="92"/>
      <c r="CN717" s="92"/>
      <c r="CO717" s="92"/>
      <c r="CP717" s="92"/>
      <c r="CS717" s="94"/>
      <c r="CT717" s="95"/>
    </row>
    <row r="718" spans="8:98" x14ac:dyDescent="0.15">
      <c r="H718" s="125"/>
      <c r="I718" s="129"/>
      <c r="J718" s="131"/>
      <c r="K718" s="131"/>
      <c r="L718" s="127"/>
      <c r="M718" s="107"/>
      <c r="N718" s="107"/>
      <c r="O718" s="107"/>
      <c r="P718" s="107"/>
      <c r="Q718" s="107"/>
      <c r="R718" s="107"/>
      <c r="S718" s="107"/>
      <c r="T718" s="130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3"/>
      <c r="CG718" s="92"/>
      <c r="CH718" s="92"/>
      <c r="CI718" s="92"/>
      <c r="CJ718" s="92"/>
      <c r="CK718" s="92"/>
      <c r="CL718" s="92"/>
      <c r="CM718" s="92"/>
      <c r="CN718" s="92"/>
      <c r="CO718" s="92"/>
      <c r="CP718" s="92"/>
      <c r="CS718" s="94"/>
      <c r="CT718" s="95"/>
    </row>
    <row r="719" spans="8:98" x14ac:dyDescent="0.15">
      <c r="H719" s="125"/>
      <c r="I719" s="129"/>
      <c r="J719" s="131"/>
      <c r="K719" s="131"/>
      <c r="L719" s="127"/>
      <c r="M719" s="107"/>
      <c r="N719" s="107"/>
      <c r="O719" s="107"/>
      <c r="P719" s="107"/>
      <c r="Q719" s="107"/>
      <c r="R719" s="107"/>
      <c r="S719" s="107"/>
      <c r="T719" s="130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3"/>
      <c r="CG719" s="92"/>
      <c r="CH719" s="92"/>
      <c r="CI719" s="92"/>
      <c r="CJ719" s="92"/>
      <c r="CK719" s="92"/>
      <c r="CL719" s="92"/>
      <c r="CM719" s="92"/>
      <c r="CN719" s="92"/>
      <c r="CO719" s="92"/>
      <c r="CP719" s="92"/>
      <c r="CS719" s="94"/>
      <c r="CT719" s="95"/>
    </row>
    <row r="720" spans="8:98" x14ac:dyDescent="0.15">
      <c r="H720" s="125"/>
      <c r="I720" s="129"/>
      <c r="J720" s="131"/>
      <c r="K720" s="131"/>
      <c r="L720" s="127"/>
      <c r="M720" s="107"/>
      <c r="N720" s="107"/>
      <c r="O720" s="107"/>
      <c r="P720" s="107"/>
      <c r="Q720" s="107"/>
      <c r="R720" s="107"/>
      <c r="S720" s="107"/>
      <c r="T720" s="130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3"/>
      <c r="CG720" s="92"/>
      <c r="CH720" s="92"/>
      <c r="CI720" s="92"/>
      <c r="CJ720" s="92"/>
      <c r="CK720" s="92"/>
      <c r="CL720" s="92"/>
      <c r="CM720" s="92"/>
      <c r="CN720" s="92"/>
      <c r="CO720" s="92"/>
      <c r="CP720" s="92"/>
      <c r="CS720" s="94"/>
      <c r="CT720" s="95"/>
    </row>
    <row r="721" spans="8:98" x14ac:dyDescent="0.15">
      <c r="H721" s="125"/>
      <c r="I721" s="129"/>
      <c r="J721" s="131"/>
      <c r="K721" s="131"/>
      <c r="L721" s="127"/>
      <c r="M721" s="107"/>
      <c r="N721" s="107"/>
      <c r="O721" s="107"/>
      <c r="P721" s="107"/>
      <c r="Q721" s="107"/>
      <c r="R721" s="107"/>
      <c r="S721" s="107"/>
      <c r="T721" s="130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2"/>
      <c r="BP721" s="92"/>
      <c r="BQ721" s="92"/>
      <c r="BR721" s="92"/>
      <c r="BS721" s="92"/>
      <c r="BT721" s="92"/>
      <c r="BU721" s="92"/>
      <c r="BV721" s="92"/>
      <c r="BW721" s="92"/>
      <c r="BX721" s="92"/>
      <c r="BY721" s="92"/>
      <c r="BZ721" s="92"/>
      <c r="CA721" s="92"/>
      <c r="CB721" s="92"/>
      <c r="CC721" s="92"/>
      <c r="CD721" s="92"/>
      <c r="CE721" s="92"/>
      <c r="CF721" s="93"/>
      <c r="CG721" s="92"/>
      <c r="CH721" s="92"/>
      <c r="CI721" s="92"/>
      <c r="CJ721" s="92"/>
      <c r="CK721" s="92"/>
      <c r="CL721" s="92"/>
      <c r="CM721" s="92"/>
      <c r="CN721" s="92"/>
      <c r="CO721" s="92"/>
      <c r="CP721" s="92"/>
      <c r="CS721" s="94"/>
      <c r="CT721" s="95"/>
    </row>
    <row r="722" spans="8:98" x14ac:dyDescent="0.15">
      <c r="H722" s="125"/>
      <c r="I722" s="129"/>
      <c r="J722" s="131"/>
      <c r="K722" s="131"/>
      <c r="L722" s="127"/>
      <c r="M722" s="107"/>
      <c r="N722" s="107"/>
      <c r="O722" s="107"/>
      <c r="P722" s="107"/>
      <c r="Q722" s="107"/>
      <c r="R722" s="107"/>
      <c r="S722" s="107"/>
      <c r="T722" s="130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2"/>
      <c r="BP722" s="92"/>
      <c r="BQ722" s="92"/>
      <c r="BR722" s="92"/>
      <c r="BS722" s="92"/>
      <c r="BT722" s="92"/>
      <c r="BU722" s="92"/>
      <c r="BV722" s="92"/>
      <c r="BW722" s="92"/>
      <c r="BX722" s="92"/>
      <c r="BY722" s="92"/>
      <c r="BZ722" s="92"/>
      <c r="CA722" s="92"/>
      <c r="CB722" s="92"/>
      <c r="CC722" s="92"/>
      <c r="CD722" s="92"/>
      <c r="CE722" s="92"/>
      <c r="CF722" s="93"/>
      <c r="CG722" s="92"/>
      <c r="CH722" s="92"/>
      <c r="CI722" s="92"/>
      <c r="CJ722" s="92"/>
      <c r="CK722" s="92"/>
      <c r="CL722" s="92"/>
      <c r="CM722" s="92"/>
      <c r="CN722" s="92"/>
      <c r="CO722" s="92"/>
      <c r="CP722" s="92"/>
      <c r="CS722" s="94"/>
      <c r="CT722" s="95"/>
    </row>
    <row r="723" spans="8:98" x14ac:dyDescent="0.15">
      <c r="H723" s="125"/>
      <c r="I723" s="129"/>
      <c r="J723" s="131"/>
      <c r="K723" s="131"/>
      <c r="L723" s="127"/>
      <c r="M723" s="107"/>
      <c r="N723" s="107"/>
      <c r="O723" s="107"/>
      <c r="P723" s="107"/>
      <c r="Q723" s="107"/>
      <c r="R723" s="107"/>
      <c r="S723" s="107"/>
      <c r="T723" s="130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2"/>
      <c r="BP723" s="92"/>
      <c r="BQ723" s="92"/>
      <c r="BR723" s="92"/>
      <c r="BS723" s="92"/>
      <c r="BT723" s="92"/>
      <c r="BU723" s="92"/>
      <c r="BV723" s="92"/>
      <c r="BW723" s="92"/>
      <c r="BX723" s="92"/>
      <c r="BY723" s="92"/>
      <c r="BZ723" s="92"/>
      <c r="CA723" s="92"/>
      <c r="CB723" s="92"/>
      <c r="CC723" s="92"/>
      <c r="CD723" s="92"/>
      <c r="CE723" s="92"/>
      <c r="CF723" s="93"/>
      <c r="CG723" s="92"/>
      <c r="CH723" s="92"/>
      <c r="CI723" s="92"/>
      <c r="CJ723" s="92"/>
      <c r="CK723" s="92"/>
      <c r="CL723" s="92"/>
      <c r="CM723" s="92"/>
      <c r="CN723" s="92"/>
      <c r="CO723" s="92"/>
      <c r="CP723" s="92"/>
      <c r="CS723" s="94"/>
      <c r="CT723" s="95"/>
    </row>
    <row r="724" spans="8:98" x14ac:dyDescent="0.15">
      <c r="H724" s="125"/>
      <c r="I724" s="129"/>
      <c r="J724" s="131"/>
      <c r="K724" s="131"/>
      <c r="L724" s="127"/>
      <c r="M724" s="107"/>
      <c r="N724" s="107"/>
      <c r="O724" s="107"/>
      <c r="P724" s="107"/>
      <c r="Q724" s="107"/>
      <c r="R724" s="107"/>
      <c r="S724" s="107"/>
      <c r="T724" s="130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2"/>
      <c r="BP724" s="92"/>
      <c r="BQ724" s="92"/>
      <c r="BR724" s="92"/>
      <c r="BS724" s="92"/>
      <c r="BT724" s="92"/>
      <c r="BU724" s="92"/>
      <c r="BV724" s="92"/>
      <c r="BW724" s="92"/>
      <c r="BX724" s="92"/>
      <c r="BY724" s="92"/>
      <c r="BZ724" s="92"/>
      <c r="CA724" s="92"/>
      <c r="CB724" s="92"/>
      <c r="CC724" s="92"/>
      <c r="CD724" s="92"/>
      <c r="CE724" s="92"/>
      <c r="CF724" s="93"/>
      <c r="CG724" s="92"/>
      <c r="CH724" s="92"/>
      <c r="CI724" s="92"/>
      <c r="CJ724" s="92"/>
      <c r="CK724" s="92"/>
      <c r="CL724" s="92"/>
      <c r="CM724" s="92"/>
      <c r="CN724" s="92"/>
      <c r="CO724" s="92"/>
      <c r="CP724" s="92"/>
      <c r="CS724" s="94"/>
      <c r="CT724" s="95"/>
    </row>
    <row r="725" spans="8:98" x14ac:dyDescent="0.15">
      <c r="H725" s="125"/>
      <c r="I725" s="129"/>
      <c r="J725" s="131"/>
      <c r="K725" s="131"/>
      <c r="L725" s="127"/>
      <c r="M725" s="107"/>
      <c r="N725" s="107"/>
      <c r="O725" s="107"/>
      <c r="P725" s="107"/>
      <c r="Q725" s="107"/>
      <c r="R725" s="107"/>
      <c r="S725" s="107"/>
      <c r="T725" s="130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2"/>
      <c r="BP725" s="92"/>
      <c r="BQ725" s="92"/>
      <c r="BR725" s="92"/>
      <c r="BS725" s="92"/>
      <c r="BT725" s="92"/>
      <c r="BU725" s="92"/>
      <c r="BV725" s="92"/>
      <c r="BW725" s="92"/>
      <c r="BX725" s="92"/>
      <c r="BY725" s="92"/>
      <c r="BZ725" s="92"/>
      <c r="CA725" s="92"/>
      <c r="CB725" s="92"/>
      <c r="CC725" s="92"/>
      <c r="CD725" s="92"/>
      <c r="CE725" s="92"/>
      <c r="CF725" s="93"/>
      <c r="CG725" s="92"/>
      <c r="CH725" s="92"/>
      <c r="CI725" s="92"/>
      <c r="CJ725" s="92"/>
      <c r="CK725" s="92"/>
      <c r="CL725" s="92"/>
      <c r="CM725" s="92"/>
      <c r="CN725" s="92"/>
      <c r="CO725" s="92"/>
      <c r="CP725" s="92"/>
      <c r="CS725" s="94"/>
      <c r="CT725" s="95"/>
    </row>
    <row r="726" spans="8:98" x14ac:dyDescent="0.15">
      <c r="H726" s="125"/>
      <c r="I726" s="129"/>
      <c r="J726" s="131"/>
      <c r="K726" s="131"/>
      <c r="L726" s="127"/>
      <c r="M726" s="107"/>
      <c r="N726" s="107"/>
      <c r="O726" s="107"/>
      <c r="P726" s="107"/>
      <c r="Q726" s="107"/>
      <c r="R726" s="107"/>
      <c r="S726" s="107"/>
      <c r="T726" s="130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2"/>
      <c r="BP726" s="92"/>
      <c r="BQ726" s="92"/>
      <c r="BR726" s="92"/>
      <c r="BS726" s="92"/>
      <c r="BT726" s="92"/>
      <c r="BU726" s="92"/>
      <c r="BV726" s="92"/>
      <c r="BW726" s="92"/>
      <c r="BX726" s="92"/>
      <c r="BY726" s="92"/>
      <c r="BZ726" s="92"/>
      <c r="CA726" s="92"/>
      <c r="CB726" s="92"/>
      <c r="CC726" s="92"/>
      <c r="CD726" s="92"/>
      <c r="CE726" s="92"/>
      <c r="CF726" s="93"/>
      <c r="CG726" s="92"/>
      <c r="CH726" s="92"/>
      <c r="CI726" s="92"/>
      <c r="CJ726" s="92"/>
      <c r="CK726" s="92"/>
      <c r="CL726" s="92"/>
      <c r="CM726" s="92"/>
      <c r="CN726" s="92"/>
      <c r="CO726" s="92"/>
      <c r="CP726" s="92"/>
      <c r="CS726" s="94"/>
      <c r="CT726" s="95"/>
    </row>
    <row r="727" spans="8:98" x14ac:dyDescent="0.15">
      <c r="H727" s="125"/>
      <c r="I727" s="129"/>
      <c r="J727" s="131"/>
      <c r="L727" s="127"/>
      <c r="M727" s="107"/>
      <c r="N727" s="107"/>
      <c r="O727" s="107"/>
      <c r="P727" s="107"/>
      <c r="Q727" s="107"/>
      <c r="R727" s="107"/>
      <c r="S727" s="107"/>
      <c r="T727" s="130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2"/>
      <c r="BP727" s="92"/>
      <c r="BQ727" s="92"/>
      <c r="BR727" s="92"/>
      <c r="BS727" s="92"/>
      <c r="BT727" s="92"/>
      <c r="BU727" s="92"/>
      <c r="BV727" s="92"/>
      <c r="BW727" s="92"/>
      <c r="BX727" s="92"/>
      <c r="BY727" s="92"/>
      <c r="BZ727" s="92"/>
      <c r="CA727" s="92"/>
      <c r="CB727" s="92"/>
      <c r="CC727" s="92"/>
      <c r="CD727" s="92"/>
      <c r="CE727" s="92"/>
      <c r="CF727" s="93"/>
      <c r="CG727" s="92"/>
      <c r="CH727" s="92"/>
      <c r="CI727" s="92"/>
      <c r="CJ727" s="92"/>
      <c r="CK727" s="92"/>
      <c r="CL727" s="92"/>
      <c r="CM727" s="92"/>
      <c r="CN727" s="92"/>
      <c r="CO727" s="92"/>
      <c r="CP727" s="92"/>
      <c r="CR727" s="115"/>
      <c r="CS727" s="94"/>
      <c r="CT727" s="95"/>
    </row>
    <row r="728" spans="8:98" x14ac:dyDescent="0.15">
      <c r="H728" s="125"/>
      <c r="I728" s="129"/>
      <c r="J728" s="131"/>
      <c r="K728" s="131"/>
      <c r="L728" s="127"/>
      <c r="M728" s="107"/>
      <c r="N728" s="107"/>
      <c r="O728" s="107"/>
      <c r="P728" s="107"/>
      <c r="Q728" s="107"/>
      <c r="R728" s="107"/>
      <c r="S728" s="107"/>
      <c r="T728" s="130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2"/>
      <c r="BP728" s="92"/>
      <c r="BQ728" s="92"/>
      <c r="BR728" s="92"/>
      <c r="BS728" s="92"/>
      <c r="BT728" s="92"/>
      <c r="BU728" s="92"/>
      <c r="BV728" s="92"/>
      <c r="BW728" s="92"/>
      <c r="BX728" s="92"/>
      <c r="BY728" s="92"/>
      <c r="BZ728" s="92"/>
      <c r="CA728" s="92"/>
      <c r="CB728" s="92"/>
      <c r="CC728" s="92"/>
      <c r="CD728" s="92"/>
      <c r="CE728" s="92"/>
      <c r="CF728" s="93"/>
      <c r="CG728" s="92"/>
      <c r="CH728" s="92"/>
      <c r="CI728" s="92"/>
      <c r="CJ728" s="92"/>
      <c r="CK728" s="92"/>
      <c r="CL728" s="92"/>
      <c r="CM728" s="92"/>
      <c r="CN728" s="92"/>
      <c r="CO728" s="92"/>
      <c r="CP728" s="92"/>
      <c r="CS728" s="94"/>
      <c r="CT728" s="95"/>
    </row>
    <row r="729" spans="8:98" x14ac:dyDescent="0.15">
      <c r="H729" s="125"/>
      <c r="I729" s="129"/>
      <c r="J729" s="131"/>
      <c r="K729" s="131"/>
      <c r="L729" s="127"/>
      <c r="M729" s="107"/>
      <c r="N729" s="107"/>
      <c r="O729" s="107"/>
      <c r="P729" s="107"/>
      <c r="Q729" s="107"/>
      <c r="R729" s="107"/>
      <c r="S729" s="107"/>
      <c r="T729" s="130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2"/>
      <c r="CB729" s="92"/>
      <c r="CC729" s="92"/>
      <c r="CD729" s="92"/>
      <c r="CE729" s="92"/>
      <c r="CF729" s="93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S729" s="94"/>
      <c r="CT729" s="95"/>
    </row>
    <row r="730" spans="8:98" x14ac:dyDescent="0.15">
      <c r="H730" s="125"/>
      <c r="I730" s="129"/>
      <c r="J730" s="131"/>
      <c r="K730" s="131"/>
      <c r="L730" s="127"/>
      <c r="M730" s="107"/>
      <c r="N730" s="107"/>
      <c r="O730" s="107"/>
      <c r="P730" s="107"/>
      <c r="Q730" s="107"/>
      <c r="R730" s="107"/>
      <c r="S730" s="107"/>
      <c r="T730" s="130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2"/>
      <c r="CB730" s="92"/>
      <c r="CC730" s="92"/>
      <c r="CD730" s="92"/>
      <c r="CE730" s="92"/>
      <c r="CF730" s="93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R730" s="115"/>
      <c r="CS730" s="94"/>
      <c r="CT730" s="95"/>
    </row>
    <row r="731" spans="8:98" x14ac:dyDescent="0.15">
      <c r="H731" s="125"/>
      <c r="I731" s="129"/>
      <c r="J731" s="131"/>
      <c r="K731" s="131"/>
      <c r="L731" s="127"/>
      <c r="M731" s="107"/>
      <c r="N731" s="107"/>
      <c r="O731" s="107"/>
      <c r="P731" s="107"/>
      <c r="Q731" s="107"/>
      <c r="R731" s="107"/>
      <c r="S731" s="107"/>
      <c r="T731" s="130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2"/>
      <c r="CB731" s="92"/>
      <c r="CC731" s="92"/>
      <c r="CD731" s="92"/>
      <c r="CE731" s="92"/>
      <c r="CF731" s="93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S731" s="94"/>
      <c r="CT731" s="95"/>
    </row>
    <row r="732" spans="8:98" x14ac:dyDescent="0.15">
      <c r="H732" s="125"/>
      <c r="I732" s="129"/>
      <c r="K732" s="131"/>
      <c r="L732" s="127"/>
      <c r="M732" s="107"/>
      <c r="N732" s="107"/>
      <c r="O732" s="107"/>
      <c r="P732" s="107"/>
      <c r="Q732" s="107"/>
      <c r="R732" s="107"/>
      <c r="S732" s="107"/>
      <c r="T732" s="130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2"/>
      <c r="BL732" s="92"/>
      <c r="BM732" s="92"/>
      <c r="BN732" s="92"/>
      <c r="BO732" s="92"/>
      <c r="BP732" s="92"/>
      <c r="BQ732" s="92"/>
      <c r="BR732" s="92"/>
      <c r="BS732" s="92"/>
      <c r="BT732" s="92"/>
      <c r="BU732" s="92"/>
      <c r="BV732" s="92"/>
      <c r="BW732" s="92"/>
      <c r="BX732" s="92"/>
      <c r="BY732" s="92"/>
      <c r="BZ732" s="92"/>
      <c r="CA732" s="92"/>
      <c r="CB732" s="92"/>
      <c r="CC732" s="92"/>
      <c r="CD732" s="92"/>
      <c r="CE732" s="92"/>
      <c r="CF732" s="93"/>
      <c r="CG732" s="92"/>
      <c r="CH732" s="92"/>
      <c r="CI732" s="92"/>
      <c r="CJ732" s="92"/>
      <c r="CK732" s="92"/>
      <c r="CL732" s="92"/>
      <c r="CM732" s="92"/>
      <c r="CN732" s="92"/>
      <c r="CO732" s="92"/>
      <c r="CP732" s="92"/>
      <c r="CS732" s="94"/>
      <c r="CT732" s="95"/>
    </row>
    <row r="733" spans="8:98" x14ac:dyDescent="0.15">
      <c r="H733" s="125"/>
      <c r="I733" s="129"/>
      <c r="J733" s="131"/>
      <c r="K733" s="131"/>
      <c r="L733" s="127"/>
      <c r="M733" s="107"/>
      <c r="N733" s="107"/>
      <c r="O733" s="107"/>
      <c r="P733" s="107"/>
      <c r="Q733" s="107"/>
      <c r="R733" s="107"/>
      <c r="S733" s="107"/>
      <c r="T733" s="130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2"/>
      <c r="BL733" s="92"/>
      <c r="BM733" s="92"/>
      <c r="BN733" s="92"/>
      <c r="BO733" s="92"/>
      <c r="BP733" s="92"/>
      <c r="BQ733" s="92"/>
      <c r="BR733" s="92"/>
      <c r="BS733" s="92"/>
      <c r="BT733" s="92"/>
      <c r="BU733" s="92"/>
      <c r="BV733" s="92"/>
      <c r="BW733" s="92"/>
      <c r="BX733" s="92"/>
      <c r="BY733" s="92"/>
      <c r="BZ733" s="92"/>
      <c r="CA733" s="92"/>
      <c r="CB733" s="92"/>
      <c r="CC733" s="92"/>
      <c r="CD733" s="92"/>
      <c r="CE733" s="92"/>
      <c r="CF733" s="93"/>
      <c r="CG733" s="92"/>
      <c r="CH733" s="92"/>
      <c r="CI733" s="92"/>
      <c r="CJ733" s="92"/>
      <c r="CK733" s="92"/>
      <c r="CL733" s="92"/>
      <c r="CM733" s="92"/>
      <c r="CN733" s="92"/>
      <c r="CO733" s="92"/>
      <c r="CP733" s="92"/>
      <c r="CS733" s="94"/>
      <c r="CT733" s="95"/>
    </row>
    <row r="734" spans="8:98" x14ac:dyDescent="0.15">
      <c r="H734" s="125"/>
      <c r="I734" s="129"/>
      <c r="J734" s="131"/>
      <c r="K734" s="131"/>
      <c r="L734" s="127"/>
      <c r="M734" s="107"/>
      <c r="N734" s="107"/>
      <c r="O734" s="107"/>
      <c r="P734" s="107"/>
      <c r="Q734" s="107"/>
      <c r="R734" s="107"/>
      <c r="S734" s="107"/>
      <c r="T734" s="130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2"/>
      <c r="BL734" s="92"/>
      <c r="BM734" s="92"/>
      <c r="BN734" s="92"/>
      <c r="BO734" s="92"/>
      <c r="BP734" s="92"/>
      <c r="BQ734" s="92"/>
      <c r="BR734" s="92"/>
      <c r="BS734" s="92"/>
      <c r="BT734" s="92"/>
      <c r="BU734" s="92"/>
      <c r="BV734" s="92"/>
      <c r="BW734" s="92"/>
      <c r="BX734" s="92"/>
      <c r="BY734" s="92"/>
      <c r="BZ734" s="92"/>
      <c r="CA734" s="92"/>
      <c r="CB734" s="92"/>
      <c r="CC734" s="92"/>
      <c r="CD734" s="92"/>
      <c r="CE734" s="92"/>
      <c r="CF734" s="93"/>
      <c r="CG734" s="92"/>
      <c r="CH734" s="92"/>
      <c r="CI734" s="92"/>
      <c r="CJ734" s="92"/>
      <c r="CK734" s="92"/>
      <c r="CL734" s="92"/>
      <c r="CM734" s="92"/>
      <c r="CN734" s="92"/>
      <c r="CO734" s="92"/>
      <c r="CP734" s="92"/>
      <c r="CR734" s="115"/>
      <c r="CS734" s="94"/>
      <c r="CT734" s="95"/>
    </row>
    <row r="735" spans="8:98" x14ac:dyDescent="0.15">
      <c r="H735" s="125"/>
      <c r="I735" s="129"/>
      <c r="J735" s="131"/>
      <c r="K735" s="131"/>
      <c r="L735" s="127"/>
      <c r="M735" s="107"/>
      <c r="N735" s="107"/>
      <c r="O735" s="107"/>
      <c r="P735" s="107"/>
      <c r="Q735" s="107"/>
      <c r="R735" s="107"/>
      <c r="S735" s="107"/>
      <c r="T735" s="130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2"/>
      <c r="BL735" s="92"/>
      <c r="BM735" s="92"/>
      <c r="BN735" s="92"/>
      <c r="BO735" s="92"/>
      <c r="BP735" s="92"/>
      <c r="BQ735" s="92"/>
      <c r="BR735" s="92"/>
      <c r="BS735" s="92"/>
      <c r="BT735" s="92"/>
      <c r="BU735" s="92"/>
      <c r="BV735" s="92"/>
      <c r="BW735" s="92"/>
      <c r="BX735" s="92"/>
      <c r="BY735" s="92"/>
      <c r="BZ735" s="92"/>
      <c r="CA735" s="92"/>
      <c r="CB735" s="92"/>
      <c r="CC735" s="92"/>
      <c r="CD735" s="92"/>
      <c r="CE735" s="92"/>
      <c r="CF735" s="93"/>
      <c r="CG735" s="92"/>
      <c r="CH735" s="92"/>
      <c r="CI735" s="92"/>
      <c r="CJ735" s="92"/>
      <c r="CK735" s="92"/>
      <c r="CL735" s="92"/>
      <c r="CM735" s="92"/>
      <c r="CN735" s="92"/>
      <c r="CO735" s="92"/>
      <c r="CP735" s="92"/>
      <c r="CR735" s="115"/>
      <c r="CS735" s="94"/>
      <c r="CT735" s="95"/>
    </row>
    <row r="736" spans="8:98" x14ac:dyDescent="0.15">
      <c r="H736" s="125"/>
      <c r="I736" s="129"/>
      <c r="J736" s="131"/>
      <c r="K736" s="131"/>
      <c r="L736" s="127"/>
      <c r="M736" s="107"/>
      <c r="N736" s="107"/>
      <c r="O736" s="107"/>
      <c r="P736" s="107"/>
      <c r="Q736" s="107"/>
      <c r="R736" s="107"/>
      <c r="S736" s="107"/>
      <c r="T736" s="130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2"/>
      <c r="BL736" s="92"/>
      <c r="BM736" s="92"/>
      <c r="BN736" s="92"/>
      <c r="BO736" s="92"/>
      <c r="BP736" s="92"/>
      <c r="BQ736" s="92"/>
      <c r="BR736" s="92"/>
      <c r="BS736" s="92"/>
      <c r="BT736" s="92"/>
      <c r="BU736" s="92"/>
      <c r="BV736" s="92"/>
      <c r="BW736" s="92"/>
      <c r="BX736" s="92"/>
      <c r="BY736" s="92"/>
      <c r="BZ736" s="92"/>
      <c r="CA736" s="92"/>
      <c r="CB736" s="92"/>
      <c r="CC736" s="92"/>
      <c r="CD736" s="92"/>
      <c r="CE736" s="92"/>
      <c r="CF736" s="93"/>
      <c r="CG736" s="92"/>
      <c r="CH736" s="92"/>
      <c r="CI736" s="92"/>
      <c r="CJ736" s="92"/>
      <c r="CK736" s="92"/>
      <c r="CL736" s="92"/>
      <c r="CM736" s="92"/>
      <c r="CN736" s="92"/>
      <c r="CO736" s="92"/>
      <c r="CP736" s="92"/>
      <c r="CS736" s="94"/>
      <c r="CT736" s="95"/>
    </row>
    <row r="737" spans="8:98" x14ac:dyDescent="0.15">
      <c r="H737" s="125"/>
      <c r="I737" s="129"/>
      <c r="J737" s="131"/>
      <c r="K737" s="131"/>
      <c r="L737" s="127"/>
      <c r="M737" s="107"/>
      <c r="N737" s="107"/>
      <c r="O737" s="107"/>
      <c r="P737" s="107"/>
      <c r="Q737" s="107"/>
      <c r="R737" s="107"/>
      <c r="S737" s="107"/>
      <c r="T737" s="130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2"/>
      <c r="BL737" s="92"/>
      <c r="BM737" s="92"/>
      <c r="BN737" s="92"/>
      <c r="BO737" s="92"/>
      <c r="BP737" s="92"/>
      <c r="BQ737" s="92"/>
      <c r="BR737" s="92"/>
      <c r="BS737" s="92"/>
      <c r="BT737" s="92"/>
      <c r="BU737" s="92"/>
      <c r="BV737" s="92"/>
      <c r="BW737" s="92"/>
      <c r="BX737" s="92"/>
      <c r="BY737" s="92"/>
      <c r="BZ737" s="92"/>
      <c r="CA737" s="92"/>
      <c r="CB737" s="92"/>
      <c r="CC737" s="92"/>
      <c r="CD737" s="92"/>
      <c r="CE737" s="92"/>
      <c r="CF737" s="93"/>
      <c r="CG737" s="92"/>
      <c r="CH737" s="92"/>
      <c r="CI737" s="92"/>
      <c r="CJ737" s="92"/>
      <c r="CK737" s="92"/>
      <c r="CL737" s="92"/>
      <c r="CM737" s="92"/>
      <c r="CN737" s="92"/>
      <c r="CO737" s="92"/>
      <c r="CP737" s="92"/>
      <c r="CR737" s="115"/>
      <c r="CS737" s="94"/>
      <c r="CT737" s="95"/>
    </row>
    <row r="738" spans="8:98" x14ac:dyDescent="0.15">
      <c r="H738" s="125"/>
      <c r="I738" s="129"/>
      <c r="J738" s="131"/>
      <c r="K738" s="131"/>
      <c r="L738" s="127"/>
      <c r="M738" s="107"/>
      <c r="N738" s="107"/>
      <c r="O738" s="107"/>
      <c r="P738" s="107"/>
      <c r="Q738" s="107"/>
      <c r="R738" s="107"/>
      <c r="S738" s="107"/>
      <c r="T738" s="130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3"/>
      <c r="CG738" s="92"/>
      <c r="CH738" s="92"/>
      <c r="CI738" s="92"/>
      <c r="CJ738" s="92"/>
      <c r="CK738" s="92"/>
      <c r="CL738" s="92"/>
      <c r="CM738" s="92"/>
      <c r="CN738" s="92"/>
      <c r="CO738" s="92"/>
      <c r="CP738" s="92"/>
      <c r="CS738" s="94"/>
      <c r="CT738" s="95"/>
    </row>
    <row r="739" spans="8:98" x14ac:dyDescent="0.15">
      <c r="H739" s="125"/>
      <c r="I739" s="129"/>
      <c r="J739" s="131"/>
      <c r="K739" s="131"/>
      <c r="L739" s="127"/>
      <c r="M739" s="107"/>
      <c r="N739" s="107"/>
      <c r="O739" s="107"/>
      <c r="P739" s="107"/>
      <c r="Q739" s="107"/>
      <c r="R739" s="107"/>
      <c r="S739" s="107"/>
      <c r="T739" s="130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3"/>
      <c r="CG739" s="92"/>
      <c r="CH739" s="92"/>
      <c r="CI739" s="92"/>
      <c r="CJ739" s="92"/>
      <c r="CK739" s="92"/>
      <c r="CL739" s="92"/>
      <c r="CM739" s="92"/>
      <c r="CN739" s="92"/>
      <c r="CO739" s="92"/>
      <c r="CP739" s="92"/>
      <c r="CS739" s="94"/>
      <c r="CT739" s="95"/>
    </row>
    <row r="740" spans="8:98" x14ac:dyDescent="0.15">
      <c r="H740" s="125"/>
      <c r="I740" s="129"/>
      <c r="J740" s="131"/>
      <c r="K740" s="131"/>
      <c r="L740" s="127"/>
      <c r="M740" s="107"/>
      <c r="N740" s="107"/>
      <c r="O740" s="107"/>
      <c r="P740" s="107"/>
      <c r="Q740" s="107"/>
      <c r="R740" s="107"/>
      <c r="S740" s="107"/>
      <c r="T740" s="130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2"/>
      <c r="BL740" s="92"/>
      <c r="BM740" s="92"/>
      <c r="BN740" s="92"/>
      <c r="BO740" s="92"/>
      <c r="BP740" s="92"/>
      <c r="BQ740" s="92"/>
      <c r="BR740" s="92"/>
      <c r="BS740" s="92"/>
      <c r="BT740" s="92"/>
      <c r="BU740" s="92"/>
      <c r="BV740" s="92"/>
      <c r="BW740" s="92"/>
      <c r="BX740" s="92"/>
      <c r="BY740" s="92"/>
      <c r="BZ740" s="92"/>
      <c r="CA740" s="92"/>
      <c r="CB740" s="92"/>
      <c r="CC740" s="92"/>
      <c r="CD740" s="92"/>
      <c r="CE740" s="92"/>
      <c r="CF740" s="93"/>
      <c r="CG740" s="92"/>
      <c r="CH740" s="92"/>
      <c r="CI740" s="92"/>
      <c r="CJ740" s="92"/>
      <c r="CK740" s="92"/>
      <c r="CL740" s="92"/>
      <c r="CM740" s="92"/>
      <c r="CN740" s="92"/>
      <c r="CO740" s="92"/>
      <c r="CP740" s="92"/>
      <c r="CR740" s="115"/>
      <c r="CS740" s="94"/>
      <c r="CT740" s="95"/>
    </row>
    <row r="741" spans="8:98" x14ac:dyDescent="0.15">
      <c r="H741" s="125"/>
      <c r="I741" s="129"/>
      <c r="J741" s="131"/>
      <c r="K741" s="131"/>
      <c r="L741" s="127"/>
      <c r="M741" s="107"/>
      <c r="N741" s="107"/>
      <c r="O741" s="107"/>
      <c r="P741" s="107"/>
      <c r="Q741" s="107"/>
      <c r="R741" s="107"/>
      <c r="S741" s="107"/>
      <c r="T741" s="130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2"/>
      <c r="BL741" s="92"/>
      <c r="BM741" s="92"/>
      <c r="BN741" s="92"/>
      <c r="BO741" s="92"/>
      <c r="BP741" s="92"/>
      <c r="BQ741" s="92"/>
      <c r="BR741" s="92"/>
      <c r="BS741" s="92"/>
      <c r="BT741" s="92"/>
      <c r="BU741" s="92"/>
      <c r="BV741" s="92"/>
      <c r="BW741" s="92"/>
      <c r="BX741" s="92"/>
      <c r="BY741" s="92"/>
      <c r="BZ741" s="92"/>
      <c r="CA741" s="92"/>
      <c r="CB741" s="92"/>
      <c r="CC741" s="92"/>
      <c r="CD741" s="92"/>
      <c r="CE741" s="92"/>
      <c r="CF741" s="93"/>
      <c r="CG741" s="92"/>
      <c r="CH741" s="92"/>
      <c r="CI741" s="92"/>
      <c r="CJ741" s="92"/>
      <c r="CK741" s="92"/>
      <c r="CL741" s="92"/>
      <c r="CM741" s="92"/>
      <c r="CN741" s="92"/>
      <c r="CO741" s="92"/>
      <c r="CP741" s="92"/>
      <c r="CS741" s="94"/>
      <c r="CT741" s="95"/>
    </row>
    <row r="742" spans="8:98" x14ac:dyDescent="0.15">
      <c r="H742" s="125"/>
      <c r="I742" s="129"/>
      <c r="J742" s="131"/>
      <c r="K742" s="131"/>
      <c r="L742" s="127"/>
      <c r="M742" s="107"/>
      <c r="N742" s="107"/>
      <c r="O742" s="107"/>
      <c r="P742" s="107"/>
      <c r="Q742" s="107"/>
      <c r="R742" s="107"/>
      <c r="S742" s="107"/>
      <c r="T742" s="130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2"/>
      <c r="BX742" s="92"/>
      <c r="BY742" s="92"/>
      <c r="BZ742" s="92"/>
      <c r="CA742" s="92"/>
      <c r="CB742" s="92"/>
      <c r="CC742" s="92"/>
      <c r="CD742" s="92"/>
      <c r="CE742" s="92"/>
      <c r="CF742" s="93"/>
      <c r="CG742" s="92"/>
      <c r="CH742" s="92"/>
      <c r="CI742" s="92"/>
      <c r="CJ742" s="92"/>
      <c r="CK742" s="92"/>
      <c r="CL742" s="92"/>
      <c r="CM742" s="92"/>
      <c r="CN742" s="92"/>
      <c r="CO742" s="92"/>
      <c r="CP742" s="92"/>
      <c r="CR742" s="115"/>
      <c r="CS742" s="94"/>
      <c r="CT742" s="95"/>
    </row>
    <row r="743" spans="8:98" x14ac:dyDescent="0.15">
      <c r="H743" s="125"/>
      <c r="I743" s="129"/>
      <c r="J743" s="131"/>
      <c r="K743" s="131"/>
      <c r="L743" s="127"/>
      <c r="M743" s="107"/>
      <c r="N743" s="107"/>
      <c r="O743" s="107"/>
      <c r="P743" s="107"/>
      <c r="Q743" s="107"/>
      <c r="R743" s="107"/>
      <c r="S743" s="107"/>
      <c r="T743" s="130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2"/>
      <c r="BX743" s="92"/>
      <c r="BY743" s="92"/>
      <c r="BZ743" s="92"/>
      <c r="CA743" s="92"/>
      <c r="CB743" s="92"/>
      <c r="CC743" s="92"/>
      <c r="CD743" s="92"/>
      <c r="CE743" s="92"/>
      <c r="CF743" s="93"/>
      <c r="CG743" s="92"/>
      <c r="CH743" s="92"/>
      <c r="CI743" s="92"/>
      <c r="CJ743" s="92"/>
      <c r="CK743" s="92"/>
      <c r="CL743" s="92"/>
      <c r="CM743" s="92"/>
      <c r="CN743" s="92"/>
      <c r="CO743" s="92"/>
      <c r="CP743" s="92"/>
      <c r="CS743" s="94"/>
      <c r="CT743" s="95"/>
    </row>
    <row r="744" spans="8:98" x14ac:dyDescent="0.15">
      <c r="H744" s="125"/>
      <c r="I744" s="129"/>
      <c r="J744" s="131"/>
      <c r="K744" s="131"/>
      <c r="L744" s="127"/>
      <c r="M744" s="107"/>
      <c r="N744" s="107"/>
      <c r="O744" s="107"/>
      <c r="P744" s="107"/>
      <c r="Q744" s="107"/>
      <c r="R744" s="107"/>
      <c r="S744" s="107"/>
      <c r="T744" s="130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2"/>
      <c r="BX744" s="92"/>
      <c r="BY744" s="92"/>
      <c r="BZ744" s="92"/>
      <c r="CA744" s="92"/>
      <c r="CB744" s="92"/>
      <c r="CC744" s="92"/>
      <c r="CD744" s="92"/>
      <c r="CE744" s="92"/>
      <c r="CF744" s="93"/>
      <c r="CG744" s="92"/>
      <c r="CH744" s="92"/>
      <c r="CI744" s="92"/>
      <c r="CJ744" s="92"/>
      <c r="CK744" s="92"/>
      <c r="CL744" s="92"/>
      <c r="CM744" s="92"/>
      <c r="CN744" s="92"/>
      <c r="CO744" s="92"/>
      <c r="CP744" s="92"/>
      <c r="CS744" s="94"/>
      <c r="CT744" s="95"/>
    </row>
    <row r="745" spans="8:98" x14ac:dyDescent="0.15">
      <c r="H745" s="125"/>
      <c r="I745" s="129"/>
      <c r="J745" s="131"/>
      <c r="K745" s="131"/>
      <c r="L745" s="127"/>
      <c r="M745" s="107"/>
      <c r="N745" s="107"/>
      <c r="O745" s="107"/>
      <c r="P745" s="107"/>
      <c r="Q745" s="107"/>
      <c r="R745" s="107"/>
      <c r="S745" s="107"/>
      <c r="T745" s="130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2"/>
      <c r="BL745" s="92"/>
      <c r="BM745" s="92"/>
      <c r="BN745" s="92"/>
      <c r="BO745" s="92"/>
      <c r="BP745" s="92"/>
      <c r="BQ745" s="92"/>
      <c r="BR745" s="92"/>
      <c r="BS745" s="92"/>
      <c r="BT745" s="92"/>
      <c r="BU745" s="92"/>
      <c r="BV745" s="92"/>
      <c r="BW745" s="92"/>
      <c r="BX745" s="92"/>
      <c r="BY745" s="92"/>
      <c r="BZ745" s="92"/>
      <c r="CA745" s="92"/>
      <c r="CB745" s="92"/>
      <c r="CC745" s="92"/>
      <c r="CD745" s="92"/>
      <c r="CE745" s="92"/>
      <c r="CF745" s="93"/>
      <c r="CG745" s="92"/>
      <c r="CH745" s="92"/>
      <c r="CI745" s="92"/>
      <c r="CJ745" s="92"/>
      <c r="CK745" s="92"/>
      <c r="CL745" s="92"/>
      <c r="CM745" s="92"/>
      <c r="CN745" s="92"/>
      <c r="CO745" s="92"/>
      <c r="CP745" s="92"/>
      <c r="CR745" s="115"/>
      <c r="CS745" s="94"/>
      <c r="CT745" s="95"/>
    </row>
    <row r="746" spans="8:98" x14ac:dyDescent="0.15">
      <c r="H746" s="125"/>
      <c r="I746" s="129"/>
      <c r="J746" s="131"/>
      <c r="K746" s="131"/>
      <c r="L746" s="127"/>
      <c r="M746" s="107"/>
      <c r="N746" s="107"/>
      <c r="O746" s="107"/>
      <c r="P746" s="107"/>
      <c r="Q746" s="107"/>
      <c r="R746" s="107"/>
      <c r="S746" s="107"/>
      <c r="T746" s="130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2"/>
      <c r="BL746" s="92"/>
      <c r="BM746" s="92"/>
      <c r="BN746" s="92"/>
      <c r="BO746" s="92"/>
      <c r="BP746" s="92"/>
      <c r="BQ746" s="92"/>
      <c r="BR746" s="92"/>
      <c r="BS746" s="92"/>
      <c r="BT746" s="92"/>
      <c r="BU746" s="92"/>
      <c r="BV746" s="92"/>
      <c r="BW746" s="92"/>
      <c r="BX746" s="92"/>
      <c r="BY746" s="92"/>
      <c r="BZ746" s="92"/>
      <c r="CA746" s="92"/>
      <c r="CB746" s="92"/>
      <c r="CC746" s="92"/>
      <c r="CD746" s="92"/>
      <c r="CE746" s="92"/>
      <c r="CF746" s="93"/>
      <c r="CG746" s="92"/>
      <c r="CH746" s="92"/>
      <c r="CI746" s="92"/>
      <c r="CJ746" s="92"/>
      <c r="CK746" s="92"/>
      <c r="CL746" s="92"/>
      <c r="CM746" s="92"/>
      <c r="CN746" s="92"/>
      <c r="CO746" s="92"/>
      <c r="CP746" s="92"/>
      <c r="CS746" s="94"/>
      <c r="CT746" s="95"/>
    </row>
    <row r="747" spans="8:98" x14ac:dyDescent="0.15">
      <c r="H747" s="125"/>
      <c r="I747" s="129"/>
      <c r="J747" s="131"/>
      <c r="K747" s="131"/>
      <c r="L747" s="127"/>
      <c r="M747" s="107"/>
      <c r="N747" s="107"/>
      <c r="O747" s="107"/>
      <c r="P747" s="107"/>
      <c r="Q747" s="107"/>
      <c r="R747" s="107"/>
      <c r="S747" s="107"/>
      <c r="T747" s="130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2"/>
      <c r="BL747" s="92"/>
      <c r="BM747" s="92"/>
      <c r="BN747" s="92"/>
      <c r="BO747" s="92"/>
      <c r="BP747" s="92"/>
      <c r="BQ747" s="92"/>
      <c r="BR747" s="92"/>
      <c r="BS747" s="92"/>
      <c r="BT747" s="92"/>
      <c r="BU747" s="92"/>
      <c r="BV747" s="92"/>
      <c r="BW747" s="92"/>
      <c r="BX747" s="92"/>
      <c r="BY747" s="92"/>
      <c r="BZ747" s="92"/>
      <c r="CA747" s="92"/>
      <c r="CB747" s="92"/>
      <c r="CC747" s="92"/>
      <c r="CD747" s="92"/>
      <c r="CE747" s="92"/>
      <c r="CF747" s="93"/>
      <c r="CG747" s="92"/>
      <c r="CH747" s="92"/>
      <c r="CI747" s="92"/>
      <c r="CJ747" s="92"/>
      <c r="CK747" s="92"/>
      <c r="CL747" s="92"/>
      <c r="CM747" s="92"/>
      <c r="CN747" s="92"/>
      <c r="CO747" s="92"/>
      <c r="CP747" s="92"/>
      <c r="CR747" s="115"/>
      <c r="CS747" s="94"/>
      <c r="CT747" s="95"/>
    </row>
    <row r="748" spans="8:98" x14ac:dyDescent="0.15">
      <c r="H748" s="125"/>
      <c r="I748" s="129"/>
      <c r="J748" s="131"/>
      <c r="K748" s="131"/>
      <c r="L748" s="127"/>
      <c r="M748" s="107"/>
      <c r="N748" s="107"/>
      <c r="O748" s="107"/>
      <c r="P748" s="107"/>
      <c r="Q748" s="107"/>
      <c r="R748" s="107"/>
      <c r="S748" s="107"/>
      <c r="T748" s="130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2"/>
      <c r="BL748" s="92"/>
      <c r="BM748" s="92"/>
      <c r="BN748" s="92"/>
      <c r="BO748" s="92"/>
      <c r="BP748" s="92"/>
      <c r="BQ748" s="92"/>
      <c r="BR748" s="92"/>
      <c r="BS748" s="92"/>
      <c r="BT748" s="92"/>
      <c r="BU748" s="92"/>
      <c r="BV748" s="92"/>
      <c r="BW748" s="92"/>
      <c r="BX748" s="92"/>
      <c r="BY748" s="92"/>
      <c r="BZ748" s="92"/>
      <c r="CA748" s="92"/>
      <c r="CB748" s="92"/>
      <c r="CC748" s="92"/>
      <c r="CD748" s="92"/>
      <c r="CE748" s="92"/>
      <c r="CF748" s="93"/>
      <c r="CG748" s="92"/>
      <c r="CH748" s="92"/>
      <c r="CI748" s="92"/>
      <c r="CJ748" s="92"/>
      <c r="CK748" s="92"/>
      <c r="CL748" s="92"/>
      <c r="CM748" s="92"/>
      <c r="CN748" s="92"/>
      <c r="CO748" s="92"/>
      <c r="CP748" s="92"/>
      <c r="CS748" s="94"/>
      <c r="CT748" s="95"/>
    </row>
    <row r="749" spans="8:98" x14ac:dyDescent="0.15">
      <c r="H749" s="125"/>
      <c r="I749" s="129"/>
      <c r="J749" s="131"/>
      <c r="K749" s="131"/>
      <c r="L749" s="127"/>
      <c r="M749" s="107"/>
      <c r="N749" s="107"/>
      <c r="O749" s="107"/>
      <c r="P749" s="107"/>
      <c r="Q749" s="107"/>
      <c r="R749" s="107"/>
      <c r="S749" s="107"/>
      <c r="T749" s="130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2"/>
      <c r="BL749" s="92"/>
      <c r="BM749" s="92"/>
      <c r="BN749" s="92"/>
      <c r="BO749" s="92"/>
      <c r="BP749" s="92"/>
      <c r="BQ749" s="92"/>
      <c r="BR749" s="92"/>
      <c r="BS749" s="92"/>
      <c r="BT749" s="92"/>
      <c r="BU749" s="92"/>
      <c r="BV749" s="92"/>
      <c r="BW749" s="92"/>
      <c r="BX749" s="92"/>
      <c r="BY749" s="92"/>
      <c r="BZ749" s="92"/>
      <c r="CA749" s="92"/>
      <c r="CB749" s="92"/>
      <c r="CC749" s="92"/>
      <c r="CD749" s="92"/>
      <c r="CE749" s="92"/>
      <c r="CF749" s="93"/>
      <c r="CG749" s="92"/>
      <c r="CH749" s="92"/>
      <c r="CI749" s="92"/>
      <c r="CJ749" s="92"/>
      <c r="CK749" s="92"/>
      <c r="CL749" s="92"/>
      <c r="CM749" s="92"/>
      <c r="CN749" s="92"/>
      <c r="CO749" s="92"/>
      <c r="CP749" s="92"/>
      <c r="CS749" s="94"/>
      <c r="CT749" s="95"/>
    </row>
    <row r="750" spans="8:98" x14ac:dyDescent="0.15">
      <c r="H750" s="125"/>
      <c r="I750" s="129"/>
      <c r="J750" s="131"/>
      <c r="K750" s="131"/>
      <c r="L750" s="127"/>
      <c r="M750" s="107"/>
      <c r="N750" s="107"/>
      <c r="O750" s="107"/>
      <c r="P750" s="107"/>
      <c r="Q750" s="107"/>
      <c r="R750" s="107"/>
      <c r="S750" s="107"/>
      <c r="T750" s="130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2"/>
      <c r="BL750" s="92"/>
      <c r="BM750" s="92"/>
      <c r="BN750" s="92"/>
      <c r="BO750" s="92"/>
      <c r="BP750" s="92"/>
      <c r="BQ750" s="92"/>
      <c r="BR750" s="92"/>
      <c r="BS750" s="92"/>
      <c r="BT750" s="92"/>
      <c r="BU750" s="92"/>
      <c r="BV750" s="92"/>
      <c r="BW750" s="92"/>
      <c r="BX750" s="92"/>
      <c r="BY750" s="92"/>
      <c r="BZ750" s="92"/>
      <c r="CA750" s="92"/>
      <c r="CB750" s="92"/>
      <c r="CC750" s="92"/>
      <c r="CD750" s="92"/>
      <c r="CE750" s="92"/>
      <c r="CF750" s="93"/>
      <c r="CG750" s="92"/>
      <c r="CH750" s="92"/>
      <c r="CI750" s="92"/>
      <c r="CJ750" s="92"/>
      <c r="CK750" s="92"/>
      <c r="CL750" s="92"/>
      <c r="CM750" s="92"/>
      <c r="CN750" s="92"/>
      <c r="CO750" s="92"/>
      <c r="CP750" s="92"/>
      <c r="CS750" s="94"/>
      <c r="CT750" s="95"/>
    </row>
    <row r="751" spans="8:98" x14ac:dyDescent="0.15">
      <c r="H751" s="125"/>
      <c r="I751" s="129"/>
      <c r="J751" s="131"/>
      <c r="L751" s="127"/>
      <c r="M751" s="107"/>
      <c r="N751" s="107"/>
      <c r="O751" s="107"/>
      <c r="P751" s="107"/>
      <c r="Q751" s="107"/>
      <c r="R751" s="107"/>
      <c r="S751" s="107"/>
      <c r="T751" s="130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2"/>
      <c r="BL751" s="92"/>
      <c r="BM751" s="92"/>
      <c r="BN751" s="92"/>
      <c r="BO751" s="92"/>
      <c r="BP751" s="92"/>
      <c r="BQ751" s="92"/>
      <c r="BR751" s="92"/>
      <c r="BS751" s="92"/>
      <c r="BT751" s="92"/>
      <c r="BU751" s="92"/>
      <c r="BV751" s="92"/>
      <c r="BW751" s="92"/>
      <c r="BX751" s="92"/>
      <c r="BY751" s="92"/>
      <c r="BZ751" s="92"/>
      <c r="CA751" s="92"/>
      <c r="CB751" s="92"/>
      <c r="CC751" s="92"/>
      <c r="CD751" s="92"/>
      <c r="CE751" s="92"/>
      <c r="CF751" s="93"/>
      <c r="CG751" s="92"/>
      <c r="CH751" s="92"/>
      <c r="CI751" s="92"/>
      <c r="CJ751" s="92"/>
      <c r="CK751" s="92"/>
      <c r="CL751" s="92"/>
      <c r="CM751" s="92"/>
      <c r="CN751" s="92"/>
      <c r="CO751" s="92"/>
      <c r="CP751" s="92"/>
      <c r="CS751" s="94"/>
      <c r="CT751" s="95"/>
    </row>
    <row r="752" spans="8:98" x14ac:dyDescent="0.15">
      <c r="H752" s="125"/>
      <c r="I752" s="129"/>
      <c r="J752" s="131"/>
      <c r="K752" s="131"/>
      <c r="L752" s="127"/>
      <c r="M752" s="107"/>
      <c r="N752" s="107"/>
      <c r="O752" s="107"/>
      <c r="P752" s="107"/>
      <c r="Q752" s="107"/>
      <c r="R752" s="107"/>
      <c r="S752" s="107"/>
      <c r="T752" s="130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2"/>
      <c r="BL752" s="92"/>
      <c r="BM752" s="92"/>
      <c r="BN752" s="92"/>
      <c r="BO752" s="92"/>
      <c r="BP752" s="92"/>
      <c r="BQ752" s="92"/>
      <c r="BR752" s="92"/>
      <c r="BS752" s="92"/>
      <c r="BT752" s="92"/>
      <c r="BU752" s="92"/>
      <c r="BV752" s="92"/>
      <c r="BW752" s="92"/>
      <c r="BX752" s="92"/>
      <c r="BY752" s="92"/>
      <c r="BZ752" s="92"/>
      <c r="CA752" s="92"/>
      <c r="CB752" s="92"/>
      <c r="CC752" s="92"/>
      <c r="CD752" s="92"/>
      <c r="CE752" s="92"/>
      <c r="CF752" s="93"/>
      <c r="CG752" s="92"/>
      <c r="CH752" s="92"/>
      <c r="CI752" s="92"/>
      <c r="CJ752" s="92"/>
      <c r="CK752" s="92"/>
      <c r="CL752" s="92"/>
      <c r="CM752" s="92"/>
      <c r="CN752" s="92"/>
      <c r="CO752" s="92"/>
      <c r="CP752" s="92"/>
      <c r="CS752" s="94"/>
      <c r="CT752" s="95"/>
    </row>
    <row r="753" spans="8:98" x14ac:dyDescent="0.15">
      <c r="H753" s="125"/>
      <c r="I753" s="129"/>
      <c r="J753" s="131"/>
      <c r="K753" s="131"/>
      <c r="L753" s="127"/>
      <c r="M753" s="107"/>
      <c r="N753" s="107"/>
      <c r="O753" s="107"/>
      <c r="P753" s="107"/>
      <c r="Q753" s="107"/>
      <c r="R753" s="107"/>
      <c r="S753" s="107"/>
      <c r="T753" s="130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2"/>
      <c r="BL753" s="92"/>
      <c r="BM753" s="92"/>
      <c r="BN753" s="92"/>
      <c r="BO753" s="92"/>
      <c r="BP753" s="92"/>
      <c r="BQ753" s="92"/>
      <c r="BR753" s="92"/>
      <c r="BS753" s="92"/>
      <c r="BT753" s="92"/>
      <c r="BU753" s="92"/>
      <c r="BV753" s="92"/>
      <c r="BW753" s="92"/>
      <c r="BX753" s="92"/>
      <c r="BY753" s="92"/>
      <c r="BZ753" s="92"/>
      <c r="CA753" s="92"/>
      <c r="CB753" s="92"/>
      <c r="CC753" s="92"/>
      <c r="CD753" s="92"/>
      <c r="CE753" s="92"/>
      <c r="CF753" s="93"/>
      <c r="CG753" s="92"/>
      <c r="CH753" s="92"/>
      <c r="CI753" s="92"/>
      <c r="CJ753" s="92"/>
      <c r="CK753" s="92"/>
      <c r="CL753" s="92"/>
      <c r="CM753" s="92"/>
      <c r="CN753" s="92"/>
      <c r="CO753" s="92"/>
      <c r="CP753" s="92"/>
      <c r="CS753" s="94"/>
      <c r="CT753" s="95"/>
    </row>
    <row r="754" spans="8:98" x14ac:dyDescent="0.15">
      <c r="H754" s="125"/>
      <c r="I754" s="129"/>
      <c r="J754" s="131"/>
      <c r="K754" s="131"/>
      <c r="L754" s="127"/>
      <c r="M754" s="107"/>
      <c r="N754" s="107"/>
      <c r="O754" s="107"/>
      <c r="P754" s="107"/>
      <c r="Q754" s="107"/>
      <c r="R754" s="107"/>
      <c r="S754" s="107"/>
      <c r="T754" s="130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2"/>
      <c r="BL754" s="92"/>
      <c r="BM754" s="92"/>
      <c r="BN754" s="92"/>
      <c r="BO754" s="92"/>
      <c r="BP754" s="92"/>
      <c r="BQ754" s="92"/>
      <c r="BR754" s="92"/>
      <c r="BS754" s="92"/>
      <c r="BT754" s="92"/>
      <c r="BU754" s="92"/>
      <c r="BV754" s="92"/>
      <c r="BW754" s="92"/>
      <c r="BX754" s="92"/>
      <c r="BY754" s="92"/>
      <c r="BZ754" s="92"/>
      <c r="CA754" s="92"/>
      <c r="CB754" s="92"/>
      <c r="CC754" s="92"/>
      <c r="CD754" s="92"/>
      <c r="CE754" s="92"/>
      <c r="CF754" s="93"/>
      <c r="CG754" s="92"/>
      <c r="CH754" s="92"/>
      <c r="CI754" s="92"/>
      <c r="CJ754" s="92"/>
      <c r="CK754" s="92"/>
      <c r="CL754" s="92"/>
      <c r="CM754" s="92"/>
      <c r="CN754" s="92"/>
      <c r="CO754" s="92"/>
      <c r="CP754" s="92"/>
      <c r="CS754" s="94"/>
      <c r="CT754" s="95"/>
    </row>
    <row r="755" spans="8:98" x14ac:dyDescent="0.15">
      <c r="H755" s="125"/>
      <c r="I755" s="129"/>
      <c r="J755" s="131"/>
      <c r="K755" s="131"/>
      <c r="L755" s="127"/>
      <c r="M755" s="107"/>
      <c r="N755" s="107"/>
      <c r="O755" s="107"/>
      <c r="P755" s="107"/>
      <c r="Q755" s="107"/>
      <c r="R755" s="107"/>
      <c r="S755" s="107"/>
      <c r="T755" s="130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2"/>
      <c r="BT755" s="92"/>
      <c r="BU755" s="92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3"/>
      <c r="CG755" s="92"/>
      <c r="CH755" s="92"/>
      <c r="CI755" s="92"/>
      <c r="CJ755" s="92"/>
      <c r="CK755" s="92"/>
      <c r="CL755" s="92"/>
      <c r="CM755" s="92"/>
      <c r="CN755" s="92"/>
      <c r="CO755" s="92"/>
      <c r="CP755" s="92"/>
      <c r="CS755" s="94"/>
      <c r="CT755" s="95"/>
    </row>
    <row r="756" spans="8:98" x14ac:dyDescent="0.15">
      <c r="H756" s="125"/>
      <c r="I756" s="129"/>
      <c r="K756" s="131"/>
      <c r="L756" s="127"/>
      <c r="M756" s="107"/>
      <c r="N756" s="107"/>
      <c r="O756" s="107"/>
      <c r="P756" s="107"/>
      <c r="Q756" s="107"/>
      <c r="R756" s="107"/>
      <c r="S756" s="107"/>
      <c r="T756" s="130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2"/>
      <c r="BT756" s="92"/>
      <c r="BU756" s="92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3"/>
      <c r="CG756" s="92"/>
      <c r="CH756" s="92"/>
      <c r="CI756" s="92"/>
      <c r="CJ756" s="92"/>
      <c r="CK756" s="92"/>
      <c r="CL756" s="92"/>
      <c r="CM756" s="92"/>
      <c r="CN756" s="92"/>
      <c r="CO756" s="92"/>
      <c r="CP756" s="92"/>
      <c r="CS756" s="94"/>
      <c r="CT756" s="95"/>
    </row>
    <row r="757" spans="8:98" x14ac:dyDescent="0.15">
      <c r="H757" s="125"/>
      <c r="I757" s="129"/>
      <c r="J757" s="131"/>
      <c r="K757" s="131"/>
      <c r="L757" s="127"/>
      <c r="M757" s="107"/>
      <c r="N757" s="107"/>
      <c r="O757" s="107"/>
      <c r="P757" s="107"/>
      <c r="Q757" s="107"/>
      <c r="R757" s="107"/>
      <c r="S757" s="107"/>
      <c r="T757" s="130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2"/>
      <c r="BT757" s="92"/>
      <c r="BU757" s="92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3"/>
      <c r="CG757" s="92"/>
      <c r="CH757" s="92"/>
      <c r="CI757" s="92"/>
      <c r="CJ757" s="92"/>
      <c r="CK757" s="92"/>
      <c r="CL757" s="92"/>
      <c r="CM757" s="92"/>
      <c r="CN757" s="92"/>
      <c r="CO757" s="92"/>
      <c r="CP757" s="92"/>
      <c r="CS757" s="94"/>
      <c r="CT757" s="95"/>
    </row>
    <row r="758" spans="8:98" x14ac:dyDescent="0.15">
      <c r="H758" s="125"/>
      <c r="I758" s="129"/>
      <c r="J758" s="131"/>
      <c r="K758" s="131"/>
      <c r="L758" s="127"/>
      <c r="M758" s="107"/>
      <c r="N758" s="107"/>
      <c r="O758" s="107"/>
      <c r="P758" s="107"/>
      <c r="Q758" s="107"/>
      <c r="R758" s="107"/>
      <c r="S758" s="107"/>
      <c r="T758" s="130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2"/>
      <c r="BL758" s="92"/>
      <c r="BM758" s="92"/>
      <c r="BN758" s="92"/>
      <c r="BO758" s="92"/>
      <c r="BP758" s="92"/>
      <c r="BQ758" s="92"/>
      <c r="BR758" s="92"/>
      <c r="BS758" s="92"/>
      <c r="BT758" s="92"/>
      <c r="BU758" s="92"/>
      <c r="BV758" s="92"/>
      <c r="BW758" s="92"/>
      <c r="BX758" s="92"/>
      <c r="BY758" s="92"/>
      <c r="BZ758" s="92"/>
      <c r="CA758" s="92"/>
      <c r="CB758" s="92"/>
      <c r="CC758" s="92"/>
      <c r="CD758" s="92"/>
      <c r="CE758" s="92"/>
      <c r="CF758" s="93"/>
      <c r="CG758" s="92"/>
      <c r="CH758" s="92"/>
      <c r="CI758" s="92"/>
      <c r="CJ758" s="92"/>
      <c r="CK758" s="92"/>
      <c r="CL758" s="92"/>
      <c r="CM758" s="92"/>
      <c r="CN758" s="92"/>
      <c r="CO758" s="92"/>
      <c r="CP758" s="92"/>
      <c r="CS758" s="94"/>
      <c r="CT758" s="95"/>
    </row>
    <row r="759" spans="8:98" x14ac:dyDescent="0.15">
      <c r="H759" s="125"/>
      <c r="I759" s="129"/>
      <c r="J759" s="131"/>
      <c r="K759" s="131"/>
      <c r="L759" s="127"/>
      <c r="M759" s="107"/>
      <c r="N759" s="107"/>
      <c r="O759" s="107"/>
      <c r="P759" s="107"/>
      <c r="Q759" s="107"/>
      <c r="R759" s="107"/>
      <c r="S759" s="107"/>
      <c r="T759" s="130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2"/>
      <c r="BL759" s="92"/>
      <c r="BM759" s="92"/>
      <c r="BN759" s="92"/>
      <c r="BO759" s="92"/>
      <c r="BP759" s="92"/>
      <c r="BQ759" s="92"/>
      <c r="BR759" s="92"/>
      <c r="BS759" s="92"/>
      <c r="BT759" s="92"/>
      <c r="BU759" s="92"/>
      <c r="BV759" s="92"/>
      <c r="BW759" s="92"/>
      <c r="BX759" s="92"/>
      <c r="BY759" s="92"/>
      <c r="BZ759" s="92"/>
      <c r="CA759" s="92"/>
      <c r="CB759" s="92"/>
      <c r="CC759" s="92"/>
      <c r="CD759" s="92"/>
      <c r="CE759" s="92"/>
      <c r="CF759" s="93"/>
      <c r="CG759" s="92"/>
      <c r="CH759" s="92"/>
      <c r="CI759" s="92"/>
      <c r="CJ759" s="92"/>
      <c r="CK759" s="92"/>
      <c r="CL759" s="92"/>
      <c r="CM759" s="92"/>
      <c r="CN759" s="92"/>
      <c r="CO759" s="92"/>
      <c r="CP759" s="92"/>
      <c r="CS759" s="94"/>
      <c r="CT759" s="95"/>
    </row>
    <row r="760" spans="8:98" x14ac:dyDescent="0.15">
      <c r="H760" s="125"/>
      <c r="I760" s="129"/>
      <c r="J760" s="131"/>
      <c r="K760" s="131"/>
      <c r="L760" s="127"/>
      <c r="M760" s="107"/>
      <c r="N760" s="107"/>
      <c r="O760" s="107"/>
      <c r="P760" s="107"/>
      <c r="Q760" s="107"/>
      <c r="R760" s="107"/>
      <c r="S760" s="107"/>
      <c r="T760" s="130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2"/>
      <c r="BL760" s="92"/>
      <c r="BM760" s="92"/>
      <c r="BN760" s="92"/>
      <c r="BO760" s="92"/>
      <c r="BP760" s="92"/>
      <c r="BQ760" s="92"/>
      <c r="BR760" s="92"/>
      <c r="BS760" s="92"/>
      <c r="BT760" s="92"/>
      <c r="BU760" s="92"/>
      <c r="BV760" s="92"/>
      <c r="BW760" s="92"/>
      <c r="BX760" s="92"/>
      <c r="BY760" s="92"/>
      <c r="BZ760" s="92"/>
      <c r="CA760" s="92"/>
      <c r="CB760" s="92"/>
      <c r="CC760" s="92"/>
      <c r="CD760" s="92"/>
      <c r="CE760" s="92"/>
      <c r="CF760" s="93"/>
      <c r="CG760" s="92"/>
      <c r="CH760" s="92"/>
      <c r="CI760" s="92"/>
      <c r="CJ760" s="92"/>
      <c r="CK760" s="92"/>
      <c r="CL760" s="92"/>
      <c r="CM760" s="92"/>
      <c r="CN760" s="92"/>
      <c r="CO760" s="92"/>
      <c r="CP760" s="92"/>
      <c r="CS760" s="94"/>
      <c r="CT760" s="95"/>
    </row>
    <row r="761" spans="8:98" x14ac:dyDescent="0.15">
      <c r="H761" s="125"/>
      <c r="I761" s="129"/>
      <c r="J761" s="131"/>
      <c r="K761" s="131"/>
      <c r="L761" s="127"/>
      <c r="M761" s="107"/>
      <c r="N761" s="107"/>
      <c r="O761" s="107"/>
      <c r="P761" s="107"/>
      <c r="Q761" s="107"/>
      <c r="R761" s="107"/>
      <c r="S761" s="107"/>
      <c r="T761" s="130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2"/>
      <c r="BL761" s="92"/>
      <c r="BM761" s="92"/>
      <c r="BN761" s="92"/>
      <c r="BO761" s="92"/>
      <c r="BP761" s="92"/>
      <c r="BQ761" s="92"/>
      <c r="BR761" s="92"/>
      <c r="BS761" s="92"/>
      <c r="BT761" s="92"/>
      <c r="BU761" s="92"/>
      <c r="BV761" s="92"/>
      <c r="BW761" s="92"/>
      <c r="BX761" s="92"/>
      <c r="BY761" s="92"/>
      <c r="BZ761" s="92"/>
      <c r="CA761" s="92"/>
      <c r="CB761" s="92"/>
      <c r="CC761" s="92"/>
      <c r="CD761" s="92"/>
      <c r="CE761" s="92"/>
      <c r="CF761" s="93"/>
      <c r="CG761" s="92"/>
      <c r="CH761" s="92"/>
      <c r="CI761" s="92"/>
      <c r="CJ761" s="92"/>
      <c r="CK761" s="92"/>
      <c r="CL761" s="92"/>
      <c r="CM761" s="92"/>
      <c r="CN761" s="92"/>
      <c r="CO761" s="92"/>
      <c r="CP761" s="92"/>
      <c r="CS761" s="94"/>
      <c r="CT761" s="95"/>
    </row>
    <row r="762" spans="8:98" x14ac:dyDescent="0.15">
      <c r="H762" s="125"/>
      <c r="I762" s="129"/>
      <c r="J762" s="131"/>
      <c r="K762" s="131"/>
      <c r="L762" s="127"/>
      <c r="M762" s="107"/>
      <c r="N762" s="107"/>
      <c r="O762" s="107"/>
      <c r="P762" s="107"/>
      <c r="Q762" s="107"/>
      <c r="R762" s="107"/>
      <c r="S762" s="107"/>
      <c r="T762" s="130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2"/>
      <c r="BL762" s="92"/>
      <c r="BM762" s="92"/>
      <c r="BN762" s="92"/>
      <c r="BO762" s="92"/>
      <c r="BP762" s="92"/>
      <c r="BQ762" s="92"/>
      <c r="BR762" s="92"/>
      <c r="BS762" s="92"/>
      <c r="BT762" s="92"/>
      <c r="BU762" s="92"/>
      <c r="BV762" s="92"/>
      <c r="BW762" s="92"/>
      <c r="BX762" s="92"/>
      <c r="BY762" s="92"/>
      <c r="BZ762" s="92"/>
      <c r="CA762" s="92"/>
      <c r="CB762" s="92"/>
      <c r="CC762" s="92"/>
      <c r="CD762" s="92"/>
      <c r="CE762" s="92"/>
      <c r="CF762" s="93"/>
      <c r="CG762" s="92"/>
      <c r="CH762" s="92"/>
      <c r="CI762" s="92"/>
      <c r="CJ762" s="92"/>
      <c r="CK762" s="92"/>
      <c r="CL762" s="92"/>
      <c r="CM762" s="92"/>
      <c r="CN762" s="92"/>
      <c r="CO762" s="92"/>
      <c r="CP762" s="92"/>
      <c r="CS762" s="94"/>
      <c r="CT762" s="95"/>
    </row>
    <row r="763" spans="8:98" x14ac:dyDescent="0.15">
      <c r="H763" s="125"/>
      <c r="I763" s="129"/>
      <c r="J763" s="131"/>
      <c r="K763" s="131"/>
      <c r="L763" s="127"/>
      <c r="M763" s="107"/>
      <c r="N763" s="107"/>
      <c r="O763" s="107"/>
      <c r="P763" s="107"/>
      <c r="Q763" s="107"/>
      <c r="R763" s="107"/>
      <c r="S763" s="107"/>
      <c r="T763" s="130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2"/>
      <c r="BL763" s="92"/>
      <c r="BM763" s="92"/>
      <c r="BN763" s="92"/>
      <c r="BO763" s="92"/>
      <c r="BP763" s="92"/>
      <c r="BQ763" s="92"/>
      <c r="BR763" s="92"/>
      <c r="BS763" s="92"/>
      <c r="BT763" s="92"/>
      <c r="BU763" s="92"/>
      <c r="BV763" s="92"/>
      <c r="BW763" s="92"/>
      <c r="BX763" s="92"/>
      <c r="BY763" s="92"/>
      <c r="BZ763" s="92"/>
      <c r="CA763" s="92"/>
      <c r="CB763" s="92"/>
      <c r="CC763" s="92"/>
      <c r="CD763" s="92"/>
      <c r="CE763" s="92"/>
      <c r="CF763" s="93"/>
      <c r="CG763" s="92"/>
      <c r="CH763" s="92"/>
      <c r="CI763" s="92"/>
      <c r="CJ763" s="92"/>
      <c r="CK763" s="92"/>
      <c r="CL763" s="92"/>
      <c r="CM763" s="92"/>
      <c r="CN763" s="92"/>
      <c r="CO763" s="92"/>
      <c r="CP763" s="92"/>
      <c r="CS763" s="94"/>
      <c r="CT763" s="95"/>
    </row>
    <row r="764" spans="8:98" x14ac:dyDescent="0.15">
      <c r="H764" s="125"/>
      <c r="I764" s="129"/>
      <c r="J764" s="131"/>
      <c r="K764" s="131"/>
      <c r="L764" s="127"/>
      <c r="M764" s="107"/>
      <c r="N764" s="107"/>
      <c r="O764" s="107"/>
      <c r="P764" s="107"/>
      <c r="Q764" s="107"/>
      <c r="R764" s="107"/>
      <c r="S764" s="107"/>
      <c r="T764" s="130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2"/>
      <c r="BL764" s="92"/>
      <c r="BM764" s="92"/>
      <c r="BN764" s="92"/>
      <c r="BO764" s="92"/>
      <c r="BP764" s="92"/>
      <c r="BQ764" s="92"/>
      <c r="BR764" s="92"/>
      <c r="BS764" s="92"/>
      <c r="BT764" s="92"/>
      <c r="BU764" s="92"/>
      <c r="BV764" s="92"/>
      <c r="BW764" s="92"/>
      <c r="BX764" s="92"/>
      <c r="BY764" s="92"/>
      <c r="BZ764" s="92"/>
      <c r="CA764" s="92"/>
      <c r="CB764" s="92"/>
      <c r="CC764" s="92"/>
      <c r="CD764" s="92"/>
      <c r="CE764" s="92"/>
      <c r="CF764" s="93"/>
      <c r="CG764" s="92"/>
      <c r="CH764" s="92"/>
      <c r="CI764" s="92"/>
      <c r="CJ764" s="92"/>
      <c r="CK764" s="92"/>
      <c r="CL764" s="92"/>
      <c r="CM764" s="92"/>
      <c r="CN764" s="92"/>
      <c r="CO764" s="92"/>
      <c r="CP764" s="92"/>
      <c r="CS764" s="94"/>
      <c r="CT764" s="95"/>
    </row>
    <row r="765" spans="8:98" x14ac:dyDescent="0.15">
      <c r="H765" s="125"/>
      <c r="I765" s="129"/>
      <c r="J765" s="131"/>
      <c r="K765" s="131"/>
      <c r="L765" s="127"/>
      <c r="M765" s="107"/>
      <c r="N765" s="107"/>
      <c r="O765" s="107"/>
      <c r="P765" s="107"/>
      <c r="Q765" s="107"/>
      <c r="R765" s="107"/>
      <c r="S765" s="107"/>
      <c r="T765" s="130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2"/>
      <c r="BL765" s="92"/>
      <c r="BM765" s="92"/>
      <c r="BN765" s="92"/>
      <c r="BO765" s="92"/>
      <c r="BP765" s="92"/>
      <c r="BQ765" s="92"/>
      <c r="BR765" s="92"/>
      <c r="BS765" s="92"/>
      <c r="BT765" s="92"/>
      <c r="BU765" s="92"/>
      <c r="BV765" s="92"/>
      <c r="BW765" s="92"/>
      <c r="BX765" s="92"/>
      <c r="BY765" s="92"/>
      <c r="BZ765" s="92"/>
      <c r="CA765" s="92"/>
      <c r="CB765" s="92"/>
      <c r="CC765" s="92"/>
      <c r="CD765" s="92"/>
      <c r="CE765" s="92"/>
      <c r="CF765" s="93"/>
      <c r="CG765" s="92"/>
      <c r="CH765" s="92"/>
      <c r="CI765" s="92"/>
      <c r="CJ765" s="92"/>
      <c r="CK765" s="92"/>
      <c r="CL765" s="92"/>
      <c r="CM765" s="92"/>
      <c r="CN765" s="92"/>
      <c r="CO765" s="92"/>
      <c r="CP765" s="92"/>
      <c r="CR765" s="115"/>
      <c r="CS765" s="94"/>
      <c r="CT765" s="95"/>
    </row>
    <row r="766" spans="8:98" x14ac:dyDescent="0.15">
      <c r="H766" s="125"/>
      <c r="I766" s="129"/>
      <c r="J766" s="131"/>
      <c r="L766" s="127"/>
      <c r="M766" s="107"/>
      <c r="N766" s="107"/>
      <c r="O766" s="107"/>
      <c r="P766" s="107"/>
      <c r="Q766" s="107"/>
      <c r="R766" s="107"/>
      <c r="S766" s="107"/>
      <c r="T766" s="130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2"/>
      <c r="BL766" s="92"/>
      <c r="BM766" s="92"/>
      <c r="BN766" s="92"/>
      <c r="BO766" s="92"/>
      <c r="BP766" s="92"/>
      <c r="BQ766" s="92"/>
      <c r="BR766" s="92"/>
      <c r="BS766" s="92"/>
      <c r="BT766" s="92"/>
      <c r="BU766" s="92"/>
      <c r="BV766" s="92"/>
      <c r="BW766" s="92"/>
      <c r="BX766" s="92"/>
      <c r="BY766" s="92"/>
      <c r="BZ766" s="92"/>
      <c r="CA766" s="92"/>
      <c r="CB766" s="92"/>
      <c r="CC766" s="92"/>
      <c r="CD766" s="92"/>
      <c r="CE766" s="92"/>
      <c r="CF766" s="93"/>
      <c r="CG766" s="92"/>
      <c r="CH766" s="92"/>
      <c r="CI766" s="92"/>
      <c r="CJ766" s="92"/>
      <c r="CK766" s="92"/>
      <c r="CL766" s="92"/>
      <c r="CM766" s="92"/>
      <c r="CN766" s="92"/>
      <c r="CO766" s="92"/>
      <c r="CP766" s="92"/>
      <c r="CS766" s="94"/>
      <c r="CT766" s="95"/>
    </row>
    <row r="767" spans="8:98" x14ac:dyDescent="0.15">
      <c r="H767" s="125"/>
      <c r="I767" s="129"/>
      <c r="J767" s="131"/>
      <c r="K767" s="131"/>
      <c r="L767" s="127"/>
      <c r="M767" s="107"/>
      <c r="N767" s="107"/>
      <c r="O767" s="107"/>
      <c r="P767" s="107"/>
      <c r="Q767" s="107"/>
      <c r="R767" s="107"/>
      <c r="S767" s="107"/>
      <c r="T767" s="130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2"/>
      <c r="BL767" s="92"/>
      <c r="BM767" s="92"/>
      <c r="BN767" s="92"/>
      <c r="BO767" s="92"/>
      <c r="BP767" s="92"/>
      <c r="BQ767" s="92"/>
      <c r="BR767" s="92"/>
      <c r="BS767" s="92"/>
      <c r="BT767" s="92"/>
      <c r="BU767" s="92"/>
      <c r="BV767" s="92"/>
      <c r="BW767" s="92"/>
      <c r="BX767" s="92"/>
      <c r="BY767" s="92"/>
      <c r="BZ767" s="92"/>
      <c r="CA767" s="92"/>
      <c r="CB767" s="92"/>
      <c r="CC767" s="92"/>
      <c r="CD767" s="92"/>
      <c r="CE767" s="92"/>
      <c r="CF767" s="93"/>
      <c r="CG767" s="92"/>
      <c r="CH767" s="92"/>
      <c r="CI767" s="92"/>
      <c r="CJ767" s="92"/>
      <c r="CK767" s="92"/>
      <c r="CL767" s="92"/>
      <c r="CM767" s="92"/>
      <c r="CN767" s="92"/>
      <c r="CO767" s="92"/>
      <c r="CP767" s="92"/>
      <c r="CS767" s="94"/>
      <c r="CT767" s="95"/>
    </row>
    <row r="768" spans="8:98" x14ac:dyDescent="0.15">
      <c r="H768" s="125"/>
      <c r="I768" s="129"/>
      <c r="J768" s="131"/>
      <c r="K768" s="131"/>
      <c r="L768" s="127"/>
      <c r="M768" s="107"/>
      <c r="N768" s="107"/>
      <c r="O768" s="107"/>
      <c r="P768" s="107"/>
      <c r="Q768" s="107"/>
      <c r="R768" s="107"/>
      <c r="S768" s="107"/>
      <c r="T768" s="130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2"/>
      <c r="BL768" s="92"/>
      <c r="BM768" s="92"/>
      <c r="BN768" s="92"/>
      <c r="BO768" s="92"/>
      <c r="BP768" s="92"/>
      <c r="BQ768" s="92"/>
      <c r="BR768" s="92"/>
      <c r="BS768" s="92"/>
      <c r="BT768" s="92"/>
      <c r="BU768" s="92"/>
      <c r="BV768" s="92"/>
      <c r="BW768" s="92"/>
      <c r="BX768" s="92"/>
      <c r="BY768" s="92"/>
      <c r="BZ768" s="92"/>
      <c r="CA768" s="92"/>
      <c r="CB768" s="92"/>
      <c r="CC768" s="92"/>
      <c r="CD768" s="92"/>
      <c r="CE768" s="92"/>
      <c r="CF768" s="93"/>
      <c r="CG768" s="92"/>
      <c r="CH768" s="92"/>
      <c r="CI768" s="92"/>
      <c r="CJ768" s="92"/>
      <c r="CK768" s="92"/>
      <c r="CL768" s="92"/>
      <c r="CM768" s="92"/>
      <c r="CN768" s="92"/>
      <c r="CO768" s="92"/>
      <c r="CP768" s="92"/>
      <c r="CR768" s="115"/>
      <c r="CS768" s="94"/>
      <c r="CT768" s="95"/>
    </row>
    <row r="769" spans="8:98" x14ac:dyDescent="0.15">
      <c r="H769" s="125"/>
      <c r="I769" s="129"/>
      <c r="J769" s="131"/>
      <c r="K769" s="131"/>
      <c r="L769" s="127"/>
      <c r="M769" s="107"/>
      <c r="N769" s="107"/>
      <c r="O769" s="107"/>
      <c r="P769" s="107"/>
      <c r="Q769" s="107"/>
      <c r="R769" s="107"/>
      <c r="S769" s="107"/>
      <c r="T769" s="130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2"/>
      <c r="BL769" s="92"/>
      <c r="BM769" s="92"/>
      <c r="BN769" s="92"/>
      <c r="BO769" s="92"/>
      <c r="BP769" s="92"/>
      <c r="BQ769" s="92"/>
      <c r="BR769" s="92"/>
      <c r="BS769" s="92"/>
      <c r="BT769" s="92"/>
      <c r="BU769" s="92"/>
      <c r="BV769" s="92"/>
      <c r="BW769" s="92"/>
      <c r="BX769" s="92"/>
      <c r="BY769" s="92"/>
      <c r="BZ769" s="92"/>
      <c r="CA769" s="92"/>
      <c r="CB769" s="92"/>
      <c r="CC769" s="92"/>
      <c r="CD769" s="92"/>
      <c r="CE769" s="92"/>
      <c r="CF769" s="93"/>
      <c r="CG769" s="92"/>
      <c r="CH769" s="92"/>
      <c r="CI769" s="92"/>
      <c r="CJ769" s="92"/>
      <c r="CK769" s="92"/>
      <c r="CL769" s="92"/>
      <c r="CM769" s="92"/>
      <c r="CN769" s="92"/>
      <c r="CO769" s="92"/>
      <c r="CP769" s="92"/>
      <c r="CS769" s="94"/>
      <c r="CT769" s="95"/>
    </row>
    <row r="770" spans="8:98" x14ac:dyDescent="0.15">
      <c r="H770" s="125"/>
      <c r="I770" s="129"/>
      <c r="J770" s="131"/>
      <c r="K770" s="131"/>
      <c r="L770" s="127"/>
      <c r="M770" s="107"/>
      <c r="N770" s="107"/>
      <c r="O770" s="107"/>
      <c r="P770" s="107"/>
      <c r="Q770" s="107"/>
      <c r="R770" s="107"/>
      <c r="S770" s="107"/>
      <c r="T770" s="130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2"/>
      <c r="BL770" s="92"/>
      <c r="BM770" s="92"/>
      <c r="BN770" s="92"/>
      <c r="BO770" s="92"/>
      <c r="BP770" s="92"/>
      <c r="BQ770" s="92"/>
      <c r="BR770" s="92"/>
      <c r="BS770" s="92"/>
      <c r="BT770" s="92"/>
      <c r="BU770" s="92"/>
      <c r="BV770" s="92"/>
      <c r="BW770" s="92"/>
      <c r="BX770" s="92"/>
      <c r="BY770" s="92"/>
      <c r="BZ770" s="92"/>
      <c r="CA770" s="92"/>
      <c r="CB770" s="92"/>
      <c r="CC770" s="92"/>
      <c r="CD770" s="92"/>
      <c r="CE770" s="92"/>
      <c r="CF770" s="93"/>
      <c r="CG770" s="92"/>
      <c r="CH770" s="92"/>
      <c r="CI770" s="92"/>
      <c r="CJ770" s="92"/>
      <c r="CK770" s="92"/>
      <c r="CL770" s="92"/>
      <c r="CM770" s="92"/>
      <c r="CN770" s="92"/>
      <c r="CO770" s="92"/>
      <c r="CP770" s="92"/>
      <c r="CS770" s="94"/>
      <c r="CT770" s="95"/>
    </row>
    <row r="771" spans="8:98" x14ac:dyDescent="0.15">
      <c r="H771" s="125"/>
      <c r="I771" s="129"/>
      <c r="K771" s="131"/>
      <c r="L771" s="127"/>
      <c r="M771" s="107"/>
      <c r="N771" s="107"/>
      <c r="O771" s="107"/>
      <c r="P771" s="107"/>
      <c r="Q771" s="107"/>
      <c r="R771" s="107"/>
      <c r="S771" s="107"/>
      <c r="T771" s="130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2"/>
      <c r="BL771" s="92"/>
      <c r="BM771" s="92"/>
      <c r="BN771" s="92"/>
      <c r="BO771" s="92"/>
      <c r="BP771" s="92"/>
      <c r="BQ771" s="92"/>
      <c r="BR771" s="92"/>
      <c r="BS771" s="92"/>
      <c r="BT771" s="92"/>
      <c r="BU771" s="92"/>
      <c r="BV771" s="92"/>
      <c r="BW771" s="92"/>
      <c r="BX771" s="92"/>
      <c r="BY771" s="92"/>
      <c r="BZ771" s="92"/>
      <c r="CA771" s="92"/>
      <c r="CB771" s="92"/>
      <c r="CC771" s="92"/>
      <c r="CD771" s="92"/>
      <c r="CE771" s="92"/>
      <c r="CF771" s="93"/>
      <c r="CG771" s="92"/>
      <c r="CH771" s="92"/>
      <c r="CI771" s="92"/>
      <c r="CJ771" s="92"/>
      <c r="CK771" s="92"/>
      <c r="CL771" s="92"/>
      <c r="CM771" s="92"/>
      <c r="CN771" s="92"/>
      <c r="CO771" s="92"/>
      <c r="CP771" s="92"/>
      <c r="CR771" s="115"/>
      <c r="CS771" s="94"/>
      <c r="CT771" s="95"/>
    </row>
    <row r="772" spans="8:98" x14ac:dyDescent="0.15">
      <c r="H772" s="125"/>
      <c r="I772" s="129"/>
      <c r="J772" s="131"/>
      <c r="K772" s="131"/>
      <c r="L772" s="127"/>
      <c r="M772" s="107"/>
      <c r="N772" s="107"/>
      <c r="O772" s="107"/>
      <c r="P772" s="107"/>
      <c r="Q772" s="107"/>
      <c r="R772" s="107"/>
      <c r="S772" s="107"/>
      <c r="T772" s="130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2"/>
      <c r="BL772" s="92"/>
      <c r="BM772" s="92"/>
      <c r="BN772" s="92"/>
      <c r="BO772" s="92"/>
      <c r="BP772" s="92"/>
      <c r="BQ772" s="92"/>
      <c r="BR772" s="92"/>
      <c r="BS772" s="92"/>
      <c r="BT772" s="92"/>
      <c r="BU772" s="92"/>
      <c r="BV772" s="92"/>
      <c r="BW772" s="92"/>
      <c r="BX772" s="92"/>
      <c r="BY772" s="92"/>
      <c r="BZ772" s="92"/>
      <c r="CA772" s="92"/>
      <c r="CB772" s="92"/>
      <c r="CC772" s="92"/>
      <c r="CD772" s="92"/>
      <c r="CE772" s="92"/>
      <c r="CF772" s="93"/>
      <c r="CG772" s="92"/>
      <c r="CH772" s="92"/>
      <c r="CI772" s="92"/>
      <c r="CJ772" s="92"/>
      <c r="CK772" s="92"/>
      <c r="CL772" s="92"/>
      <c r="CM772" s="92"/>
      <c r="CN772" s="92"/>
      <c r="CO772" s="92"/>
      <c r="CP772" s="92"/>
      <c r="CS772" s="94"/>
      <c r="CT772" s="95"/>
    </row>
    <row r="773" spans="8:98" x14ac:dyDescent="0.15">
      <c r="H773" s="125"/>
      <c r="I773" s="129"/>
      <c r="J773" s="131"/>
      <c r="K773" s="131"/>
      <c r="L773" s="127"/>
      <c r="M773" s="107"/>
      <c r="N773" s="107"/>
      <c r="O773" s="107"/>
      <c r="P773" s="107"/>
      <c r="Q773" s="107"/>
      <c r="R773" s="107"/>
      <c r="S773" s="107"/>
      <c r="T773" s="130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2"/>
      <c r="BP773" s="92"/>
      <c r="BQ773" s="92"/>
      <c r="BR773" s="92"/>
      <c r="BS773" s="92"/>
      <c r="BT773" s="92"/>
      <c r="BU773" s="92"/>
      <c r="BV773" s="92"/>
      <c r="BW773" s="92"/>
      <c r="BX773" s="92"/>
      <c r="BY773" s="92"/>
      <c r="BZ773" s="92"/>
      <c r="CA773" s="92"/>
      <c r="CB773" s="92"/>
      <c r="CC773" s="92"/>
      <c r="CD773" s="92"/>
      <c r="CE773" s="92"/>
      <c r="CF773" s="93"/>
      <c r="CG773" s="92"/>
      <c r="CH773" s="92"/>
      <c r="CI773" s="92"/>
      <c r="CJ773" s="92"/>
      <c r="CK773" s="92"/>
      <c r="CL773" s="92"/>
      <c r="CM773" s="92"/>
      <c r="CN773" s="92"/>
      <c r="CO773" s="92"/>
      <c r="CP773" s="92"/>
      <c r="CS773" s="94"/>
      <c r="CT773" s="95"/>
    </row>
    <row r="774" spans="8:98" x14ac:dyDescent="0.15">
      <c r="H774" s="125"/>
      <c r="I774" s="129"/>
      <c r="J774" s="131"/>
      <c r="K774" s="131"/>
      <c r="L774" s="127"/>
      <c r="M774" s="107"/>
      <c r="N774" s="107"/>
      <c r="O774" s="107"/>
      <c r="P774" s="107"/>
      <c r="Q774" s="107"/>
      <c r="R774" s="107"/>
      <c r="S774" s="107"/>
      <c r="T774" s="130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2"/>
      <c r="BR774" s="92"/>
      <c r="BS774" s="92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3"/>
      <c r="CG774" s="92"/>
      <c r="CH774" s="92"/>
      <c r="CI774" s="92"/>
      <c r="CJ774" s="92"/>
      <c r="CK774" s="92"/>
      <c r="CL774" s="92"/>
      <c r="CM774" s="92"/>
      <c r="CN774" s="92"/>
      <c r="CO774" s="92"/>
      <c r="CP774" s="92"/>
      <c r="CS774" s="94"/>
      <c r="CT774" s="95"/>
    </row>
    <row r="775" spans="8:98" x14ac:dyDescent="0.15">
      <c r="H775" s="125"/>
      <c r="I775" s="129"/>
      <c r="J775" s="131"/>
      <c r="K775" s="131"/>
      <c r="L775" s="127"/>
      <c r="M775" s="107"/>
      <c r="N775" s="107"/>
      <c r="O775" s="107"/>
      <c r="P775" s="107"/>
      <c r="Q775" s="107"/>
      <c r="R775" s="107"/>
      <c r="S775" s="107"/>
      <c r="T775" s="130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2"/>
      <c r="BR775" s="92"/>
      <c r="BS775" s="92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3"/>
      <c r="CG775" s="92"/>
      <c r="CH775" s="92"/>
      <c r="CI775" s="92"/>
      <c r="CJ775" s="92"/>
      <c r="CK775" s="92"/>
      <c r="CL775" s="92"/>
      <c r="CM775" s="92"/>
      <c r="CN775" s="92"/>
      <c r="CO775" s="92"/>
      <c r="CP775" s="92"/>
      <c r="CR775" s="115"/>
      <c r="CS775" s="94"/>
      <c r="CT775" s="95"/>
    </row>
    <row r="776" spans="8:98" x14ac:dyDescent="0.15">
      <c r="H776" s="125"/>
      <c r="I776" s="129"/>
      <c r="J776" s="131"/>
      <c r="K776" s="131"/>
      <c r="L776" s="127"/>
      <c r="M776" s="107"/>
      <c r="N776" s="107"/>
      <c r="O776" s="107"/>
      <c r="P776" s="107"/>
      <c r="Q776" s="107"/>
      <c r="R776" s="107"/>
      <c r="S776" s="107"/>
      <c r="T776" s="130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2"/>
      <c r="BR776" s="92"/>
      <c r="BS776" s="92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3"/>
      <c r="CG776" s="92"/>
      <c r="CH776" s="92"/>
      <c r="CI776" s="92"/>
      <c r="CJ776" s="92"/>
      <c r="CK776" s="92"/>
      <c r="CL776" s="92"/>
      <c r="CM776" s="92"/>
      <c r="CN776" s="92"/>
      <c r="CO776" s="92"/>
      <c r="CP776" s="92"/>
      <c r="CS776" s="94"/>
      <c r="CT776" s="95"/>
    </row>
    <row r="777" spans="8:98" x14ac:dyDescent="0.15">
      <c r="H777" s="125"/>
      <c r="I777" s="129"/>
      <c r="J777" s="131"/>
      <c r="K777" s="131"/>
      <c r="L777" s="127"/>
      <c r="M777" s="107"/>
      <c r="N777" s="107"/>
      <c r="O777" s="107"/>
      <c r="P777" s="107"/>
      <c r="Q777" s="107"/>
      <c r="R777" s="107"/>
      <c r="S777" s="107"/>
      <c r="T777" s="130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2"/>
      <c r="BP777" s="92"/>
      <c r="BQ777" s="92"/>
      <c r="BR777" s="92"/>
      <c r="BS777" s="92"/>
      <c r="BT777" s="92"/>
      <c r="BU777" s="92"/>
      <c r="BV777" s="92"/>
      <c r="BW777" s="92"/>
      <c r="BX777" s="92"/>
      <c r="BY777" s="92"/>
      <c r="BZ777" s="92"/>
      <c r="CA777" s="92"/>
      <c r="CB777" s="92"/>
      <c r="CC777" s="92"/>
      <c r="CD777" s="92"/>
      <c r="CE777" s="92"/>
      <c r="CF777" s="93"/>
      <c r="CG777" s="92"/>
      <c r="CH777" s="92"/>
      <c r="CI777" s="92"/>
      <c r="CJ777" s="92"/>
      <c r="CK777" s="92"/>
      <c r="CL777" s="92"/>
      <c r="CM777" s="92"/>
      <c r="CN777" s="92"/>
      <c r="CO777" s="92"/>
      <c r="CP777" s="92"/>
      <c r="CS777" s="94"/>
      <c r="CT777" s="95"/>
    </row>
    <row r="778" spans="8:98" x14ac:dyDescent="0.15">
      <c r="H778" s="125"/>
      <c r="I778" s="129"/>
      <c r="J778" s="131"/>
      <c r="K778" s="131"/>
      <c r="L778" s="127"/>
      <c r="M778" s="107"/>
      <c r="N778" s="107"/>
      <c r="O778" s="107"/>
      <c r="P778" s="107"/>
      <c r="Q778" s="107"/>
      <c r="R778" s="107"/>
      <c r="S778" s="107"/>
      <c r="T778" s="130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2"/>
      <c r="BL778" s="92"/>
      <c r="BM778" s="92"/>
      <c r="BN778" s="92"/>
      <c r="BO778" s="92"/>
      <c r="BP778" s="92"/>
      <c r="BQ778" s="92"/>
      <c r="BR778" s="92"/>
      <c r="BS778" s="92"/>
      <c r="BT778" s="92"/>
      <c r="BU778" s="92"/>
      <c r="BV778" s="92"/>
      <c r="BW778" s="92"/>
      <c r="BX778" s="92"/>
      <c r="BY778" s="92"/>
      <c r="BZ778" s="92"/>
      <c r="CA778" s="92"/>
      <c r="CB778" s="92"/>
      <c r="CC778" s="92"/>
      <c r="CD778" s="92"/>
      <c r="CE778" s="92"/>
      <c r="CF778" s="93"/>
      <c r="CG778" s="92"/>
      <c r="CH778" s="92"/>
      <c r="CI778" s="92"/>
      <c r="CJ778" s="92"/>
      <c r="CK778" s="92"/>
      <c r="CL778" s="92"/>
      <c r="CM778" s="92"/>
      <c r="CN778" s="92"/>
      <c r="CO778" s="92"/>
      <c r="CP778" s="92"/>
      <c r="CS778" s="94"/>
      <c r="CT778" s="95"/>
    </row>
    <row r="779" spans="8:98" x14ac:dyDescent="0.15">
      <c r="H779" s="125"/>
      <c r="I779" s="129"/>
      <c r="J779" s="131"/>
      <c r="K779" s="131"/>
      <c r="L779" s="127"/>
      <c r="M779" s="107"/>
      <c r="N779" s="107"/>
      <c r="O779" s="107"/>
      <c r="P779" s="107"/>
      <c r="Q779" s="107"/>
      <c r="R779" s="107"/>
      <c r="S779" s="107"/>
      <c r="T779" s="130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2"/>
      <c r="BL779" s="92"/>
      <c r="BM779" s="92"/>
      <c r="BN779" s="92"/>
      <c r="BO779" s="92"/>
      <c r="BP779" s="92"/>
      <c r="BQ779" s="92"/>
      <c r="BR779" s="92"/>
      <c r="BS779" s="92"/>
      <c r="BT779" s="92"/>
      <c r="BU779" s="92"/>
      <c r="BV779" s="92"/>
      <c r="BW779" s="92"/>
      <c r="BX779" s="92"/>
      <c r="BY779" s="92"/>
      <c r="BZ779" s="92"/>
      <c r="CA779" s="92"/>
      <c r="CB779" s="92"/>
      <c r="CC779" s="92"/>
      <c r="CD779" s="92"/>
      <c r="CE779" s="92"/>
      <c r="CF779" s="93"/>
      <c r="CG779" s="92"/>
      <c r="CH779" s="92"/>
      <c r="CI779" s="92"/>
      <c r="CJ779" s="92"/>
      <c r="CK779" s="92"/>
      <c r="CL779" s="92"/>
      <c r="CM779" s="92"/>
      <c r="CN779" s="92"/>
      <c r="CO779" s="92"/>
      <c r="CP779" s="92"/>
      <c r="CR779" s="115"/>
      <c r="CS779" s="94"/>
      <c r="CT779" s="95"/>
    </row>
    <row r="780" spans="8:98" x14ac:dyDescent="0.15">
      <c r="H780" s="125"/>
      <c r="I780" s="129"/>
      <c r="J780" s="131"/>
      <c r="K780" s="131"/>
      <c r="L780" s="127"/>
      <c r="M780" s="107"/>
      <c r="N780" s="107"/>
      <c r="O780" s="107"/>
      <c r="P780" s="107"/>
      <c r="Q780" s="107"/>
      <c r="R780" s="107"/>
      <c r="S780" s="107"/>
      <c r="T780" s="130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2"/>
      <c r="BP780" s="92"/>
      <c r="BQ780" s="92"/>
      <c r="BR780" s="92"/>
      <c r="BS780" s="92"/>
      <c r="BT780" s="92"/>
      <c r="BU780" s="92"/>
      <c r="BV780" s="92"/>
      <c r="BW780" s="92"/>
      <c r="BX780" s="92"/>
      <c r="BY780" s="92"/>
      <c r="BZ780" s="92"/>
      <c r="CA780" s="92"/>
      <c r="CB780" s="92"/>
      <c r="CC780" s="92"/>
      <c r="CD780" s="92"/>
      <c r="CE780" s="92"/>
      <c r="CF780" s="93"/>
      <c r="CG780" s="92"/>
      <c r="CH780" s="92"/>
      <c r="CI780" s="92"/>
      <c r="CJ780" s="92"/>
      <c r="CK780" s="92"/>
      <c r="CL780" s="92"/>
      <c r="CM780" s="92"/>
      <c r="CN780" s="92"/>
      <c r="CO780" s="92"/>
      <c r="CP780" s="92"/>
      <c r="CR780" s="115"/>
      <c r="CS780" s="94"/>
      <c r="CT780" s="95"/>
    </row>
    <row r="781" spans="8:98" x14ac:dyDescent="0.15">
      <c r="H781" s="125"/>
      <c r="I781" s="129"/>
      <c r="J781" s="131"/>
      <c r="K781" s="131"/>
      <c r="L781" s="127"/>
      <c r="M781" s="107"/>
      <c r="N781" s="107"/>
      <c r="O781" s="107"/>
      <c r="P781" s="107"/>
      <c r="Q781" s="107"/>
      <c r="R781" s="107"/>
      <c r="S781" s="107"/>
      <c r="T781" s="130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2"/>
      <c r="BL781" s="92"/>
      <c r="BM781" s="92"/>
      <c r="BN781" s="92"/>
      <c r="BO781" s="92"/>
      <c r="BP781" s="92"/>
      <c r="BQ781" s="92"/>
      <c r="BR781" s="92"/>
      <c r="BS781" s="92"/>
      <c r="BT781" s="92"/>
      <c r="BU781" s="92"/>
      <c r="BV781" s="92"/>
      <c r="BW781" s="92"/>
      <c r="BX781" s="92"/>
      <c r="BY781" s="92"/>
      <c r="BZ781" s="92"/>
      <c r="CA781" s="92"/>
      <c r="CB781" s="92"/>
      <c r="CC781" s="92"/>
      <c r="CD781" s="92"/>
      <c r="CE781" s="92"/>
      <c r="CF781" s="93"/>
      <c r="CG781" s="92"/>
      <c r="CH781" s="92"/>
      <c r="CI781" s="92"/>
      <c r="CJ781" s="92"/>
      <c r="CK781" s="92"/>
      <c r="CL781" s="92"/>
      <c r="CM781" s="92"/>
      <c r="CN781" s="92"/>
      <c r="CO781" s="92"/>
      <c r="CP781" s="92"/>
      <c r="CS781" s="94"/>
      <c r="CT781" s="95"/>
    </row>
    <row r="782" spans="8:98" x14ac:dyDescent="0.15">
      <c r="I782" s="129"/>
      <c r="J782" s="131"/>
      <c r="K782" s="131"/>
      <c r="L782" s="127"/>
      <c r="M782" s="107"/>
      <c r="N782" s="107"/>
      <c r="O782" s="107"/>
      <c r="P782" s="107"/>
      <c r="Q782" s="107"/>
      <c r="R782" s="107"/>
      <c r="S782" s="107"/>
      <c r="T782" s="130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2"/>
      <c r="BL782" s="92"/>
      <c r="BM782" s="92"/>
      <c r="BN782" s="92"/>
      <c r="BO782" s="92"/>
      <c r="BP782" s="92"/>
      <c r="BQ782" s="92"/>
      <c r="BR782" s="92"/>
      <c r="BS782" s="92"/>
      <c r="BT782" s="92"/>
      <c r="BU782" s="92"/>
      <c r="BV782" s="92"/>
      <c r="BW782" s="92"/>
      <c r="BX782" s="92"/>
      <c r="BY782" s="92"/>
      <c r="BZ782" s="92"/>
      <c r="CA782" s="92"/>
      <c r="CB782" s="92"/>
      <c r="CC782" s="92"/>
      <c r="CD782" s="92"/>
      <c r="CE782" s="92"/>
      <c r="CF782" s="93"/>
      <c r="CG782" s="92"/>
      <c r="CH782" s="92"/>
      <c r="CI782" s="92"/>
      <c r="CJ782" s="92"/>
      <c r="CK782" s="92"/>
      <c r="CL782" s="92"/>
      <c r="CM782" s="92"/>
      <c r="CN782" s="92"/>
      <c r="CO782" s="92"/>
      <c r="CP782" s="92"/>
      <c r="CR782" s="115"/>
      <c r="CS782" s="94"/>
      <c r="CT782" s="95"/>
    </row>
    <row r="783" spans="8:98" x14ac:dyDescent="0.15">
      <c r="H783" s="125"/>
      <c r="I783" s="129"/>
      <c r="J783" s="131"/>
      <c r="K783" s="131"/>
      <c r="L783" s="127"/>
      <c r="M783" s="107"/>
      <c r="N783" s="107"/>
      <c r="O783" s="107"/>
      <c r="P783" s="107"/>
      <c r="Q783" s="107"/>
      <c r="R783" s="107"/>
      <c r="S783" s="107"/>
      <c r="T783" s="130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2"/>
      <c r="BL783" s="92"/>
      <c r="BM783" s="92"/>
      <c r="BN783" s="92"/>
      <c r="BO783" s="92"/>
      <c r="BP783" s="92"/>
      <c r="BQ783" s="92"/>
      <c r="BR783" s="92"/>
      <c r="BS783" s="92"/>
      <c r="BT783" s="92"/>
      <c r="BU783" s="92"/>
      <c r="BV783" s="92"/>
      <c r="BW783" s="92"/>
      <c r="BX783" s="92"/>
      <c r="BY783" s="92"/>
      <c r="BZ783" s="92"/>
      <c r="CA783" s="92"/>
      <c r="CB783" s="92"/>
      <c r="CC783" s="92"/>
      <c r="CD783" s="92"/>
      <c r="CE783" s="92"/>
      <c r="CF783" s="93"/>
      <c r="CG783" s="92"/>
      <c r="CH783" s="92"/>
      <c r="CI783" s="92"/>
      <c r="CJ783" s="92"/>
      <c r="CK783" s="92"/>
      <c r="CL783" s="92"/>
      <c r="CM783" s="92"/>
      <c r="CN783" s="92"/>
      <c r="CO783" s="92"/>
      <c r="CP783" s="92"/>
      <c r="CS783" s="94"/>
      <c r="CT783" s="95"/>
    </row>
    <row r="784" spans="8:98" x14ac:dyDescent="0.15">
      <c r="H784" s="125"/>
      <c r="I784" s="129"/>
      <c r="J784" s="131"/>
      <c r="K784" s="131"/>
      <c r="L784" s="127"/>
      <c r="M784" s="107"/>
      <c r="N784" s="107"/>
      <c r="O784" s="107"/>
      <c r="P784" s="107"/>
      <c r="Q784" s="107"/>
      <c r="R784" s="107"/>
      <c r="S784" s="107"/>
      <c r="T784" s="130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2"/>
      <c r="BL784" s="92"/>
      <c r="BM784" s="92"/>
      <c r="BN784" s="92"/>
      <c r="BO784" s="92"/>
      <c r="BP784" s="92"/>
      <c r="BQ784" s="92"/>
      <c r="BR784" s="92"/>
      <c r="BS784" s="92"/>
      <c r="BT784" s="92"/>
      <c r="BU784" s="92"/>
      <c r="BV784" s="92"/>
      <c r="BW784" s="92"/>
      <c r="BX784" s="92"/>
      <c r="BY784" s="92"/>
      <c r="BZ784" s="92"/>
      <c r="CA784" s="92"/>
      <c r="CB784" s="92"/>
      <c r="CC784" s="92"/>
      <c r="CD784" s="92"/>
      <c r="CE784" s="92"/>
      <c r="CF784" s="93"/>
      <c r="CG784" s="92"/>
      <c r="CH784" s="92"/>
      <c r="CI784" s="92"/>
      <c r="CJ784" s="92"/>
      <c r="CK784" s="92"/>
      <c r="CL784" s="92"/>
      <c r="CM784" s="92"/>
      <c r="CN784" s="92"/>
      <c r="CO784" s="92"/>
      <c r="CP784" s="92"/>
      <c r="CR784" s="115"/>
      <c r="CS784" s="94"/>
      <c r="CT784" s="95"/>
    </row>
    <row r="785" spans="8:98" x14ac:dyDescent="0.15">
      <c r="H785" s="125"/>
      <c r="I785" s="129"/>
      <c r="J785" s="131"/>
      <c r="K785" s="131"/>
      <c r="L785" s="127"/>
      <c r="M785" s="107"/>
      <c r="N785" s="107"/>
      <c r="O785" s="107"/>
      <c r="P785" s="107"/>
      <c r="Q785" s="107"/>
      <c r="R785" s="107"/>
      <c r="S785" s="107"/>
      <c r="T785" s="130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2"/>
      <c r="BL785" s="92"/>
      <c r="BM785" s="92"/>
      <c r="BN785" s="92"/>
      <c r="BO785" s="92"/>
      <c r="BP785" s="92"/>
      <c r="BQ785" s="92"/>
      <c r="BR785" s="92"/>
      <c r="BS785" s="92"/>
      <c r="BT785" s="92"/>
      <c r="BU785" s="92"/>
      <c r="BV785" s="92"/>
      <c r="BW785" s="92"/>
      <c r="BX785" s="92"/>
      <c r="BY785" s="92"/>
      <c r="BZ785" s="92"/>
      <c r="CA785" s="92"/>
      <c r="CB785" s="92"/>
      <c r="CC785" s="92"/>
      <c r="CD785" s="92"/>
      <c r="CE785" s="92"/>
      <c r="CF785" s="93"/>
      <c r="CG785" s="92"/>
      <c r="CH785" s="92"/>
      <c r="CI785" s="92"/>
      <c r="CJ785" s="92"/>
      <c r="CK785" s="92"/>
      <c r="CL785" s="92"/>
      <c r="CM785" s="92"/>
      <c r="CN785" s="92"/>
      <c r="CO785" s="92"/>
      <c r="CP785" s="92"/>
      <c r="CS785" s="94"/>
      <c r="CT785" s="95"/>
    </row>
    <row r="786" spans="8:98" x14ac:dyDescent="0.15">
      <c r="H786" s="125"/>
      <c r="I786" s="129"/>
      <c r="J786" s="131"/>
      <c r="K786" s="131"/>
      <c r="L786" s="127"/>
      <c r="M786" s="107"/>
      <c r="N786" s="107"/>
      <c r="O786" s="107"/>
      <c r="P786" s="107"/>
      <c r="Q786" s="107"/>
      <c r="R786" s="107"/>
      <c r="S786" s="107"/>
      <c r="T786" s="130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2"/>
      <c r="BL786" s="92"/>
      <c r="BM786" s="92"/>
      <c r="BN786" s="92"/>
      <c r="BO786" s="92"/>
      <c r="BP786" s="92"/>
      <c r="BQ786" s="92"/>
      <c r="BR786" s="92"/>
      <c r="BS786" s="92"/>
      <c r="BT786" s="92"/>
      <c r="BU786" s="92"/>
      <c r="BV786" s="92"/>
      <c r="BW786" s="92"/>
      <c r="BX786" s="92"/>
      <c r="BY786" s="92"/>
      <c r="BZ786" s="92"/>
      <c r="CA786" s="92"/>
      <c r="CB786" s="92"/>
      <c r="CC786" s="92"/>
      <c r="CD786" s="92"/>
      <c r="CE786" s="92"/>
      <c r="CF786" s="93"/>
      <c r="CG786" s="92"/>
      <c r="CH786" s="92"/>
      <c r="CI786" s="92"/>
      <c r="CJ786" s="92"/>
      <c r="CK786" s="92"/>
      <c r="CL786" s="92"/>
      <c r="CM786" s="92"/>
      <c r="CN786" s="92"/>
      <c r="CO786" s="92"/>
      <c r="CP786" s="92"/>
      <c r="CS786" s="94"/>
      <c r="CT786" s="95"/>
    </row>
    <row r="787" spans="8:98" x14ac:dyDescent="0.15">
      <c r="H787" s="125"/>
      <c r="I787" s="129"/>
      <c r="J787" s="131"/>
      <c r="K787" s="131"/>
      <c r="L787" s="127"/>
      <c r="M787" s="107"/>
      <c r="N787" s="107"/>
      <c r="O787" s="107"/>
      <c r="P787" s="107"/>
      <c r="Q787" s="107"/>
      <c r="R787" s="107"/>
      <c r="S787" s="107"/>
      <c r="T787" s="130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2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2"/>
      <c r="CD787" s="92"/>
      <c r="CE787" s="92"/>
      <c r="CF787" s="93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S787" s="94"/>
      <c r="CT787" s="95"/>
    </row>
    <row r="788" spans="8:98" x14ac:dyDescent="0.15">
      <c r="H788" s="125"/>
      <c r="I788" s="129"/>
      <c r="J788" s="131"/>
      <c r="K788" s="131"/>
      <c r="L788" s="127"/>
      <c r="M788" s="107"/>
      <c r="N788" s="107"/>
      <c r="O788" s="107"/>
      <c r="P788" s="107"/>
      <c r="Q788" s="107"/>
      <c r="R788" s="107"/>
      <c r="S788" s="107"/>
      <c r="T788" s="130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2"/>
      <c r="BN788" s="92"/>
      <c r="BO788" s="92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2"/>
      <c r="CD788" s="92"/>
      <c r="CE788" s="92"/>
      <c r="CF788" s="93"/>
      <c r="CG788" s="92"/>
      <c r="CH788" s="92"/>
      <c r="CI788" s="92"/>
      <c r="CJ788" s="92"/>
      <c r="CK788" s="92"/>
      <c r="CL788" s="92"/>
      <c r="CM788" s="92"/>
      <c r="CN788" s="92"/>
      <c r="CO788" s="92"/>
      <c r="CP788" s="92"/>
      <c r="CR788" s="115"/>
      <c r="CS788" s="94"/>
      <c r="CT788" s="95"/>
    </row>
    <row r="789" spans="8:98" x14ac:dyDescent="0.15">
      <c r="H789" s="125"/>
      <c r="I789" s="129"/>
      <c r="J789" s="131"/>
      <c r="K789" s="131"/>
      <c r="L789" s="127"/>
      <c r="M789" s="107"/>
      <c r="N789" s="107"/>
      <c r="O789" s="107"/>
      <c r="P789" s="107"/>
      <c r="Q789" s="107"/>
      <c r="R789" s="107"/>
      <c r="S789" s="107"/>
      <c r="T789" s="130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2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2"/>
      <c r="CD789" s="92"/>
      <c r="CE789" s="92"/>
      <c r="CF789" s="93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R789" s="115"/>
      <c r="CS789" s="94"/>
      <c r="CT789" s="95"/>
    </row>
    <row r="790" spans="8:98" x14ac:dyDescent="0.15">
      <c r="H790" s="125"/>
      <c r="I790" s="129"/>
      <c r="J790" s="131"/>
      <c r="K790" s="131"/>
      <c r="L790" s="127"/>
      <c r="M790" s="107"/>
      <c r="N790" s="107"/>
      <c r="O790" s="107"/>
      <c r="P790" s="107"/>
      <c r="Q790" s="107"/>
      <c r="R790" s="107"/>
      <c r="S790" s="107"/>
      <c r="T790" s="130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2"/>
      <c r="BP790" s="92"/>
      <c r="BQ790" s="92"/>
      <c r="BR790" s="92"/>
      <c r="BS790" s="92"/>
      <c r="BT790" s="92"/>
      <c r="BU790" s="92"/>
      <c r="BV790" s="92"/>
      <c r="BW790" s="92"/>
      <c r="BX790" s="92"/>
      <c r="BY790" s="92"/>
      <c r="BZ790" s="92"/>
      <c r="CA790" s="92"/>
      <c r="CB790" s="92"/>
      <c r="CC790" s="92"/>
      <c r="CD790" s="92"/>
      <c r="CE790" s="92"/>
      <c r="CF790" s="93"/>
      <c r="CG790" s="92"/>
      <c r="CH790" s="92"/>
      <c r="CI790" s="92"/>
      <c r="CJ790" s="92"/>
      <c r="CK790" s="92"/>
      <c r="CL790" s="92"/>
      <c r="CM790" s="92"/>
      <c r="CN790" s="92"/>
      <c r="CO790" s="92"/>
      <c r="CP790" s="92"/>
      <c r="CS790" s="94"/>
      <c r="CT790" s="95"/>
    </row>
    <row r="791" spans="8:98" x14ac:dyDescent="0.15">
      <c r="H791" s="125"/>
      <c r="I791" s="129"/>
      <c r="J791" s="131"/>
      <c r="K791" s="131"/>
      <c r="L791" s="127"/>
      <c r="M791" s="107"/>
      <c r="N791" s="107"/>
      <c r="O791" s="107"/>
      <c r="P791" s="107"/>
      <c r="Q791" s="107"/>
      <c r="R791" s="107"/>
      <c r="S791" s="107"/>
      <c r="T791" s="130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2"/>
      <c r="BL791" s="92"/>
      <c r="BM791" s="92"/>
      <c r="BN791" s="92"/>
      <c r="BO791" s="92"/>
      <c r="BP791" s="92"/>
      <c r="BQ791" s="92"/>
      <c r="BR791" s="92"/>
      <c r="BS791" s="92"/>
      <c r="BT791" s="92"/>
      <c r="BU791" s="92"/>
      <c r="BV791" s="92"/>
      <c r="BW791" s="92"/>
      <c r="BX791" s="92"/>
      <c r="BY791" s="92"/>
      <c r="BZ791" s="92"/>
      <c r="CA791" s="92"/>
      <c r="CB791" s="92"/>
      <c r="CC791" s="92"/>
      <c r="CD791" s="92"/>
      <c r="CE791" s="92"/>
      <c r="CF791" s="93"/>
      <c r="CG791" s="92"/>
      <c r="CH791" s="92"/>
      <c r="CI791" s="92"/>
      <c r="CJ791" s="92"/>
      <c r="CK791" s="92"/>
      <c r="CL791" s="92"/>
      <c r="CM791" s="92"/>
      <c r="CN791" s="92"/>
      <c r="CO791" s="92"/>
      <c r="CP791" s="92"/>
      <c r="CS791" s="94"/>
      <c r="CT791" s="95"/>
    </row>
    <row r="792" spans="8:98" x14ac:dyDescent="0.15">
      <c r="H792" s="125"/>
      <c r="I792" s="129"/>
      <c r="J792" s="131"/>
      <c r="K792" s="131"/>
      <c r="L792" s="127"/>
      <c r="M792" s="107"/>
      <c r="N792" s="107"/>
      <c r="O792" s="107"/>
      <c r="P792" s="107"/>
      <c r="Q792" s="107"/>
      <c r="R792" s="107"/>
      <c r="S792" s="107"/>
      <c r="T792" s="130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2"/>
      <c r="BL792" s="92"/>
      <c r="BM792" s="92"/>
      <c r="BN792" s="92"/>
      <c r="BO792" s="92"/>
      <c r="BP792" s="92"/>
      <c r="BQ792" s="92"/>
      <c r="BR792" s="92"/>
      <c r="BS792" s="92"/>
      <c r="BT792" s="92"/>
      <c r="BU792" s="92"/>
      <c r="BV792" s="92"/>
      <c r="BW792" s="92"/>
      <c r="BX792" s="92"/>
      <c r="BY792" s="92"/>
      <c r="BZ792" s="92"/>
      <c r="CA792" s="92"/>
      <c r="CB792" s="92"/>
      <c r="CC792" s="92"/>
      <c r="CD792" s="92"/>
      <c r="CE792" s="92"/>
      <c r="CF792" s="93"/>
      <c r="CG792" s="92"/>
      <c r="CH792" s="92"/>
      <c r="CI792" s="92"/>
      <c r="CJ792" s="92"/>
      <c r="CK792" s="92"/>
      <c r="CL792" s="92"/>
      <c r="CM792" s="92"/>
      <c r="CN792" s="92"/>
      <c r="CO792" s="92"/>
      <c r="CP792" s="92"/>
      <c r="CS792" s="94"/>
      <c r="CT792" s="95"/>
    </row>
    <row r="793" spans="8:98" x14ac:dyDescent="0.15">
      <c r="H793" s="125"/>
      <c r="I793" s="129"/>
      <c r="J793" s="131"/>
      <c r="K793" s="131"/>
      <c r="L793" s="127"/>
      <c r="M793" s="107"/>
      <c r="N793" s="107"/>
      <c r="O793" s="107"/>
      <c r="P793" s="107"/>
      <c r="Q793" s="107"/>
      <c r="R793" s="107"/>
      <c r="S793" s="107"/>
      <c r="T793" s="130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2"/>
      <c r="BL793" s="92"/>
      <c r="BM793" s="92"/>
      <c r="BN793" s="92"/>
      <c r="BO793" s="92"/>
      <c r="BP793" s="92"/>
      <c r="BQ793" s="92"/>
      <c r="BR793" s="92"/>
      <c r="BS793" s="92"/>
      <c r="BT793" s="92"/>
      <c r="BU793" s="92"/>
      <c r="BV793" s="92"/>
      <c r="BW793" s="92"/>
      <c r="BX793" s="92"/>
      <c r="BY793" s="92"/>
      <c r="BZ793" s="92"/>
      <c r="CA793" s="92"/>
      <c r="CB793" s="92"/>
      <c r="CC793" s="92"/>
      <c r="CD793" s="92"/>
      <c r="CE793" s="92"/>
      <c r="CF793" s="93"/>
      <c r="CG793" s="92"/>
      <c r="CH793" s="92"/>
      <c r="CI793" s="92"/>
      <c r="CJ793" s="92"/>
      <c r="CK793" s="92"/>
      <c r="CL793" s="92"/>
      <c r="CM793" s="92"/>
      <c r="CN793" s="92"/>
      <c r="CO793" s="92"/>
      <c r="CP793" s="92"/>
      <c r="CS793" s="94"/>
      <c r="CT793" s="95"/>
    </row>
    <row r="794" spans="8:98" x14ac:dyDescent="0.15">
      <c r="H794" s="125"/>
      <c r="I794" s="129"/>
      <c r="J794" s="131"/>
      <c r="K794" s="131"/>
      <c r="L794" s="127"/>
      <c r="M794" s="107"/>
      <c r="N794" s="107"/>
      <c r="O794" s="107"/>
      <c r="P794" s="107"/>
      <c r="Q794" s="107"/>
      <c r="R794" s="107"/>
      <c r="S794" s="107"/>
      <c r="T794" s="130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2"/>
      <c r="BL794" s="92"/>
      <c r="BM794" s="92"/>
      <c r="BN794" s="92"/>
      <c r="BO794" s="92"/>
      <c r="BP794" s="92"/>
      <c r="BQ794" s="92"/>
      <c r="BR794" s="92"/>
      <c r="BS794" s="92"/>
      <c r="BT794" s="92"/>
      <c r="BU794" s="92"/>
      <c r="BV794" s="92"/>
      <c r="BW794" s="92"/>
      <c r="BX794" s="92"/>
      <c r="BY794" s="92"/>
      <c r="BZ794" s="92"/>
      <c r="CA794" s="92"/>
      <c r="CB794" s="92"/>
      <c r="CC794" s="92"/>
      <c r="CD794" s="92"/>
      <c r="CE794" s="92"/>
      <c r="CF794" s="93"/>
      <c r="CG794" s="92"/>
      <c r="CH794" s="92"/>
      <c r="CI794" s="92"/>
      <c r="CJ794" s="92"/>
      <c r="CK794" s="92"/>
      <c r="CL794" s="92"/>
      <c r="CM794" s="92"/>
      <c r="CN794" s="92"/>
      <c r="CO794" s="92"/>
      <c r="CP794" s="92"/>
      <c r="CS794" s="94"/>
      <c r="CT794" s="95"/>
    </row>
    <row r="795" spans="8:98" x14ac:dyDescent="0.15">
      <c r="H795" s="125"/>
      <c r="I795" s="129"/>
      <c r="J795" s="131"/>
      <c r="K795" s="131"/>
      <c r="L795" s="127"/>
      <c r="M795" s="107"/>
      <c r="N795" s="107"/>
      <c r="O795" s="107"/>
      <c r="P795" s="107"/>
      <c r="Q795" s="107"/>
      <c r="R795" s="107"/>
      <c r="S795" s="107"/>
      <c r="T795" s="130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2"/>
      <c r="BL795" s="92"/>
      <c r="BM795" s="92"/>
      <c r="BN795" s="92"/>
      <c r="BO795" s="92"/>
      <c r="BP795" s="92"/>
      <c r="BQ795" s="92"/>
      <c r="BR795" s="92"/>
      <c r="BS795" s="92"/>
      <c r="BT795" s="92"/>
      <c r="BU795" s="92"/>
      <c r="BV795" s="92"/>
      <c r="BW795" s="92"/>
      <c r="BX795" s="92"/>
      <c r="BY795" s="92"/>
      <c r="BZ795" s="92"/>
      <c r="CA795" s="92"/>
      <c r="CB795" s="92"/>
      <c r="CC795" s="92"/>
      <c r="CD795" s="92"/>
      <c r="CE795" s="92"/>
      <c r="CF795" s="93"/>
      <c r="CG795" s="92"/>
      <c r="CH795" s="92"/>
      <c r="CI795" s="92"/>
      <c r="CJ795" s="92"/>
      <c r="CK795" s="92"/>
      <c r="CL795" s="92"/>
      <c r="CM795" s="92"/>
      <c r="CN795" s="92"/>
      <c r="CO795" s="92"/>
      <c r="CP795" s="92"/>
      <c r="CS795" s="94"/>
      <c r="CT795" s="95"/>
    </row>
    <row r="796" spans="8:98" x14ac:dyDescent="0.15">
      <c r="H796" s="125"/>
      <c r="I796" s="129"/>
      <c r="J796" s="131"/>
      <c r="K796" s="131"/>
      <c r="L796" s="127"/>
      <c r="M796" s="107"/>
      <c r="N796" s="107"/>
      <c r="O796" s="107"/>
      <c r="P796" s="107"/>
      <c r="Q796" s="107"/>
      <c r="R796" s="107"/>
      <c r="S796" s="107"/>
      <c r="T796" s="130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2"/>
      <c r="BL796" s="92"/>
      <c r="BM796" s="92"/>
      <c r="BN796" s="92"/>
      <c r="BO796" s="92"/>
      <c r="BP796" s="92"/>
      <c r="BQ796" s="92"/>
      <c r="BR796" s="92"/>
      <c r="BS796" s="92"/>
      <c r="BT796" s="92"/>
      <c r="BU796" s="92"/>
      <c r="BV796" s="92"/>
      <c r="BW796" s="92"/>
      <c r="BX796" s="92"/>
      <c r="BY796" s="92"/>
      <c r="BZ796" s="92"/>
      <c r="CA796" s="92"/>
      <c r="CB796" s="92"/>
      <c r="CC796" s="92"/>
      <c r="CD796" s="92"/>
      <c r="CE796" s="92"/>
      <c r="CF796" s="93"/>
      <c r="CG796" s="92"/>
      <c r="CH796" s="92"/>
      <c r="CI796" s="92"/>
      <c r="CJ796" s="92"/>
      <c r="CK796" s="92"/>
      <c r="CL796" s="92"/>
      <c r="CM796" s="92"/>
      <c r="CN796" s="92"/>
      <c r="CO796" s="92"/>
      <c r="CP796" s="92"/>
      <c r="CR796" s="115"/>
      <c r="CS796" s="94"/>
      <c r="CT796" s="95"/>
    </row>
    <row r="797" spans="8:98" x14ac:dyDescent="0.15">
      <c r="H797" s="125"/>
      <c r="I797" s="129"/>
      <c r="J797" s="131"/>
      <c r="K797" s="131"/>
      <c r="L797" s="127"/>
      <c r="M797" s="107"/>
      <c r="N797" s="107"/>
      <c r="O797" s="107"/>
      <c r="P797" s="107"/>
      <c r="Q797" s="107"/>
      <c r="R797" s="107"/>
      <c r="S797" s="107"/>
      <c r="T797" s="130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2"/>
      <c r="BL797" s="92"/>
      <c r="BM797" s="92"/>
      <c r="BN797" s="92"/>
      <c r="BO797" s="92"/>
      <c r="BP797" s="92"/>
      <c r="BQ797" s="92"/>
      <c r="BR797" s="92"/>
      <c r="BS797" s="92"/>
      <c r="BT797" s="92"/>
      <c r="BU797" s="92"/>
      <c r="BV797" s="92"/>
      <c r="BW797" s="92"/>
      <c r="BX797" s="92"/>
      <c r="BY797" s="92"/>
      <c r="BZ797" s="92"/>
      <c r="CA797" s="92"/>
      <c r="CB797" s="92"/>
      <c r="CC797" s="92"/>
      <c r="CD797" s="92"/>
      <c r="CE797" s="92"/>
      <c r="CF797" s="93"/>
      <c r="CG797" s="92"/>
      <c r="CH797" s="92"/>
      <c r="CI797" s="92"/>
      <c r="CJ797" s="92"/>
      <c r="CK797" s="92"/>
      <c r="CL797" s="92"/>
      <c r="CM797" s="92"/>
      <c r="CN797" s="92"/>
      <c r="CO797" s="92"/>
      <c r="CP797" s="92"/>
      <c r="CR797" s="115"/>
      <c r="CS797" s="94"/>
      <c r="CT797" s="95"/>
    </row>
    <row r="798" spans="8:98" x14ac:dyDescent="0.15">
      <c r="H798" s="125"/>
      <c r="I798" s="129"/>
      <c r="J798" s="131"/>
      <c r="K798" s="131"/>
      <c r="L798" s="127"/>
      <c r="M798" s="107"/>
      <c r="N798" s="107"/>
      <c r="O798" s="107"/>
      <c r="P798" s="107"/>
      <c r="Q798" s="107"/>
      <c r="R798" s="107"/>
      <c r="S798" s="107"/>
      <c r="T798" s="130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2"/>
      <c r="BL798" s="92"/>
      <c r="BM798" s="92"/>
      <c r="BN798" s="92"/>
      <c r="BO798" s="92"/>
      <c r="BP798" s="92"/>
      <c r="BQ798" s="92"/>
      <c r="BR798" s="92"/>
      <c r="BS798" s="92"/>
      <c r="BT798" s="92"/>
      <c r="BU798" s="92"/>
      <c r="BV798" s="92"/>
      <c r="BW798" s="92"/>
      <c r="BX798" s="92"/>
      <c r="BY798" s="92"/>
      <c r="BZ798" s="92"/>
      <c r="CA798" s="92"/>
      <c r="CB798" s="92"/>
      <c r="CC798" s="92"/>
      <c r="CD798" s="92"/>
      <c r="CE798" s="92"/>
      <c r="CF798" s="93"/>
      <c r="CG798" s="92"/>
      <c r="CH798" s="92"/>
      <c r="CI798" s="92"/>
      <c r="CJ798" s="92"/>
      <c r="CK798" s="92"/>
      <c r="CL798" s="92"/>
      <c r="CM798" s="92"/>
      <c r="CN798" s="92"/>
      <c r="CO798" s="92"/>
      <c r="CP798" s="92"/>
      <c r="CR798" s="115"/>
      <c r="CS798" s="94"/>
      <c r="CT798" s="95"/>
    </row>
    <row r="799" spans="8:98" x14ac:dyDescent="0.15">
      <c r="H799" s="125"/>
      <c r="I799" s="129"/>
      <c r="J799" s="131"/>
      <c r="K799" s="131"/>
      <c r="L799" s="127"/>
      <c r="M799" s="107"/>
      <c r="N799" s="107"/>
      <c r="O799" s="107"/>
      <c r="P799" s="107"/>
      <c r="Q799" s="107"/>
      <c r="R799" s="107"/>
      <c r="S799" s="107"/>
      <c r="T799" s="130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2"/>
      <c r="BL799" s="92"/>
      <c r="BM799" s="92"/>
      <c r="BN799" s="92"/>
      <c r="BO799" s="92"/>
      <c r="BP799" s="92"/>
      <c r="BQ799" s="92"/>
      <c r="BR799" s="92"/>
      <c r="BS799" s="92"/>
      <c r="BT799" s="92"/>
      <c r="BU799" s="92"/>
      <c r="BV799" s="92"/>
      <c r="BW799" s="92"/>
      <c r="BX799" s="92"/>
      <c r="BY799" s="92"/>
      <c r="BZ799" s="92"/>
      <c r="CA799" s="92"/>
      <c r="CB799" s="92"/>
      <c r="CC799" s="92"/>
      <c r="CD799" s="92"/>
      <c r="CE799" s="92"/>
      <c r="CF799" s="93"/>
      <c r="CG799" s="92"/>
      <c r="CH799" s="92"/>
      <c r="CI799" s="92"/>
      <c r="CJ799" s="92"/>
      <c r="CK799" s="92"/>
      <c r="CL799" s="92"/>
      <c r="CM799" s="92"/>
      <c r="CN799" s="92"/>
      <c r="CO799" s="92"/>
      <c r="CP799" s="92"/>
      <c r="CR799" s="115"/>
      <c r="CS799" s="94"/>
      <c r="CT799" s="95"/>
    </row>
    <row r="800" spans="8:98" x14ac:dyDescent="0.15">
      <c r="H800" s="125"/>
      <c r="I800" s="129"/>
      <c r="J800" s="131"/>
      <c r="K800" s="131"/>
      <c r="L800" s="127"/>
      <c r="M800" s="107"/>
      <c r="N800" s="107"/>
      <c r="O800" s="107"/>
      <c r="P800" s="107"/>
      <c r="Q800" s="107"/>
      <c r="R800" s="107"/>
      <c r="S800" s="107"/>
      <c r="T800" s="130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2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2"/>
      <c r="BZ800" s="92"/>
      <c r="CA800" s="92"/>
      <c r="CB800" s="92"/>
      <c r="CC800" s="92"/>
      <c r="CD800" s="92"/>
      <c r="CE800" s="92"/>
      <c r="CF800" s="93"/>
      <c r="CG800" s="92"/>
      <c r="CH800" s="92"/>
      <c r="CI800" s="92"/>
      <c r="CJ800" s="92"/>
      <c r="CK800" s="92"/>
      <c r="CL800" s="92"/>
      <c r="CM800" s="92"/>
      <c r="CN800" s="92"/>
      <c r="CO800" s="92"/>
      <c r="CP800" s="92"/>
      <c r="CS800" s="94"/>
      <c r="CT800" s="95"/>
    </row>
    <row r="801" spans="8:98" x14ac:dyDescent="0.15">
      <c r="H801" s="125"/>
      <c r="I801" s="129"/>
      <c r="J801" s="131"/>
      <c r="K801" s="131"/>
      <c r="L801" s="127"/>
      <c r="M801" s="107"/>
      <c r="N801" s="107"/>
      <c r="O801" s="107"/>
      <c r="P801" s="107"/>
      <c r="Q801" s="107"/>
      <c r="R801" s="107"/>
      <c r="S801" s="107"/>
      <c r="T801" s="130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2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2"/>
      <c r="BZ801" s="92"/>
      <c r="CA801" s="92"/>
      <c r="CB801" s="92"/>
      <c r="CC801" s="92"/>
      <c r="CD801" s="92"/>
      <c r="CE801" s="92"/>
      <c r="CF801" s="93"/>
      <c r="CG801" s="92"/>
      <c r="CH801" s="92"/>
      <c r="CI801" s="92"/>
      <c r="CJ801" s="92"/>
      <c r="CK801" s="92"/>
      <c r="CL801" s="92"/>
      <c r="CM801" s="92"/>
      <c r="CN801" s="92"/>
      <c r="CO801" s="92"/>
      <c r="CP801" s="92"/>
      <c r="CS801" s="94"/>
      <c r="CT801" s="95"/>
    </row>
    <row r="802" spans="8:98" x14ac:dyDescent="0.15">
      <c r="H802" s="125"/>
      <c r="I802" s="129"/>
      <c r="J802" s="131"/>
      <c r="L802" s="127"/>
      <c r="M802" s="107"/>
      <c r="N802" s="107"/>
      <c r="O802" s="107"/>
      <c r="P802" s="107"/>
      <c r="Q802" s="107"/>
      <c r="R802" s="107"/>
      <c r="S802" s="107"/>
      <c r="T802" s="130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2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2"/>
      <c r="BZ802" s="92"/>
      <c r="CA802" s="92"/>
      <c r="CB802" s="92"/>
      <c r="CC802" s="92"/>
      <c r="CD802" s="92"/>
      <c r="CE802" s="92"/>
      <c r="CF802" s="93"/>
      <c r="CG802" s="92"/>
      <c r="CH802" s="92"/>
      <c r="CI802" s="92"/>
      <c r="CJ802" s="92"/>
      <c r="CK802" s="92"/>
      <c r="CL802" s="92"/>
      <c r="CM802" s="92"/>
      <c r="CN802" s="92"/>
      <c r="CO802" s="92"/>
      <c r="CP802" s="92"/>
      <c r="CS802" s="94"/>
      <c r="CT802" s="95"/>
    </row>
    <row r="803" spans="8:98" x14ac:dyDescent="0.15">
      <c r="H803" s="125"/>
      <c r="I803" s="129"/>
      <c r="J803" s="131"/>
      <c r="K803" s="131"/>
      <c r="L803" s="127"/>
      <c r="M803" s="107"/>
      <c r="N803" s="107"/>
      <c r="O803" s="107"/>
      <c r="P803" s="107"/>
      <c r="Q803" s="107"/>
      <c r="R803" s="107"/>
      <c r="S803" s="107"/>
      <c r="T803" s="130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2"/>
      <c r="BL803" s="92"/>
      <c r="BM803" s="92"/>
      <c r="BN803" s="92"/>
      <c r="BO803" s="92"/>
      <c r="BP803" s="92"/>
      <c r="BQ803" s="92"/>
      <c r="BR803" s="92"/>
      <c r="BS803" s="92"/>
      <c r="BT803" s="92"/>
      <c r="BU803" s="92"/>
      <c r="BV803" s="92"/>
      <c r="BW803" s="92"/>
      <c r="BX803" s="92"/>
      <c r="BY803" s="92"/>
      <c r="BZ803" s="92"/>
      <c r="CA803" s="92"/>
      <c r="CB803" s="92"/>
      <c r="CC803" s="92"/>
      <c r="CD803" s="92"/>
      <c r="CE803" s="92"/>
      <c r="CF803" s="93"/>
      <c r="CG803" s="92"/>
      <c r="CH803" s="92"/>
      <c r="CI803" s="92"/>
      <c r="CJ803" s="92"/>
      <c r="CK803" s="92"/>
      <c r="CL803" s="92"/>
      <c r="CM803" s="92"/>
      <c r="CN803" s="92"/>
      <c r="CO803" s="92"/>
      <c r="CP803" s="92"/>
      <c r="CR803" s="115"/>
      <c r="CS803" s="94"/>
      <c r="CT803" s="95"/>
    </row>
    <row r="804" spans="8:98" x14ac:dyDescent="0.15">
      <c r="H804" s="125"/>
      <c r="I804" s="129"/>
      <c r="J804" s="131"/>
      <c r="K804" s="131"/>
      <c r="L804" s="127"/>
      <c r="M804" s="107"/>
      <c r="N804" s="107"/>
      <c r="O804" s="107"/>
      <c r="P804" s="107"/>
      <c r="Q804" s="107"/>
      <c r="R804" s="107"/>
      <c r="S804" s="107"/>
      <c r="T804" s="130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2"/>
      <c r="BL804" s="92"/>
      <c r="BM804" s="92"/>
      <c r="BN804" s="92"/>
      <c r="BO804" s="92"/>
      <c r="BP804" s="92"/>
      <c r="BQ804" s="92"/>
      <c r="BR804" s="92"/>
      <c r="BS804" s="92"/>
      <c r="BT804" s="92"/>
      <c r="BU804" s="92"/>
      <c r="BV804" s="92"/>
      <c r="BW804" s="92"/>
      <c r="BX804" s="92"/>
      <c r="BY804" s="92"/>
      <c r="BZ804" s="92"/>
      <c r="CA804" s="92"/>
      <c r="CB804" s="92"/>
      <c r="CC804" s="92"/>
      <c r="CD804" s="92"/>
      <c r="CE804" s="92"/>
      <c r="CF804" s="93"/>
      <c r="CG804" s="92"/>
      <c r="CH804" s="92"/>
      <c r="CI804" s="92"/>
      <c r="CJ804" s="92"/>
      <c r="CK804" s="92"/>
      <c r="CL804" s="92"/>
      <c r="CM804" s="92"/>
      <c r="CN804" s="92"/>
      <c r="CO804" s="92"/>
      <c r="CP804" s="92"/>
      <c r="CS804" s="94"/>
      <c r="CT804" s="95"/>
    </row>
    <row r="805" spans="8:98" x14ac:dyDescent="0.15">
      <c r="H805" s="125"/>
      <c r="I805" s="129"/>
      <c r="J805" s="131"/>
      <c r="K805" s="131"/>
      <c r="L805" s="127"/>
      <c r="M805" s="107"/>
      <c r="N805" s="107"/>
      <c r="O805" s="107"/>
      <c r="P805" s="107"/>
      <c r="Q805" s="107"/>
      <c r="R805" s="107"/>
      <c r="S805" s="107"/>
      <c r="T805" s="130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2"/>
      <c r="BL805" s="92"/>
      <c r="BM805" s="92"/>
      <c r="BN805" s="92"/>
      <c r="BO805" s="92"/>
      <c r="BP805" s="92"/>
      <c r="BQ805" s="92"/>
      <c r="BR805" s="92"/>
      <c r="BS805" s="92"/>
      <c r="BT805" s="92"/>
      <c r="BU805" s="92"/>
      <c r="BV805" s="92"/>
      <c r="BW805" s="92"/>
      <c r="BX805" s="92"/>
      <c r="BY805" s="92"/>
      <c r="BZ805" s="92"/>
      <c r="CA805" s="92"/>
      <c r="CB805" s="92"/>
      <c r="CC805" s="92"/>
      <c r="CD805" s="92"/>
      <c r="CE805" s="92"/>
      <c r="CF805" s="93"/>
      <c r="CG805" s="92"/>
      <c r="CH805" s="92"/>
      <c r="CI805" s="92"/>
      <c r="CJ805" s="92"/>
      <c r="CK805" s="92"/>
      <c r="CL805" s="92"/>
      <c r="CM805" s="92"/>
      <c r="CN805" s="92"/>
      <c r="CO805" s="92"/>
      <c r="CP805" s="92"/>
      <c r="CS805" s="94"/>
      <c r="CT805" s="95"/>
    </row>
    <row r="806" spans="8:98" x14ac:dyDescent="0.15">
      <c r="H806" s="125"/>
      <c r="I806" s="129"/>
      <c r="J806" s="131"/>
      <c r="K806" s="131"/>
      <c r="L806" s="127"/>
      <c r="M806" s="107"/>
      <c r="N806" s="107"/>
      <c r="O806" s="107"/>
      <c r="P806" s="107"/>
      <c r="Q806" s="107"/>
      <c r="R806" s="107"/>
      <c r="S806" s="107"/>
      <c r="T806" s="130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2"/>
      <c r="BL806" s="92"/>
      <c r="BM806" s="92"/>
      <c r="BN806" s="92"/>
      <c r="BO806" s="92"/>
      <c r="BP806" s="92"/>
      <c r="BQ806" s="92"/>
      <c r="BR806" s="92"/>
      <c r="BS806" s="92"/>
      <c r="BT806" s="92"/>
      <c r="BU806" s="92"/>
      <c r="BV806" s="92"/>
      <c r="BW806" s="92"/>
      <c r="BX806" s="92"/>
      <c r="BY806" s="92"/>
      <c r="BZ806" s="92"/>
      <c r="CA806" s="92"/>
      <c r="CB806" s="92"/>
      <c r="CC806" s="92"/>
      <c r="CD806" s="92"/>
      <c r="CE806" s="92"/>
      <c r="CF806" s="93"/>
      <c r="CG806" s="92"/>
      <c r="CH806" s="92"/>
      <c r="CI806" s="92"/>
      <c r="CJ806" s="92"/>
      <c r="CK806" s="92"/>
      <c r="CL806" s="92"/>
      <c r="CM806" s="92"/>
      <c r="CN806" s="92"/>
      <c r="CO806" s="92"/>
      <c r="CP806" s="92"/>
      <c r="CR806" s="115"/>
      <c r="CS806" s="94"/>
      <c r="CT806" s="95"/>
    </row>
    <row r="807" spans="8:98" x14ac:dyDescent="0.15">
      <c r="H807" s="125"/>
      <c r="I807" s="129"/>
      <c r="K807" s="131"/>
      <c r="L807" s="127"/>
      <c r="M807" s="107"/>
      <c r="N807" s="107"/>
      <c r="O807" s="107"/>
      <c r="P807" s="107"/>
      <c r="Q807" s="107"/>
      <c r="R807" s="107"/>
      <c r="S807" s="107"/>
      <c r="T807" s="130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2"/>
      <c r="BL807" s="92"/>
      <c r="BM807" s="92"/>
      <c r="BN807" s="92"/>
      <c r="BO807" s="92"/>
      <c r="BP807" s="92"/>
      <c r="BQ807" s="92"/>
      <c r="BR807" s="92"/>
      <c r="BS807" s="92"/>
      <c r="BT807" s="92"/>
      <c r="BU807" s="92"/>
      <c r="BV807" s="92"/>
      <c r="BW807" s="92"/>
      <c r="BX807" s="92"/>
      <c r="BY807" s="92"/>
      <c r="BZ807" s="92"/>
      <c r="CA807" s="92"/>
      <c r="CB807" s="92"/>
      <c r="CC807" s="92"/>
      <c r="CD807" s="92"/>
      <c r="CE807" s="92"/>
      <c r="CF807" s="93"/>
      <c r="CG807" s="92"/>
      <c r="CH807" s="92"/>
      <c r="CI807" s="92"/>
      <c r="CJ807" s="92"/>
      <c r="CK807" s="92"/>
      <c r="CL807" s="92"/>
      <c r="CM807" s="92"/>
      <c r="CN807" s="92"/>
      <c r="CO807" s="92"/>
      <c r="CP807" s="92"/>
      <c r="CR807" s="115"/>
      <c r="CS807" s="94"/>
      <c r="CT807" s="95"/>
    </row>
    <row r="808" spans="8:98" x14ac:dyDescent="0.15">
      <c r="H808" s="125"/>
      <c r="I808" s="129"/>
      <c r="J808" s="131"/>
      <c r="K808" s="131"/>
      <c r="L808" s="127"/>
      <c r="M808" s="107"/>
      <c r="N808" s="107"/>
      <c r="O808" s="107"/>
      <c r="P808" s="107"/>
      <c r="Q808" s="107"/>
      <c r="R808" s="107"/>
      <c r="S808" s="107"/>
      <c r="T808" s="130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2"/>
      <c r="BL808" s="92"/>
      <c r="BM808" s="92"/>
      <c r="BN808" s="92"/>
      <c r="BO808" s="92"/>
      <c r="BP808" s="92"/>
      <c r="BQ808" s="92"/>
      <c r="BR808" s="92"/>
      <c r="BS808" s="92"/>
      <c r="BT808" s="92"/>
      <c r="BU808" s="92"/>
      <c r="BV808" s="92"/>
      <c r="BW808" s="92"/>
      <c r="BX808" s="92"/>
      <c r="BY808" s="92"/>
      <c r="BZ808" s="92"/>
      <c r="CA808" s="92"/>
      <c r="CB808" s="92"/>
      <c r="CC808" s="92"/>
      <c r="CD808" s="92"/>
      <c r="CE808" s="92"/>
      <c r="CF808" s="93"/>
      <c r="CG808" s="92"/>
      <c r="CH808" s="92"/>
      <c r="CI808" s="92"/>
      <c r="CJ808" s="92"/>
      <c r="CK808" s="92"/>
      <c r="CL808" s="92"/>
      <c r="CM808" s="92"/>
      <c r="CN808" s="92"/>
      <c r="CO808" s="92"/>
      <c r="CP808" s="92"/>
      <c r="CS808" s="94"/>
      <c r="CT808" s="95"/>
    </row>
    <row r="809" spans="8:98" x14ac:dyDescent="0.15">
      <c r="H809" s="125"/>
      <c r="I809" s="129"/>
      <c r="J809" s="131"/>
      <c r="K809" s="131"/>
      <c r="L809" s="127"/>
      <c r="M809" s="107"/>
      <c r="N809" s="107"/>
      <c r="O809" s="107"/>
      <c r="P809" s="107"/>
      <c r="Q809" s="107"/>
      <c r="R809" s="107"/>
      <c r="S809" s="107"/>
      <c r="T809" s="130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2"/>
      <c r="BL809" s="92"/>
      <c r="BM809" s="92"/>
      <c r="BN809" s="92"/>
      <c r="BO809" s="92"/>
      <c r="BP809" s="92"/>
      <c r="BQ809" s="92"/>
      <c r="BR809" s="92"/>
      <c r="BS809" s="92"/>
      <c r="BT809" s="92"/>
      <c r="BU809" s="92"/>
      <c r="BV809" s="92"/>
      <c r="BW809" s="92"/>
      <c r="BX809" s="92"/>
      <c r="BY809" s="92"/>
      <c r="BZ809" s="92"/>
      <c r="CA809" s="92"/>
      <c r="CB809" s="92"/>
      <c r="CC809" s="92"/>
      <c r="CD809" s="92"/>
      <c r="CE809" s="92"/>
      <c r="CF809" s="93"/>
      <c r="CG809" s="92"/>
      <c r="CH809" s="92"/>
      <c r="CI809" s="92"/>
      <c r="CJ809" s="92"/>
      <c r="CK809" s="92"/>
      <c r="CL809" s="92"/>
      <c r="CM809" s="92"/>
      <c r="CN809" s="92"/>
      <c r="CO809" s="92"/>
      <c r="CP809" s="92"/>
      <c r="CS809" s="94"/>
      <c r="CT809" s="95"/>
    </row>
    <row r="810" spans="8:98" x14ac:dyDescent="0.15">
      <c r="H810" s="125"/>
      <c r="I810" s="129"/>
      <c r="J810" s="131"/>
      <c r="K810" s="131"/>
      <c r="L810" s="127"/>
      <c r="M810" s="107"/>
      <c r="N810" s="107"/>
      <c r="O810" s="107"/>
      <c r="P810" s="107"/>
      <c r="Q810" s="107"/>
      <c r="R810" s="107"/>
      <c r="S810" s="107"/>
      <c r="T810" s="130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2"/>
      <c r="BL810" s="92"/>
      <c r="BM810" s="92"/>
      <c r="BN810" s="92"/>
      <c r="BO810" s="92"/>
      <c r="BP810" s="92"/>
      <c r="BQ810" s="92"/>
      <c r="BR810" s="92"/>
      <c r="BS810" s="92"/>
      <c r="BT810" s="92"/>
      <c r="BU810" s="92"/>
      <c r="BV810" s="92"/>
      <c r="BW810" s="92"/>
      <c r="BX810" s="92"/>
      <c r="BY810" s="92"/>
      <c r="BZ810" s="92"/>
      <c r="CA810" s="92"/>
      <c r="CB810" s="92"/>
      <c r="CC810" s="92"/>
      <c r="CD810" s="92"/>
      <c r="CE810" s="92"/>
      <c r="CF810" s="93"/>
      <c r="CG810" s="92"/>
      <c r="CH810" s="92"/>
      <c r="CI810" s="92"/>
      <c r="CJ810" s="92"/>
      <c r="CK810" s="92"/>
      <c r="CL810" s="92"/>
      <c r="CM810" s="92"/>
      <c r="CN810" s="92"/>
      <c r="CO810" s="92"/>
      <c r="CP810" s="92"/>
      <c r="CS810" s="94"/>
      <c r="CT810" s="95"/>
    </row>
    <row r="811" spans="8:98" x14ac:dyDescent="0.15">
      <c r="H811" s="125"/>
      <c r="I811" s="129"/>
      <c r="J811" s="131"/>
      <c r="K811" s="131"/>
      <c r="L811" s="127"/>
      <c r="M811" s="107"/>
      <c r="N811" s="107"/>
      <c r="O811" s="107"/>
      <c r="P811" s="107"/>
      <c r="Q811" s="107"/>
      <c r="R811" s="107"/>
      <c r="S811" s="107"/>
      <c r="T811" s="130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2"/>
      <c r="BL811" s="92"/>
      <c r="BM811" s="92"/>
      <c r="BN811" s="92"/>
      <c r="BO811" s="92"/>
      <c r="BP811" s="92"/>
      <c r="BQ811" s="92"/>
      <c r="BR811" s="92"/>
      <c r="BS811" s="92"/>
      <c r="BT811" s="92"/>
      <c r="BU811" s="92"/>
      <c r="BV811" s="92"/>
      <c r="BW811" s="92"/>
      <c r="BX811" s="92"/>
      <c r="BY811" s="92"/>
      <c r="BZ811" s="92"/>
      <c r="CA811" s="92"/>
      <c r="CB811" s="92"/>
      <c r="CC811" s="92"/>
      <c r="CD811" s="92"/>
      <c r="CE811" s="92"/>
      <c r="CF811" s="93"/>
      <c r="CG811" s="92"/>
      <c r="CH811" s="92"/>
      <c r="CI811" s="92"/>
      <c r="CJ811" s="92"/>
      <c r="CK811" s="92"/>
      <c r="CL811" s="92"/>
      <c r="CM811" s="92"/>
      <c r="CN811" s="92"/>
      <c r="CO811" s="92"/>
      <c r="CP811" s="92"/>
      <c r="CS811" s="94"/>
      <c r="CT811" s="95"/>
    </row>
    <row r="812" spans="8:98" x14ac:dyDescent="0.15">
      <c r="H812" s="125"/>
      <c r="I812" s="129"/>
      <c r="J812" s="131"/>
      <c r="K812" s="131"/>
      <c r="L812" s="127"/>
      <c r="M812" s="107"/>
      <c r="N812" s="107"/>
      <c r="O812" s="107"/>
      <c r="P812" s="107"/>
      <c r="Q812" s="107"/>
      <c r="R812" s="107"/>
      <c r="S812" s="107"/>
      <c r="T812" s="130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2"/>
      <c r="BL812" s="92"/>
      <c r="BM812" s="92"/>
      <c r="BN812" s="92"/>
      <c r="BO812" s="92"/>
      <c r="BP812" s="92"/>
      <c r="BQ812" s="92"/>
      <c r="BR812" s="92"/>
      <c r="BS812" s="92"/>
      <c r="BT812" s="92"/>
      <c r="BU812" s="92"/>
      <c r="BV812" s="92"/>
      <c r="BW812" s="92"/>
      <c r="BX812" s="92"/>
      <c r="BY812" s="92"/>
      <c r="BZ812" s="92"/>
      <c r="CA812" s="92"/>
      <c r="CB812" s="92"/>
      <c r="CC812" s="92"/>
      <c r="CD812" s="92"/>
      <c r="CE812" s="92"/>
      <c r="CF812" s="93"/>
      <c r="CG812" s="92"/>
      <c r="CH812" s="92"/>
      <c r="CI812" s="92"/>
      <c r="CJ812" s="92"/>
      <c r="CK812" s="92"/>
      <c r="CL812" s="92"/>
      <c r="CM812" s="92"/>
      <c r="CN812" s="92"/>
      <c r="CO812" s="92"/>
      <c r="CP812" s="92"/>
      <c r="CS812" s="94"/>
      <c r="CT812" s="95"/>
    </row>
    <row r="813" spans="8:98" x14ac:dyDescent="0.15">
      <c r="H813" s="125"/>
      <c r="I813" s="129"/>
      <c r="J813" s="131"/>
      <c r="K813" s="131"/>
      <c r="L813" s="127"/>
      <c r="M813" s="107"/>
      <c r="N813" s="107"/>
      <c r="O813" s="107"/>
      <c r="P813" s="107"/>
      <c r="Q813" s="107"/>
      <c r="R813" s="107"/>
      <c r="S813" s="107"/>
      <c r="T813" s="130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2"/>
      <c r="BL813" s="92"/>
      <c r="BM813" s="92"/>
      <c r="BN813" s="92"/>
      <c r="BO813" s="92"/>
      <c r="BP813" s="92"/>
      <c r="BQ813" s="92"/>
      <c r="BR813" s="92"/>
      <c r="BS813" s="92"/>
      <c r="BT813" s="92"/>
      <c r="BU813" s="92"/>
      <c r="BV813" s="92"/>
      <c r="BW813" s="92"/>
      <c r="BX813" s="92"/>
      <c r="BY813" s="92"/>
      <c r="BZ813" s="92"/>
      <c r="CA813" s="92"/>
      <c r="CB813" s="92"/>
      <c r="CC813" s="92"/>
      <c r="CD813" s="92"/>
      <c r="CE813" s="92"/>
      <c r="CF813" s="93"/>
      <c r="CG813" s="92"/>
      <c r="CH813" s="92"/>
      <c r="CI813" s="92"/>
      <c r="CJ813" s="92"/>
      <c r="CK813" s="92"/>
      <c r="CL813" s="92"/>
      <c r="CM813" s="92"/>
      <c r="CN813" s="92"/>
      <c r="CO813" s="92"/>
      <c r="CP813" s="92"/>
      <c r="CR813" s="115"/>
      <c r="CS813" s="94"/>
      <c r="CT813" s="95"/>
    </row>
    <row r="814" spans="8:98" x14ac:dyDescent="0.15">
      <c r="H814" s="125"/>
      <c r="I814" s="129"/>
      <c r="J814" s="131"/>
      <c r="K814" s="131"/>
      <c r="L814" s="127"/>
      <c r="M814" s="107"/>
      <c r="N814" s="107"/>
      <c r="O814" s="107"/>
      <c r="P814" s="107"/>
      <c r="Q814" s="107"/>
      <c r="R814" s="107"/>
      <c r="S814" s="107"/>
      <c r="T814" s="130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2"/>
      <c r="BL814" s="92"/>
      <c r="BM814" s="92"/>
      <c r="BN814" s="92"/>
      <c r="BO814" s="92"/>
      <c r="BP814" s="92"/>
      <c r="BQ814" s="92"/>
      <c r="BR814" s="92"/>
      <c r="BS814" s="92"/>
      <c r="BT814" s="92"/>
      <c r="BU814" s="92"/>
      <c r="BV814" s="92"/>
      <c r="BW814" s="92"/>
      <c r="BX814" s="92"/>
      <c r="BY814" s="92"/>
      <c r="BZ814" s="92"/>
      <c r="CA814" s="92"/>
      <c r="CB814" s="92"/>
      <c r="CC814" s="92"/>
      <c r="CD814" s="92"/>
      <c r="CE814" s="92"/>
      <c r="CF814" s="93"/>
      <c r="CG814" s="92"/>
      <c r="CH814" s="92"/>
      <c r="CI814" s="92"/>
      <c r="CJ814" s="92"/>
      <c r="CK814" s="92"/>
      <c r="CL814" s="92"/>
      <c r="CM814" s="92"/>
      <c r="CN814" s="92"/>
      <c r="CO814" s="92"/>
      <c r="CP814" s="92"/>
      <c r="CS814" s="94"/>
      <c r="CT814" s="95"/>
    </row>
    <row r="815" spans="8:98" x14ac:dyDescent="0.15">
      <c r="H815" s="125"/>
      <c r="I815" s="129"/>
      <c r="J815" s="131"/>
      <c r="K815" s="131"/>
      <c r="L815" s="127"/>
      <c r="M815" s="107"/>
      <c r="N815" s="107"/>
      <c r="O815" s="107"/>
      <c r="P815" s="107"/>
      <c r="Q815" s="107"/>
      <c r="R815" s="107"/>
      <c r="S815" s="107"/>
      <c r="T815" s="130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2"/>
      <c r="BL815" s="92"/>
      <c r="BM815" s="92"/>
      <c r="BN815" s="92"/>
      <c r="BO815" s="92"/>
      <c r="BP815" s="92"/>
      <c r="BQ815" s="92"/>
      <c r="BR815" s="92"/>
      <c r="BS815" s="92"/>
      <c r="BT815" s="92"/>
      <c r="BU815" s="92"/>
      <c r="BV815" s="92"/>
      <c r="BW815" s="92"/>
      <c r="BX815" s="92"/>
      <c r="BY815" s="92"/>
      <c r="BZ815" s="92"/>
      <c r="CA815" s="92"/>
      <c r="CB815" s="92"/>
      <c r="CC815" s="92"/>
      <c r="CD815" s="92"/>
      <c r="CE815" s="92"/>
      <c r="CF815" s="93"/>
      <c r="CG815" s="92"/>
      <c r="CH815" s="92"/>
      <c r="CI815" s="92"/>
      <c r="CJ815" s="92"/>
      <c r="CK815" s="92"/>
      <c r="CL815" s="92"/>
      <c r="CM815" s="92"/>
      <c r="CN815" s="92"/>
      <c r="CO815" s="92"/>
      <c r="CP815" s="92"/>
      <c r="CR815" s="115"/>
      <c r="CS815" s="94"/>
      <c r="CT815" s="95"/>
    </row>
    <row r="816" spans="8:98" x14ac:dyDescent="0.15">
      <c r="H816" s="125"/>
      <c r="I816" s="129"/>
      <c r="J816" s="131"/>
      <c r="K816" s="131"/>
      <c r="L816" s="127"/>
      <c r="M816" s="107"/>
      <c r="N816" s="107"/>
      <c r="O816" s="107"/>
      <c r="P816" s="107"/>
      <c r="Q816" s="107"/>
      <c r="R816" s="107"/>
      <c r="S816" s="107"/>
      <c r="T816" s="130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2"/>
      <c r="BL816" s="92"/>
      <c r="BM816" s="92"/>
      <c r="BN816" s="92"/>
      <c r="BO816" s="92"/>
      <c r="BP816" s="92"/>
      <c r="BQ816" s="92"/>
      <c r="BR816" s="92"/>
      <c r="BS816" s="92"/>
      <c r="BT816" s="92"/>
      <c r="BU816" s="92"/>
      <c r="BV816" s="92"/>
      <c r="BW816" s="92"/>
      <c r="BX816" s="92"/>
      <c r="BY816" s="92"/>
      <c r="BZ816" s="92"/>
      <c r="CA816" s="92"/>
      <c r="CB816" s="92"/>
      <c r="CC816" s="92"/>
      <c r="CD816" s="92"/>
      <c r="CE816" s="92"/>
      <c r="CF816" s="93"/>
      <c r="CG816" s="92"/>
      <c r="CH816" s="92"/>
      <c r="CI816" s="92"/>
      <c r="CJ816" s="92"/>
      <c r="CK816" s="92"/>
      <c r="CL816" s="92"/>
      <c r="CM816" s="92"/>
      <c r="CN816" s="92"/>
      <c r="CO816" s="92"/>
      <c r="CP816" s="92"/>
      <c r="CR816" s="115"/>
      <c r="CS816" s="94"/>
      <c r="CT816" s="95"/>
    </row>
    <row r="817" spans="8:98" x14ac:dyDescent="0.15">
      <c r="H817" s="125"/>
      <c r="I817" s="129"/>
      <c r="J817" s="131"/>
      <c r="K817" s="131"/>
      <c r="L817" s="127"/>
      <c r="M817" s="107"/>
      <c r="N817" s="107"/>
      <c r="O817" s="107"/>
      <c r="P817" s="107"/>
      <c r="Q817" s="107"/>
      <c r="R817" s="107"/>
      <c r="S817" s="107"/>
      <c r="T817" s="130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2"/>
      <c r="BL817" s="92"/>
      <c r="BM817" s="92"/>
      <c r="BN817" s="92"/>
      <c r="BO817" s="92"/>
      <c r="BP817" s="92"/>
      <c r="BQ817" s="92"/>
      <c r="BR817" s="92"/>
      <c r="BS817" s="92"/>
      <c r="BT817" s="92"/>
      <c r="BU817" s="92"/>
      <c r="BV817" s="92"/>
      <c r="BW817" s="92"/>
      <c r="BX817" s="92"/>
      <c r="BY817" s="92"/>
      <c r="BZ817" s="92"/>
      <c r="CA817" s="92"/>
      <c r="CB817" s="92"/>
      <c r="CC817" s="92"/>
      <c r="CD817" s="92"/>
      <c r="CE817" s="92"/>
      <c r="CF817" s="93"/>
      <c r="CG817" s="92"/>
      <c r="CH817" s="92"/>
      <c r="CI817" s="92"/>
      <c r="CJ817" s="92"/>
      <c r="CK817" s="92"/>
      <c r="CL817" s="92"/>
      <c r="CM817" s="92"/>
      <c r="CN817" s="92"/>
      <c r="CO817" s="92"/>
      <c r="CP817" s="92"/>
      <c r="CR817" s="115"/>
      <c r="CS817" s="94"/>
      <c r="CT817" s="95"/>
    </row>
    <row r="818" spans="8:98" x14ac:dyDescent="0.15">
      <c r="H818" s="125"/>
      <c r="I818" s="129"/>
      <c r="J818" s="131"/>
      <c r="K818" s="131"/>
      <c r="L818" s="127"/>
      <c r="M818" s="107"/>
      <c r="N818" s="107"/>
      <c r="O818" s="107"/>
      <c r="P818" s="107"/>
      <c r="Q818" s="107"/>
      <c r="R818" s="107"/>
      <c r="S818" s="107"/>
      <c r="T818" s="130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2"/>
      <c r="BL818" s="92"/>
      <c r="BM818" s="92"/>
      <c r="BN818" s="92"/>
      <c r="BO818" s="92"/>
      <c r="BP818" s="92"/>
      <c r="BQ818" s="92"/>
      <c r="BR818" s="92"/>
      <c r="BS818" s="92"/>
      <c r="BT818" s="92"/>
      <c r="BU818" s="92"/>
      <c r="BV818" s="92"/>
      <c r="BW818" s="92"/>
      <c r="BX818" s="92"/>
      <c r="BY818" s="92"/>
      <c r="BZ818" s="92"/>
      <c r="CA818" s="92"/>
      <c r="CB818" s="92"/>
      <c r="CC818" s="92"/>
      <c r="CD818" s="92"/>
      <c r="CE818" s="92"/>
      <c r="CF818" s="93"/>
      <c r="CG818" s="92"/>
      <c r="CH818" s="92"/>
      <c r="CI818" s="92"/>
      <c r="CJ818" s="92"/>
      <c r="CK818" s="92"/>
      <c r="CL818" s="92"/>
      <c r="CM818" s="92"/>
      <c r="CN818" s="92"/>
      <c r="CO818" s="92"/>
      <c r="CP818" s="92"/>
      <c r="CS818" s="94"/>
      <c r="CT818" s="95"/>
    </row>
    <row r="819" spans="8:98" x14ac:dyDescent="0.15">
      <c r="H819" s="125"/>
      <c r="I819" s="129"/>
      <c r="J819" s="131"/>
      <c r="K819" s="131"/>
      <c r="L819" s="127"/>
      <c r="M819" s="107"/>
      <c r="N819" s="107"/>
      <c r="O819" s="107"/>
      <c r="P819" s="107"/>
      <c r="Q819" s="107"/>
      <c r="R819" s="107"/>
      <c r="S819" s="107"/>
      <c r="T819" s="130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2"/>
      <c r="BV819" s="92"/>
      <c r="BW819" s="92"/>
      <c r="BX819" s="92"/>
      <c r="BY819" s="92"/>
      <c r="BZ819" s="92"/>
      <c r="CA819" s="92"/>
      <c r="CB819" s="92"/>
      <c r="CC819" s="92"/>
      <c r="CD819" s="92"/>
      <c r="CE819" s="92"/>
      <c r="CF819" s="93"/>
      <c r="CG819" s="92"/>
      <c r="CH819" s="92"/>
      <c r="CI819" s="92"/>
      <c r="CJ819" s="92"/>
      <c r="CK819" s="92"/>
      <c r="CL819" s="92"/>
      <c r="CM819" s="92"/>
      <c r="CN819" s="92"/>
      <c r="CO819" s="92"/>
      <c r="CP819" s="92"/>
      <c r="CS819" s="94"/>
      <c r="CT819" s="95"/>
    </row>
    <row r="820" spans="8:98" x14ac:dyDescent="0.15">
      <c r="H820" s="125"/>
      <c r="I820" s="129"/>
      <c r="J820" s="131"/>
      <c r="K820" s="131"/>
      <c r="L820" s="127"/>
      <c r="M820" s="107"/>
      <c r="N820" s="107"/>
      <c r="O820" s="107"/>
      <c r="P820" s="107"/>
      <c r="Q820" s="107"/>
      <c r="R820" s="107"/>
      <c r="S820" s="107"/>
      <c r="T820" s="130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2"/>
      <c r="BV820" s="92"/>
      <c r="BW820" s="92"/>
      <c r="BX820" s="92"/>
      <c r="BY820" s="92"/>
      <c r="BZ820" s="92"/>
      <c r="CA820" s="92"/>
      <c r="CB820" s="92"/>
      <c r="CC820" s="92"/>
      <c r="CD820" s="92"/>
      <c r="CE820" s="92"/>
      <c r="CF820" s="93"/>
      <c r="CG820" s="92"/>
      <c r="CH820" s="92"/>
      <c r="CI820" s="92"/>
      <c r="CJ820" s="92"/>
      <c r="CK820" s="92"/>
      <c r="CL820" s="92"/>
      <c r="CM820" s="92"/>
      <c r="CN820" s="92"/>
      <c r="CO820" s="92"/>
      <c r="CP820" s="92"/>
      <c r="CS820" s="94"/>
      <c r="CT820" s="95"/>
    </row>
    <row r="821" spans="8:98" x14ac:dyDescent="0.15">
      <c r="H821" s="125"/>
      <c r="I821" s="129"/>
      <c r="J821" s="131"/>
      <c r="K821" s="131"/>
      <c r="L821" s="127"/>
      <c r="M821" s="107"/>
      <c r="N821" s="107"/>
      <c r="O821" s="107"/>
      <c r="P821" s="107"/>
      <c r="Q821" s="107"/>
      <c r="R821" s="107"/>
      <c r="S821" s="107"/>
      <c r="T821" s="130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3"/>
      <c r="CG821" s="92"/>
      <c r="CH821" s="92"/>
      <c r="CI821" s="92"/>
      <c r="CJ821" s="92"/>
      <c r="CK821" s="92"/>
      <c r="CL821" s="92"/>
      <c r="CM821" s="92"/>
      <c r="CN821" s="92"/>
      <c r="CO821" s="92"/>
      <c r="CP821" s="92"/>
      <c r="CR821" s="115"/>
      <c r="CS821" s="94"/>
      <c r="CT821" s="95"/>
    </row>
    <row r="822" spans="8:98" x14ac:dyDescent="0.15">
      <c r="H822" s="125"/>
      <c r="I822" s="129"/>
      <c r="J822" s="131"/>
      <c r="K822" s="131"/>
      <c r="L822" s="127"/>
      <c r="M822" s="107"/>
      <c r="N822" s="107"/>
      <c r="O822" s="107"/>
      <c r="P822" s="107"/>
      <c r="Q822" s="107"/>
      <c r="R822" s="107"/>
      <c r="S822" s="107"/>
      <c r="T822" s="130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3"/>
      <c r="CG822" s="92"/>
      <c r="CH822" s="92"/>
      <c r="CI822" s="92"/>
      <c r="CJ822" s="92"/>
      <c r="CK822" s="92"/>
      <c r="CL822" s="92"/>
      <c r="CM822" s="92"/>
      <c r="CN822" s="92"/>
      <c r="CO822" s="92"/>
      <c r="CP822" s="92"/>
      <c r="CS822" s="94"/>
      <c r="CT822" s="95"/>
    </row>
    <row r="823" spans="8:98" x14ac:dyDescent="0.15">
      <c r="H823" s="125"/>
      <c r="I823" s="129"/>
      <c r="J823" s="131"/>
      <c r="K823" s="131"/>
      <c r="L823" s="127"/>
      <c r="M823" s="107"/>
      <c r="N823" s="107"/>
      <c r="O823" s="107"/>
      <c r="P823" s="107"/>
      <c r="Q823" s="107"/>
      <c r="R823" s="107"/>
      <c r="S823" s="107"/>
      <c r="T823" s="130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3"/>
      <c r="CG823" s="92"/>
      <c r="CH823" s="92"/>
      <c r="CI823" s="92"/>
      <c r="CJ823" s="92"/>
      <c r="CK823" s="92"/>
      <c r="CL823" s="92"/>
      <c r="CM823" s="92"/>
      <c r="CN823" s="92"/>
      <c r="CO823" s="92"/>
      <c r="CP823" s="92"/>
      <c r="CS823" s="94"/>
      <c r="CT823" s="95"/>
    </row>
    <row r="824" spans="8:98" x14ac:dyDescent="0.15">
      <c r="H824" s="125"/>
      <c r="I824" s="129"/>
      <c r="J824" s="131"/>
      <c r="K824" s="131"/>
      <c r="L824" s="127"/>
      <c r="M824" s="107"/>
      <c r="N824" s="107"/>
      <c r="O824" s="107"/>
      <c r="P824" s="107"/>
      <c r="Q824" s="107"/>
      <c r="R824" s="107"/>
      <c r="S824" s="107"/>
      <c r="T824" s="130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3"/>
      <c r="CG824" s="92"/>
      <c r="CH824" s="92"/>
      <c r="CI824" s="92"/>
      <c r="CJ824" s="92"/>
      <c r="CK824" s="92"/>
      <c r="CL824" s="92"/>
      <c r="CM824" s="92"/>
      <c r="CN824" s="92"/>
      <c r="CO824" s="92"/>
      <c r="CP824" s="92"/>
      <c r="CS824" s="94"/>
      <c r="CT824" s="95"/>
    </row>
    <row r="825" spans="8:98" x14ac:dyDescent="0.15">
      <c r="H825" s="125"/>
      <c r="I825" s="129"/>
      <c r="J825" s="131"/>
      <c r="K825" s="131"/>
      <c r="L825" s="127"/>
      <c r="M825" s="107"/>
      <c r="N825" s="107"/>
      <c r="O825" s="107"/>
      <c r="P825" s="107"/>
      <c r="Q825" s="107"/>
      <c r="R825" s="107"/>
      <c r="S825" s="107"/>
      <c r="T825" s="130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3"/>
      <c r="CG825" s="92"/>
      <c r="CH825" s="92"/>
      <c r="CI825" s="92"/>
      <c r="CJ825" s="92"/>
      <c r="CK825" s="92"/>
      <c r="CL825" s="92"/>
      <c r="CM825" s="92"/>
      <c r="CN825" s="92"/>
      <c r="CO825" s="92"/>
      <c r="CP825" s="92"/>
      <c r="CS825" s="94"/>
      <c r="CT825" s="95"/>
    </row>
    <row r="826" spans="8:98" x14ac:dyDescent="0.15">
      <c r="H826" s="125"/>
      <c r="I826" s="129"/>
      <c r="J826" s="131"/>
      <c r="K826" s="131"/>
      <c r="L826" s="127"/>
      <c r="M826" s="107"/>
      <c r="N826" s="107"/>
      <c r="O826" s="107"/>
      <c r="P826" s="107"/>
      <c r="Q826" s="107"/>
      <c r="R826" s="107"/>
      <c r="S826" s="107"/>
      <c r="T826" s="130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3"/>
      <c r="CG826" s="92"/>
      <c r="CH826" s="92"/>
      <c r="CI826" s="92"/>
      <c r="CJ826" s="92"/>
      <c r="CK826" s="92"/>
      <c r="CL826" s="92"/>
      <c r="CM826" s="92"/>
      <c r="CN826" s="92"/>
      <c r="CO826" s="92"/>
      <c r="CP826" s="92"/>
      <c r="CR826" s="115"/>
      <c r="CS826" s="94"/>
      <c r="CT826" s="95"/>
    </row>
    <row r="827" spans="8:98" x14ac:dyDescent="0.15">
      <c r="H827" s="125"/>
      <c r="I827" s="129"/>
      <c r="J827" s="131"/>
      <c r="K827" s="131"/>
      <c r="L827" s="127"/>
      <c r="M827" s="107"/>
      <c r="N827" s="107"/>
      <c r="O827" s="107"/>
      <c r="P827" s="107"/>
      <c r="Q827" s="107"/>
      <c r="R827" s="107"/>
      <c r="S827" s="107"/>
      <c r="T827" s="130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3"/>
      <c r="CG827" s="92"/>
      <c r="CH827" s="92"/>
      <c r="CI827" s="92"/>
      <c r="CJ827" s="92"/>
      <c r="CK827" s="92"/>
      <c r="CL827" s="92"/>
      <c r="CM827" s="92"/>
      <c r="CN827" s="92"/>
      <c r="CO827" s="92"/>
      <c r="CP827" s="92"/>
      <c r="CS827" s="94"/>
      <c r="CT827" s="95"/>
    </row>
    <row r="828" spans="8:98" x14ac:dyDescent="0.15">
      <c r="H828" s="125"/>
      <c r="I828" s="129"/>
      <c r="J828" s="131"/>
      <c r="K828" s="131"/>
      <c r="L828" s="127"/>
      <c r="M828" s="107"/>
      <c r="N828" s="107"/>
      <c r="O828" s="107"/>
      <c r="P828" s="107"/>
      <c r="Q828" s="107"/>
      <c r="R828" s="107"/>
      <c r="S828" s="107"/>
      <c r="T828" s="130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92"/>
      <c r="CB828" s="92"/>
      <c r="CC828" s="92"/>
      <c r="CD828" s="92"/>
      <c r="CE828" s="92"/>
      <c r="CF828" s="93"/>
      <c r="CG828" s="92"/>
      <c r="CH828" s="92"/>
      <c r="CI828" s="92"/>
      <c r="CJ828" s="92"/>
      <c r="CK828" s="92"/>
      <c r="CL828" s="92"/>
      <c r="CM828" s="92"/>
      <c r="CN828" s="92"/>
      <c r="CO828" s="92"/>
      <c r="CP828" s="92"/>
      <c r="CS828" s="94"/>
      <c r="CT828" s="95"/>
    </row>
    <row r="829" spans="8:98" x14ac:dyDescent="0.15">
      <c r="H829" s="125"/>
      <c r="I829" s="129"/>
      <c r="J829" s="131"/>
      <c r="K829" s="131"/>
      <c r="L829" s="127"/>
      <c r="M829" s="107"/>
      <c r="N829" s="107"/>
      <c r="O829" s="107"/>
      <c r="P829" s="107"/>
      <c r="Q829" s="107"/>
      <c r="R829" s="107"/>
      <c r="S829" s="107"/>
      <c r="T829" s="130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3"/>
      <c r="CG829" s="92"/>
      <c r="CH829" s="92"/>
      <c r="CI829" s="92"/>
      <c r="CJ829" s="92"/>
      <c r="CK829" s="92"/>
      <c r="CL829" s="92"/>
      <c r="CM829" s="92"/>
      <c r="CN829" s="92"/>
      <c r="CO829" s="92"/>
      <c r="CP829" s="92"/>
      <c r="CS829" s="94"/>
      <c r="CT829" s="95"/>
    </row>
    <row r="830" spans="8:98" x14ac:dyDescent="0.15">
      <c r="H830" s="125"/>
      <c r="I830" s="129"/>
      <c r="J830" s="131"/>
      <c r="K830" s="131"/>
      <c r="L830" s="127"/>
      <c r="M830" s="107"/>
      <c r="N830" s="107"/>
      <c r="O830" s="107"/>
      <c r="P830" s="107"/>
      <c r="Q830" s="107"/>
      <c r="R830" s="107"/>
      <c r="S830" s="107"/>
      <c r="T830" s="130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2"/>
      <c r="BL830" s="92"/>
      <c r="BM830" s="92"/>
      <c r="BN830" s="92"/>
      <c r="BO830" s="92"/>
      <c r="BP830" s="92"/>
      <c r="BQ830" s="92"/>
      <c r="BR830" s="92"/>
      <c r="BS830" s="92"/>
      <c r="BT830" s="92"/>
      <c r="BU830" s="92"/>
      <c r="BV830" s="92"/>
      <c r="BW830" s="92"/>
      <c r="BX830" s="92"/>
      <c r="BY830" s="92"/>
      <c r="BZ830" s="92"/>
      <c r="CA830" s="92"/>
      <c r="CB830" s="92"/>
      <c r="CC830" s="92"/>
      <c r="CD830" s="92"/>
      <c r="CE830" s="92"/>
      <c r="CF830" s="93"/>
      <c r="CG830" s="92"/>
      <c r="CH830" s="92"/>
      <c r="CI830" s="92"/>
      <c r="CJ830" s="92"/>
      <c r="CK830" s="92"/>
      <c r="CL830" s="92"/>
      <c r="CM830" s="92"/>
      <c r="CN830" s="92"/>
      <c r="CO830" s="92"/>
      <c r="CP830" s="92"/>
      <c r="CS830" s="94"/>
      <c r="CT830" s="95"/>
    </row>
    <row r="831" spans="8:98" x14ac:dyDescent="0.15">
      <c r="H831" s="125"/>
      <c r="I831" s="129"/>
      <c r="J831" s="131"/>
      <c r="K831" s="131"/>
      <c r="L831" s="127"/>
      <c r="M831" s="107"/>
      <c r="N831" s="107"/>
      <c r="O831" s="107"/>
      <c r="P831" s="107"/>
      <c r="Q831" s="107"/>
      <c r="R831" s="107"/>
      <c r="S831" s="107"/>
      <c r="T831" s="130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2"/>
      <c r="BL831" s="92"/>
      <c r="BM831" s="92"/>
      <c r="BN831" s="92"/>
      <c r="BO831" s="92"/>
      <c r="BP831" s="92"/>
      <c r="BQ831" s="92"/>
      <c r="BR831" s="92"/>
      <c r="BS831" s="92"/>
      <c r="BT831" s="92"/>
      <c r="BU831" s="92"/>
      <c r="BV831" s="92"/>
      <c r="BW831" s="92"/>
      <c r="BX831" s="92"/>
      <c r="BY831" s="92"/>
      <c r="BZ831" s="92"/>
      <c r="CA831" s="92"/>
      <c r="CB831" s="92"/>
      <c r="CC831" s="92"/>
      <c r="CD831" s="92"/>
      <c r="CE831" s="92"/>
      <c r="CF831" s="93"/>
      <c r="CG831" s="92"/>
      <c r="CH831" s="92"/>
      <c r="CI831" s="92"/>
      <c r="CJ831" s="92"/>
      <c r="CK831" s="92"/>
      <c r="CL831" s="92"/>
      <c r="CM831" s="92"/>
      <c r="CN831" s="92"/>
      <c r="CO831" s="92"/>
      <c r="CP831" s="92"/>
      <c r="CS831" s="94"/>
      <c r="CT831" s="95"/>
    </row>
    <row r="832" spans="8:98" x14ac:dyDescent="0.15">
      <c r="H832" s="125"/>
      <c r="I832" s="129"/>
      <c r="J832" s="131"/>
      <c r="K832" s="131"/>
      <c r="L832" s="127"/>
      <c r="M832" s="107"/>
      <c r="N832" s="107"/>
      <c r="O832" s="107"/>
      <c r="P832" s="107"/>
      <c r="Q832" s="107"/>
      <c r="R832" s="107"/>
      <c r="S832" s="107"/>
      <c r="T832" s="130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3"/>
      <c r="CG832" s="92"/>
      <c r="CH832" s="92"/>
      <c r="CI832" s="92"/>
      <c r="CJ832" s="92"/>
      <c r="CK832" s="92"/>
      <c r="CL832" s="92"/>
      <c r="CM832" s="92"/>
      <c r="CN832" s="92"/>
      <c r="CO832" s="92"/>
      <c r="CP832" s="92"/>
      <c r="CS832" s="94"/>
      <c r="CT832" s="95"/>
    </row>
    <row r="833" spans="8:98" x14ac:dyDescent="0.15">
      <c r="H833" s="125"/>
      <c r="I833" s="129"/>
      <c r="J833" s="131"/>
      <c r="L833" s="127"/>
      <c r="M833" s="107"/>
      <c r="N833" s="107"/>
      <c r="O833" s="107"/>
      <c r="P833" s="107"/>
      <c r="Q833" s="107"/>
      <c r="R833" s="107"/>
      <c r="S833" s="107"/>
      <c r="T833" s="130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3"/>
      <c r="CG833" s="92"/>
      <c r="CH833" s="92"/>
      <c r="CI833" s="92"/>
      <c r="CJ833" s="92"/>
      <c r="CK833" s="92"/>
      <c r="CL833" s="92"/>
      <c r="CM833" s="92"/>
      <c r="CN833" s="92"/>
      <c r="CO833" s="92"/>
      <c r="CP833" s="92"/>
      <c r="CS833" s="94"/>
      <c r="CT833" s="95"/>
    </row>
    <row r="834" spans="8:98" x14ac:dyDescent="0.15">
      <c r="H834" s="125"/>
      <c r="I834" s="129"/>
      <c r="J834" s="131"/>
      <c r="K834" s="131"/>
      <c r="L834" s="127"/>
      <c r="M834" s="107"/>
      <c r="N834" s="107"/>
      <c r="O834" s="107"/>
      <c r="P834" s="107"/>
      <c r="Q834" s="107"/>
      <c r="R834" s="107"/>
      <c r="S834" s="107"/>
      <c r="T834" s="130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2"/>
      <c r="BR834" s="92"/>
      <c r="BS834" s="92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3"/>
      <c r="CG834" s="92"/>
      <c r="CH834" s="92"/>
      <c r="CI834" s="92"/>
      <c r="CJ834" s="92"/>
      <c r="CK834" s="92"/>
      <c r="CL834" s="92"/>
      <c r="CM834" s="92"/>
      <c r="CN834" s="92"/>
      <c r="CO834" s="92"/>
      <c r="CP834" s="92"/>
      <c r="CS834" s="94"/>
      <c r="CT834" s="95"/>
    </row>
    <row r="835" spans="8:98" x14ac:dyDescent="0.15">
      <c r="H835" s="125"/>
      <c r="I835" s="129"/>
      <c r="J835" s="131"/>
      <c r="K835" s="131"/>
      <c r="L835" s="127"/>
      <c r="M835" s="107"/>
      <c r="N835" s="107"/>
      <c r="O835" s="107"/>
      <c r="P835" s="107"/>
      <c r="Q835" s="107"/>
      <c r="R835" s="107"/>
      <c r="S835" s="107"/>
      <c r="T835" s="130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2"/>
      <c r="BP835" s="92"/>
      <c r="BQ835" s="92"/>
      <c r="BR835" s="92"/>
      <c r="BS835" s="92"/>
      <c r="BT835" s="92"/>
      <c r="BU835" s="92"/>
      <c r="BV835" s="92"/>
      <c r="BW835" s="92"/>
      <c r="BX835" s="92"/>
      <c r="BY835" s="92"/>
      <c r="BZ835" s="92"/>
      <c r="CA835" s="92"/>
      <c r="CB835" s="92"/>
      <c r="CC835" s="92"/>
      <c r="CD835" s="92"/>
      <c r="CE835" s="92"/>
      <c r="CF835" s="93"/>
      <c r="CG835" s="92"/>
      <c r="CH835" s="92"/>
      <c r="CI835" s="92"/>
      <c r="CJ835" s="92"/>
      <c r="CK835" s="92"/>
      <c r="CL835" s="92"/>
      <c r="CM835" s="92"/>
      <c r="CN835" s="92"/>
      <c r="CO835" s="92"/>
      <c r="CP835" s="92"/>
      <c r="CS835" s="94"/>
      <c r="CT835" s="95"/>
    </row>
    <row r="836" spans="8:98" x14ac:dyDescent="0.15">
      <c r="H836" s="125"/>
      <c r="I836" s="129"/>
      <c r="J836" s="131"/>
      <c r="K836" s="131"/>
      <c r="L836" s="127"/>
      <c r="M836" s="107"/>
      <c r="N836" s="107"/>
      <c r="O836" s="107"/>
      <c r="P836" s="107"/>
      <c r="Q836" s="107"/>
      <c r="R836" s="107"/>
      <c r="S836" s="107"/>
      <c r="T836" s="130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2"/>
      <c r="BP836" s="92"/>
      <c r="BQ836" s="92"/>
      <c r="BR836" s="92"/>
      <c r="BS836" s="92"/>
      <c r="BT836" s="92"/>
      <c r="BU836" s="92"/>
      <c r="BV836" s="92"/>
      <c r="BW836" s="92"/>
      <c r="BX836" s="92"/>
      <c r="BY836" s="92"/>
      <c r="BZ836" s="92"/>
      <c r="CA836" s="92"/>
      <c r="CB836" s="92"/>
      <c r="CC836" s="92"/>
      <c r="CD836" s="92"/>
      <c r="CE836" s="92"/>
      <c r="CF836" s="93"/>
      <c r="CG836" s="92"/>
      <c r="CH836" s="92"/>
      <c r="CI836" s="92"/>
      <c r="CJ836" s="92"/>
      <c r="CK836" s="92"/>
      <c r="CL836" s="92"/>
      <c r="CM836" s="92"/>
      <c r="CN836" s="92"/>
      <c r="CO836" s="92"/>
      <c r="CP836" s="92"/>
      <c r="CS836" s="94"/>
      <c r="CT836" s="95"/>
    </row>
    <row r="837" spans="8:98" x14ac:dyDescent="0.15">
      <c r="H837" s="125"/>
      <c r="I837" s="129"/>
      <c r="J837" s="131"/>
      <c r="K837" s="131"/>
      <c r="L837" s="127"/>
      <c r="M837" s="107"/>
      <c r="N837" s="107"/>
      <c r="O837" s="107"/>
      <c r="P837" s="107"/>
      <c r="Q837" s="107"/>
      <c r="R837" s="107"/>
      <c r="S837" s="107"/>
      <c r="T837" s="130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2"/>
      <c r="BP837" s="92"/>
      <c r="BQ837" s="92"/>
      <c r="BR837" s="92"/>
      <c r="BS837" s="92"/>
      <c r="BT837" s="92"/>
      <c r="BU837" s="92"/>
      <c r="BV837" s="92"/>
      <c r="BW837" s="92"/>
      <c r="BX837" s="92"/>
      <c r="BY837" s="92"/>
      <c r="BZ837" s="92"/>
      <c r="CA837" s="92"/>
      <c r="CB837" s="92"/>
      <c r="CC837" s="92"/>
      <c r="CD837" s="92"/>
      <c r="CE837" s="92"/>
      <c r="CF837" s="93"/>
      <c r="CG837" s="92"/>
      <c r="CH837" s="92"/>
      <c r="CI837" s="92"/>
      <c r="CJ837" s="92"/>
      <c r="CK837" s="92"/>
      <c r="CL837" s="92"/>
      <c r="CM837" s="92"/>
      <c r="CN837" s="92"/>
      <c r="CO837" s="92"/>
      <c r="CP837" s="92"/>
      <c r="CS837" s="94"/>
      <c r="CT837" s="95"/>
    </row>
    <row r="838" spans="8:98" x14ac:dyDescent="0.15">
      <c r="H838" s="125"/>
      <c r="I838" s="129"/>
      <c r="K838" s="131"/>
      <c r="L838" s="127"/>
      <c r="M838" s="107"/>
      <c r="N838" s="107"/>
      <c r="O838" s="107"/>
      <c r="P838" s="107"/>
      <c r="Q838" s="107"/>
      <c r="R838" s="107"/>
      <c r="S838" s="107"/>
      <c r="T838" s="130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2"/>
      <c r="BP838" s="92"/>
      <c r="BQ838" s="92"/>
      <c r="BR838" s="92"/>
      <c r="BS838" s="92"/>
      <c r="BT838" s="92"/>
      <c r="BU838" s="92"/>
      <c r="BV838" s="92"/>
      <c r="BW838" s="92"/>
      <c r="BX838" s="92"/>
      <c r="BY838" s="92"/>
      <c r="BZ838" s="92"/>
      <c r="CA838" s="92"/>
      <c r="CB838" s="92"/>
      <c r="CC838" s="92"/>
      <c r="CD838" s="92"/>
      <c r="CE838" s="92"/>
      <c r="CF838" s="93"/>
      <c r="CG838" s="92"/>
      <c r="CH838" s="92"/>
      <c r="CI838" s="92"/>
      <c r="CJ838" s="92"/>
      <c r="CK838" s="92"/>
      <c r="CL838" s="92"/>
      <c r="CM838" s="92"/>
      <c r="CN838" s="92"/>
      <c r="CO838" s="92"/>
      <c r="CP838" s="92"/>
      <c r="CS838" s="94"/>
      <c r="CT838" s="95"/>
    </row>
    <row r="839" spans="8:98" x14ac:dyDescent="0.15">
      <c r="H839" s="125"/>
      <c r="I839" s="129"/>
      <c r="J839" s="131"/>
      <c r="K839" s="131"/>
      <c r="L839" s="127"/>
      <c r="M839" s="107"/>
      <c r="N839" s="107"/>
      <c r="O839" s="107"/>
      <c r="P839" s="107"/>
      <c r="Q839" s="107"/>
      <c r="R839" s="107"/>
      <c r="S839" s="107"/>
      <c r="T839" s="130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2"/>
      <c r="BL839" s="92"/>
      <c r="BM839" s="92"/>
      <c r="BN839" s="92"/>
      <c r="BO839" s="92"/>
      <c r="BP839" s="92"/>
      <c r="BQ839" s="92"/>
      <c r="BR839" s="92"/>
      <c r="BS839" s="92"/>
      <c r="BT839" s="92"/>
      <c r="BU839" s="92"/>
      <c r="BV839" s="92"/>
      <c r="BW839" s="92"/>
      <c r="BX839" s="92"/>
      <c r="BY839" s="92"/>
      <c r="BZ839" s="92"/>
      <c r="CA839" s="92"/>
      <c r="CB839" s="92"/>
      <c r="CC839" s="92"/>
      <c r="CD839" s="92"/>
      <c r="CE839" s="92"/>
      <c r="CF839" s="93"/>
      <c r="CG839" s="92"/>
      <c r="CH839" s="92"/>
      <c r="CI839" s="92"/>
      <c r="CJ839" s="92"/>
      <c r="CK839" s="92"/>
      <c r="CL839" s="92"/>
      <c r="CM839" s="92"/>
      <c r="CN839" s="92"/>
      <c r="CO839" s="92"/>
      <c r="CP839" s="92"/>
      <c r="CS839" s="94"/>
      <c r="CT839" s="95"/>
    </row>
    <row r="840" spans="8:98" x14ac:dyDescent="0.15">
      <c r="H840" s="125"/>
      <c r="I840" s="129"/>
      <c r="J840" s="131"/>
      <c r="K840" s="131"/>
      <c r="L840" s="127"/>
      <c r="M840" s="107"/>
      <c r="N840" s="107"/>
      <c r="O840" s="107"/>
      <c r="P840" s="107"/>
      <c r="Q840" s="107"/>
      <c r="R840" s="107"/>
      <c r="S840" s="107"/>
      <c r="T840" s="130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3"/>
      <c r="CG840" s="92"/>
      <c r="CH840" s="92"/>
      <c r="CI840" s="92"/>
      <c r="CJ840" s="92"/>
      <c r="CK840" s="92"/>
      <c r="CL840" s="92"/>
      <c r="CM840" s="92"/>
      <c r="CN840" s="92"/>
      <c r="CO840" s="92"/>
      <c r="CP840" s="92"/>
      <c r="CS840" s="94"/>
      <c r="CT840" s="95"/>
    </row>
    <row r="841" spans="8:98" x14ac:dyDescent="0.15">
      <c r="H841" s="125"/>
      <c r="I841" s="129"/>
      <c r="J841" s="131"/>
      <c r="L841" s="127"/>
      <c r="M841" s="107"/>
      <c r="N841" s="107"/>
      <c r="O841" s="107"/>
      <c r="P841" s="107"/>
      <c r="Q841" s="107"/>
      <c r="R841" s="107"/>
      <c r="S841" s="107"/>
      <c r="T841" s="130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2"/>
      <c r="BP841" s="92"/>
      <c r="BQ841" s="92"/>
      <c r="BR841" s="92"/>
      <c r="BS841" s="92"/>
      <c r="BT841" s="92"/>
      <c r="BU841" s="92"/>
      <c r="BV841" s="92"/>
      <c r="BW841" s="92"/>
      <c r="BX841" s="92"/>
      <c r="BY841" s="92"/>
      <c r="BZ841" s="92"/>
      <c r="CA841" s="92"/>
      <c r="CB841" s="92"/>
      <c r="CC841" s="92"/>
      <c r="CD841" s="92"/>
      <c r="CE841" s="92"/>
      <c r="CF841" s="93"/>
      <c r="CG841" s="92"/>
      <c r="CH841" s="92"/>
      <c r="CI841" s="92"/>
      <c r="CJ841" s="92"/>
      <c r="CK841" s="92"/>
      <c r="CL841" s="92"/>
      <c r="CM841" s="92"/>
      <c r="CN841" s="92"/>
      <c r="CO841" s="92"/>
      <c r="CP841" s="92"/>
      <c r="CS841" s="94"/>
      <c r="CT841" s="95"/>
    </row>
    <row r="842" spans="8:98" x14ac:dyDescent="0.15">
      <c r="H842" s="125"/>
      <c r="I842" s="129"/>
      <c r="J842" s="131"/>
      <c r="L842" s="127"/>
      <c r="M842" s="107"/>
      <c r="N842" s="107"/>
      <c r="O842" s="107"/>
      <c r="P842" s="107"/>
      <c r="Q842" s="107"/>
      <c r="R842" s="107"/>
      <c r="S842" s="107"/>
      <c r="T842" s="130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2"/>
      <c r="BL842" s="92"/>
      <c r="BM842" s="92"/>
      <c r="BN842" s="92"/>
      <c r="BO842" s="92"/>
      <c r="BP842" s="92"/>
      <c r="BQ842" s="92"/>
      <c r="BR842" s="92"/>
      <c r="BS842" s="92"/>
      <c r="BT842" s="92"/>
      <c r="BU842" s="92"/>
      <c r="BV842" s="92"/>
      <c r="BW842" s="92"/>
      <c r="BX842" s="92"/>
      <c r="BY842" s="92"/>
      <c r="BZ842" s="92"/>
      <c r="CA842" s="92"/>
      <c r="CB842" s="92"/>
      <c r="CC842" s="92"/>
      <c r="CD842" s="92"/>
      <c r="CE842" s="92"/>
      <c r="CF842" s="93"/>
      <c r="CG842" s="92"/>
      <c r="CH842" s="92"/>
      <c r="CI842" s="92"/>
      <c r="CJ842" s="92"/>
      <c r="CK842" s="92"/>
      <c r="CL842" s="92"/>
      <c r="CM842" s="92"/>
      <c r="CN842" s="92"/>
      <c r="CO842" s="92"/>
      <c r="CP842" s="92"/>
      <c r="CS842" s="94"/>
      <c r="CT842" s="95"/>
    </row>
    <row r="843" spans="8:98" x14ac:dyDescent="0.15">
      <c r="H843" s="125"/>
      <c r="I843" s="129"/>
      <c r="J843" s="131"/>
      <c r="K843" s="131"/>
      <c r="L843" s="127"/>
      <c r="M843" s="107"/>
      <c r="N843" s="107"/>
      <c r="O843" s="107"/>
      <c r="P843" s="107"/>
      <c r="Q843" s="107"/>
      <c r="R843" s="107"/>
      <c r="S843" s="107"/>
      <c r="T843" s="130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3"/>
      <c r="CG843" s="92"/>
      <c r="CH843" s="92"/>
      <c r="CI843" s="92"/>
      <c r="CJ843" s="92"/>
      <c r="CK843" s="92"/>
      <c r="CL843" s="92"/>
      <c r="CM843" s="92"/>
      <c r="CN843" s="92"/>
      <c r="CO843" s="92"/>
      <c r="CP843" s="92"/>
      <c r="CS843" s="94"/>
      <c r="CT843" s="95"/>
    </row>
    <row r="844" spans="8:98" x14ac:dyDescent="0.15">
      <c r="H844" s="125"/>
      <c r="I844" s="129"/>
      <c r="J844" s="131"/>
      <c r="K844" s="131"/>
      <c r="L844" s="127"/>
      <c r="M844" s="107"/>
      <c r="N844" s="107"/>
      <c r="O844" s="107"/>
      <c r="P844" s="107"/>
      <c r="Q844" s="107"/>
      <c r="R844" s="107"/>
      <c r="S844" s="107"/>
      <c r="T844" s="130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3"/>
      <c r="CG844" s="92"/>
      <c r="CH844" s="92"/>
      <c r="CI844" s="92"/>
      <c r="CJ844" s="92"/>
      <c r="CK844" s="92"/>
      <c r="CL844" s="92"/>
      <c r="CM844" s="92"/>
      <c r="CN844" s="92"/>
      <c r="CO844" s="92"/>
      <c r="CP844" s="92"/>
      <c r="CS844" s="94"/>
      <c r="CT844" s="95"/>
    </row>
    <row r="845" spans="8:98" x14ac:dyDescent="0.15">
      <c r="H845" s="125"/>
      <c r="I845" s="129"/>
      <c r="J845" s="131"/>
      <c r="K845" s="131"/>
      <c r="L845" s="127"/>
      <c r="M845" s="107"/>
      <c r="N845" s="107"/>
      <c r="O845" s="107"/>
      <c r="P845" s="107"/>
      <c r="Q845" s="107"/>
      <c r="R845" s="107"/>
      <c r="S845" s="107"/>
      <c r="T845" s="130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3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S845" s="94"/>
      <c r="CT845" s="95"/>
    </row>
    <row r="846" spans="8:98" x14ac:dyDescent="0.15">
      <c r="H846" s="125"/>
      <c r="I846" s="129"/>
      <c r="K846" s="131"/>
      <c r="L846" s="127"/>
      <c r="M846" s="107"/>
      <c r="N846" s="107"/>
      <c r="O846" s="107"/>
      <c r="P846" s="107"/>
      <c r="Q846" s="107"/>
      <c r="R846" s="107"/>
      <c r="S846" s="107"/>
      <c r="T846" s="130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3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S846" s="94"/>
      <c r="CT846" s="95"/>
    </row>
    <row r="847" spans="8:98" x14ac:dyDescent="0.15">
      <c r="H847" s="125"/>
      <c r="I847" s="129"/>
      <c r="K847" s="131"/>
      <c r="L847" s="127"/>
      <c r="M847" s="107"/>
      <c r="N847" s="107"/>
      <c r="O847" s="107"/>
      <c r="P847" s="107"/>
      <c r="Q847" s="107"/>
      <c r="R847" s="107"/>
      <c r="S847" s="107"/>
      <c r="T847" s="130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3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S847" s="94"/>
      <c r="CT847" s="95"/>
    </row>
    <row r="848" spans="8:98" x14ac:dyDescent="0.15">
      <c r="H848" s="125"/>
      <c r="I848" s="129"/>
      <c r="J848" s="131"/>
      <c r="K848" s="131"/>
      <c r="L848" s="127"/>
      <c r="M848" s="107"/>
      <c r="N848" s="107"/>
      <c r="O848" s="107"/>
      <c r="P848" s="107"/>
      <c r="Q848" s="107"/>
      <c r="R848" s="107"/>
      <c r="S848" s="107"/>
      <c r="T848" s="130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3"/>
      <c r="CG848" s="92"/>
      <c r="CH848" s="92"/>
      <c r="CI848" s="92"/>
      <c r="CJ848" s="92"/>
      <c r="CK848" s="92"/>
      <c r="CL848" s="92"/>
      <c r="CM848" s="92"/>
      <c r="CN848" s="92"/>
      <c r="CO848" s="92"/>
      <c r="CP848" s="92"/>
      <c r="CS848" s="94"/>
      <c r="CT848" s="95"/>
    </row>
    <row r="849" spans="8:98" x14ac:dyDescent="0.15">
      <c r="H849" s="125"/>
      <c r="I849" s="129"/>
      <c r="J849" s="131"/>
      <c r="K849" s="131"/>
      <c r="L849" s="127"/>
      <c r="M849" s="107"/>
      <c r="N849" s="107"/>
      <c r="O849" s="107"/>
      <c r="P849" s="107"/>
      <c r="Q849" s="107"/>
      <c r="R849" s="107"/>
      <c r="S849" s="107"/>
      <c r="T849" s="130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3"/>
      <c r="CG849" s="92"/>
      <c r="CH849" s="92"/>
      <c r="CI849" s="92"/>
      <c r="CJ849" s="92"/>
      <c r="CK849" s="92"/>
      <c r="CL849" s="92"/>
      <c r="CM849" s="92"/>
      <c r="CN849" s="92"/>
      <c r="CO849" s="92"/>
      <c r="CP849" s="92"/>
      <c r="CS849" s="94"/>
      <c r="CT849" s="95"/>
    </row>
    <row r="850" spans="8:98" x14ac:dyDescent="0.15">
      <c r="H850" s="125"/>
      <c r="I850" s="129"/>
      <c r="J850" s="131"/>
      <c r="K850" s="131"/>
      <c r="L850" s="127"/>
      <c r="M850" s="107"/>
      <c r="N850" s="107"/>
      <c r="O850" s="107"/>
      <c r="P850" s="107"/>
      <c r="Q850" s="107"/>
      <c r="R850" s="107"/>
      <c r="S850" s="107"/>
      <c r="T850" s="130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3"/>
      <c r="CG850" s="92"/>
      <c r="CH850" s="92"/>
      <c r="CI850" s="92"/>
      <c r="CJ850" s="92"/>
      <c r="CK850" s="92"/>
      <c r="CL850" s="92"/>
      <c r="CM850" s="92"/>
      <c r="CN850" s="92"/>
      <c r="CO850" s="92"/>
      <c r="CP850" s="92"/>
      <c r="CS850" s="94"/>
      <c r="CT850" s="95"/>
    </row>
    <row r="851" spans="8:98" x14ac:dyDescent="0.15">
      <c r="H851" s="125"/>
      <c r="I851" s="129"/>
      <c r="J851" s="131"/>
      <c r="L851" s="127"/>
      <c r="M851" s="107"/>
      <c r="N851" s="107"/>
      <c r="O851" s="107"/>
      <c r="P851" s="107"/>
      <c r="Q851" s="107"/>
      <c r="R851" s="107"/>
      <c r="S851" s="107"/>
      <c r="T851" s="130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3"/>
      <c r="CG851" s="92"/>
      <c r="CH851" s="92"/>
      <c r="CI851" s="92"/>
      <c r="CJ851" s="92"/>
      <c r="CK851" s="92"/>
      <c r="CL851" s="92"/>
      <c r="CM851" s="92"/>
      <c r="CN851" s="92"/>
      <c r="CO851" s="92"/>
      <c r="CP851" s="92"/>
      <c r="CS851" s="94"/>
      <c r="CT851" s="95"/>
    </row>
    <row r="852" spans="8:98" x14ac:dyDescent="0.15">
      <c r="H852" s="125"/>
      <c r="I852" s="129"/>
      <c r="J852" s="131"/>
      <c r="K852" s="131"/>
      <c r="L852" s="127"/>
      <c r="M852" s="107"/>
      <c r="N852" s="107"/>
      <c r="O852" s="107"/>
      <c r="P852" s="107"/>
      <c r="Q852" s="107"/>
      <c r="R852" s="107"/>
      <c r="S852" s="107"/>
      <c r="T852" s="130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2"/>
      <c r="BL852" s="92"/>
      <c r="BM852" s="92"/>
      <c r="BN852" s="92"/>
      <c r="BO852" s="92"/>
      <c r="BP852" s="92"/>
      <c r="BQ852" s="92"/>
      <c r="BR852" s="92"/>
      <c r="BS852" s="92"/>
      <c r="BT852" s="92"/>
      <c r="BU852" s="92"/>
      <c r="BV852" s="92"/>
      <c r="BW852" s="92"/>
      <c r="BX852" s="92"/>
      <c r="BY852" s="92"/>
      <c r="BZ852" s="92"/>
      <c r="CA852" s="92"/>
      <c r="CB852" s="92"/>
      <c r="CC852" s="92"/>
      <c r="CD852" s="92"/>
      <c r="CE852" s="92"/>
      <c r="CF852" s="93"/>
      <c r="CG852" s="92"/>
      <c r="CH852" s="92"/>
      <c r="CI852" s="92"/>
      <c r="CJ852" s="92"/>
      <c r="CK852" s="92"/>
      <c r="CL852" s="92"/>
      <c r="CM852" s="92"/>
      <c r="CN852" s="92"/>
      <c r="CO852" s="92"/>
      <c r="CP852" s="92"/>
      <c r="CS852" s="94"/>
      <c r="CT852" s="95"/>
    </row>
    <row r="853" spans="8:98" x14ac:dyDescent="0.15">
      <c r="H853" s="125"/>
      <c r="I853" s="129"/>
      <c r="J853" s="131"/>
      <c r="K853" s="131"/>
      <c r="L853" s="127"/>
      <c r="M853" s="107"/>
      <c r="N853" s="107"/>
      <c r="O853" s="107"/>
      <c r="P853" s="107"/>
      <c r="Q853" s="107"/>
      <c r="R853" s="107"/>
      <c r="S853" s="107"/>
      <c r="T853" s="130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3"/>
      <c r="CG853" s="92"/>
      <c r="CH853" s="92"/>
      <c r="CI853" s="92"/>
      <c r="CJ853" s="92"/>
      <c r="CK853" s="92"/>
      <c r="CL853" s="92"/>
      <c r="CM853" s="92"/>
      <c r="CN853" s="92"/>
      <c r="CO853" s="92"/>
      <c r="CP853" s="92"/>
      <c r="CS853" s="94"/>
      <c r="CT853" s="95"/>
    </row>
    <row r="854" spans="8:98" x14ac:dyDescent="0.15">
      <c r="H854" s="125"/>
      <c r="I854" s="129"/>
      <c r="J854" s="131"/>
      <c r="K854" s="131"/>
      <c r="L854" s="127"/>
      <c r="M854" s="107"/>
      <c r="N854" s="107"/>
      <c r="O854" s="107"/>
      <c r="P854" s="107"/>
      <c r="Q854" s="107"/>
      <c r="R854" s="107"/>
      <c r="S854" s="107"/>
      <c r="T854" s="130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2"/>
      <c r="BL854" s="92"/>
      <c r="BM854" s="92"/>
      <c r="BN854" s="92"/>
      <c r="BO854" s="92"/>
      <c r="BP854" s="92"/>
      <c r="BQ854" s="92"/>
      <c r="BR854" s="92"/>
      <c r="BS854" s="92"/>
      <c r="BT854" s="92"/>
      <c r="BU854" s="92"/>
      <c r="BV854" s="92"/>
      <c r="BW854" s="92"/>
      <c r="BX854" s="92"/>
      <c r="BY854" s="92"/>
      <c r="BZ854" s="92"/>
      <c r="CA854" s="92"/>
      <c r="CB854" s="92"/>
      <c r="CC854" s="92"/>
      <c r="CD854" s="92"/>
      <c r="CE854" s="92"/>
      <c r="CF854" s="93"/>
      <c r="CG854" s="92"/>
      <c r="CH854" s="92"/>
      <c r="CI854" s="92"/>
      <c r="CJ854" s="92"/>
      <c r="CK854" s="92"/>
      <c r="CL854" s="92"/>
      <c r="CM854" s="92"/>
      <c r="CN854" s="92"/>
      <c r="CO854" s="92"/>
      <c r="CP854" s="92"/>
      <c r="CS854" s="94"/>
      <c r="CT854" s="95"/>
    </row>
    <row r="855" spans="8:98" x14ac:dyDescent="0.15">
      <c r="H855" s="125"/>
      <c r="I855" s="129"/>
      <c r="J855" s="131"/>
      <c r="K855" s="131"/>
      <c r="L855" s="127"/>
      <c r="M855" s="107"/>
      <c r="N855" s="107"/>
      <c r="O855" s="107"/>
      <c r="P855" s="107"/>
      <c r="Q855" s="107"/>
      <c r="R855" s="107"/>
      <c r="S855" s="107"/>
      <c r="T855" s="130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2"/>
      <c r="BL855" s="92"/>
      <c r="BM855" s="92"/>
      <c r="BN855" s="92"/>
      <c r="BO855" s="92"/>
      <c r="BP855" s="92"/>
      <c r="BQ855" s="92"/>
      <c r="BR855" s="92"/>
      <c r="BS855" s="92"/>
      <c r="BT855" s="92"/>
      <c r="BU855" s="92"/>
      <c r="BV855" s="92"/>
      <c r="BW855" s="92"/>
      <c r="BX855" s="92"/>
      <c r="BY855" s="92"/>
      <c r="BZ855" s="92"/>
      <c r="CA855" s="92"/>
      <c r="CB855" s="92"/>
      <c r="CC855" s="92"/>
      <c r="CD855" s="92"/>
      <c r="CE855" s="92"/>
      <c r="CF855" s="93"/>
      <c r="CG855" s="92"/>
      <c r="CH855" s="92"/>
      <c r="CI855" s="92"/>
      <c r="CJ855" s="92"/>
      <c r="CK855" s="92"/>
      <c r="CL855" s="92"/>
      <c r="CM855" s="92"/>
      <c r="CN855" s="92"/>
      <c r="CO855" s="92"/>
      <c r="CP855" s="92"/>
      <c r="CS855" s="94"/>
      <c r="CT855" s="95"/>
    </row>
    <row r="856" spans="8:98" x14ac:dyDescent="0.15">
      <c r="H856" s="125"/>
      <c r="I856" s="129"/>
      <c r="K856" s="131"/>
      <c r="L856" s="127"/>
      <c r="M856" s="107"/>
      <c r="N856" s="107"/>
      <c r="O856" s="107"/>
      <c r="P856" s="107"/>
      <c r="Q856" s="107"/>
      <c r="R856" s="107"/>
      <c r="S856" s="107"/>
      <c r="T856" s="130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2"/>
      <c r="BL856" s="92"/>
      <c r="BM856" s="92"/>
      <c r="BN856" s="92"/>
      <c r="BO856" s="92"/>
      <c r="BP856" s="92"/>
      <c r="BQ856" s="92"/>
      <c r="BR856" s="92"/>
      <c r="BS856" s="92"/>
      <c r="BT856" s="92"/>
      <c r="BU856" s="92"/>
      <c r="BV856" s="92"/>
      <c r="BW856" s="92"/>
      <c r="BX856" s="92"/>
      <c r="BY856" s="92"/>
      <c r="BZ856" s="92"/>
      <c r="CA856" s="92"/>
      <c r="CB856" s="92"/>
      <c r="CC856" s="92"/>
      <c r="CD856" s="92"/>
      <c r="CE856" s="92"/>
      <c r="CF856" s="93"/>
      <c r="CG856" s="92"/>
      <c r="CH856" s="92"/>
      <c r="CI856" s="92"/>
      <c r="CJ856" s="92"/>
      <c r="CK856" s="92"/>
      <c r="CL856" s="92"/>
      <c r="CM856" s="92"/>
      <c r="CN856" s="92"/>
      <c r="CO856" s="92"/>
      <c r="CP856" s="92"/>
      <c r="CS856" s="94"/>
      <c r="CT856" s="95"/>
    </row>
    <row r="857" spans="8:98" x14ac:dyDescent="0.15">
      <c r="H857" s="125"/>
      <c r="I857" s="129"/>
      <c r="J857" s="131"/>
      <c r="K857" s="131"/>
      <c r="L857" s="127"/>
      <c r="M857" s="107"/>
      <c r="N857" s="107"/>
      <c r="O857" s="107"/>
      <c r="P857" s="107"/>
      <c r="Q857" s="107"/>
      <c r="R857" s="107"/>
      <c r="S857" s="107"/>
      <c r="T857" s="130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2"/>
      <c r="BP857" s="92"/>
      <c r="BQ857" s="92"/>
      <c r="BR857" s="92"/>
      <c r="BS857" s="92"/>
      <c r="BT857" s="92"/>
      <c r="BU857" s="92"/>
      <c r="BV857" s="92"/>
      <c r="BW857" s="92"/>
      <c r="BX857" s="92"/>
      <c r="BY857" s="92"/>
      <c r="BZ857" s="92"/>
      <c r="CA857" s="92"/>
      <c r="CB857" s="92"/>
      <c r="CC857" s="92"/>
      <c r="CD857" s="92"/>
      <c r="CE857" s="92"/>
      <c r="CF857" s="93"/>
      <c r="CG857" s="92"/>
      <c r="CH857" s="92"/>
      <c r="CI857" s="92"/>
      <c r="CJ857" s="92"/>
      <c r="CK857" s="92"/>
      <c r="CL857" s="92"/>
      <c r="CM857" s="92"/>
      <c r="CN857" s="92"/>
      <c r="CO857" s="92"/>
      <c r="CP857" s="92"/>
      <c r="CR857" s="115"/>
      <c r="CS857" s="94"/>
      <c r="CT857" s="95"/>
    </row>
    <row r="858" spans="8:98" x14ac:dyDescent="0.15">
      <c r="H858" s="125"/>
      <c r="I858" s="129"/>
      <c r="J858" s="131"/>
      <c r="K858" s="131"/>
      <c r="L858" s="127"/>
      <c r="M858" s="107"/>
      <c r="N858" s="107"/>
      <c r="O858" s="107"/>
      <c r="P858" s="107"/>
      <c r="Q858" s="107"/>
      <c r="R858" s="107"/>
      <c r="S858" s="107"/>
      <c r="T858" s="130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2"/>
      <c r="BP858" s="92"/>
      <c r="BQ858" s="92"/>
      <c r="BR858" s="92"/>
      <c r="BS858" s="92"/>
      <c r="BT858" s="92"/>
      <c r="BU858" s="92"/>
      <c r="BV858" s="92"/>
      <c r="BW858" s="92"/>
      <c r="BX858" s="92"/>
      <c r="BY858" s="92"/>
      <c r="BZ858" s="92"/>
      <c r="CA858" s="92"/>
      <c r="CB858" s="92"/>
      <c r="CC858" s="92"/>
      <c r="CD858" s="92"/>
      <c r="CE858" s="92"/>
      <c r="CF858" s="93"/>
      <c r="CG858" s="92"/>
      <c r="CH858" s="92"/>
      <c r="CI858" s="92"/>
      <c r="CJ858" s="92"/>
      <c r="CK858" s="92"/>
      <c r="CL858" s="92"/>
      <c r="CM858" s="92"/>
      <c r="CN858" s="92"/>
      <c r="CO858" s="92"/>
      <c r="CP858" s="92"/>
      <c r="CS858" s="94"/>
      <c r="CT858" s="95"/>
    </row>
    <row r="859" spans="8:98" x14ac:dyDescent="0.15">
      <c r="H859" s="125"/>
      <c r="I859" s="129"/>
      <c r="J859" s="131"/>
      <c r="K859" s="131"/>
      <c r="L859" s="127"/>
      <c r="M859" s="107"/>
      <c r="N859" s="107"/>
      <c r="O859" s="107"/>
      <c r="P859" s="107"/>
      <c r="Q859" s="107"/>
      <c r="R859" s="107"/>
      <c r="S859" s="107"/>
      <c r="T859" s="130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3"/>
      <c r="CG859" s="92"/>
      <c r="CH859" s="92"/>
      <c r="CI859" s="92"/>
      <c r="CJ859" s="92"/>
      <c r="CK859" s="92"/>
      <c r="CL859" s="92"/>
      <c r="CM859" s="92"/>
      <c r="CN859" s="92"/>
      <c r="CO859" s="92"/>
      <c r="CP859" s="92"/>
      <c r="CS859" s="94"/>
      <c r="CT859" s="95"/>
    </row>
    <row r="860" spans="8:98" x14ac:dyDescent="0.15">
      <c r="H860" s="125"/>
      <c r="I860" s="129"/>
      <c r="J860" s="131"/>
      <c r="K860" s="131"/>
      <c r="L860" s="127"/>
      <c r="M860" s="107"/>
      <c r="N860" s="107"/>
      <c r="O860" s="107"/>
      <c r="P860" s="107"/>
      <c r="Q860" s="107"/>
      <c r="R860" s="107"/>
      <c r="S860" s="107"/>
      <c r="T860" s="130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2"/>
      <c r="BP860" s="92"/>
      <c r="BQ860" s="92"/>
      <c r="BR860" s="92"/>
      <c r="BS860" s="92"/>
      <c r="BT860" s="92"/>
      <c r="BU860" s="92"/>
      <c r="BV860" s="92"/>
      <c r="BW860" s="92"/>
      <c r="BX860" s="92"/>
      <c r="BY860" s="92"/>
      <c r="BZ860" s="92"/>
      <c r="CA860" s="92"/>
      <c r="CB860" s="92"/>
      <c r="CC860" s="92"/>
      <c r="CD860" s="92"/>
      <c r="CE860" s="92"/>
      <c r="CF860" s="93"/>
      <c r="CG860" s="92"/>
      <c r="CH860" s="92"/>
      <c r="CI860" s="92"/>
      <c r="CJ860" s="92"/>
      <c r="CK860" s="92"/>
      <c r="CL860" s="92"/>
      <c r="CM860" s="92"/>
      <c r="CN860" s="92"/>
      <c r="CO860" s="92"/>
      <c r="CP860" s="92"/>
      <c r="CS860" s="94"/>
      <c r="CT860" s="95"/>
    </row>
    <row r="861" spans="8:98" x14ac:dyDescent="0.15">
      <c r="H861" s="125"/>
      <c r="I861" s="129"/>
      <c r="J861" s="131"/>
      <c r="K861" s="131"/>
      <c r="L861" s="127"/>
      <c r="M861" s="107"/>
      <c r="N861" s="107"/>
      <c r="O861" s="107"/>
      <c r="P861" s="107"/>
      <c r="Q861" s="107"/>
      <c r="R861" s="107"/>
      <c r="S861" s="107"/>
      <c r="T861" s="130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2"/>
      <c r="BP861" s="92"/>
      <c r="BQ861" s="92"/>
      <c r="BR861" s="92"/>
      <c r="BS861" s="92"/>
      <c r="BT861" s="92"/>
      <c r="BU861" s="92"/>
      <c r="BV861" s="92"/>
      <c r="BW861" s="92"/>
      <c r="BX861" s="92"/>
      <c r="BY861" s="92"/>
      <c r="BZ861" s="92"/>
      <c r="CA861" s="92"/>
      <c r="CB861" s="92"/>
      <c r="CC861" s="92"/>
      <c r="CD861" s="92"/>
      <c r="CE861" s="92"/>
      <c r="CF861" s="93"/>
      <c r="CG861" s="92"/>
      <c r="CH861" s="92"/>
      <c r="CI861" s="92"/>
      <c r="CJ861" s="92"/>
      <c r="CK861" s="92"/>
      <c r="CL861" s="92"/>
      <c r="CM861" s="92"/>
      <c r="CN861" s="92"/>
      <c r="CO861" s="92"/>
      <c r="CP861" s="92"/>
      <c r="CS861" s="94"/>
      <c r="CT861" s="95"/>
    </row>
    <row r="862" spans="8:98" x14ac:dyDescent="0.15">
      <c r="H862" s="125"/>
      <c r="I862" s="129"/>
      <c r="J862" s="131"/>
      <c r="K862" s="131"/>
      <c r="L862" s="127"/>
      <c r="M862" s="107"/>
      <c r="N862" s="107"/>
      <c r="O862" s="107"/>
      <c r="P862" s="107"/>
      <c r="Q862" s="107"/>
      <c r="R862" s="107"/>
      <c r="S862" s="107"/>
      <c r="T862" s="130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2"/>
      <c r="BP862" s="92"/>
      <c r="BQ862" s="92"/>
      <c r="BR862" s="92"/>
      <c r="BS862" s="92"/>
      <c r="BT862" s="92"/>
      <c r="BU862" s="92"/>
      <c r="BV862" s="92"/>
      <c r="BW862" s="92"/>
      <c r="BX862" s="92"/>
      <c r="BY862" s="92"/>
      <c r="BZ862" s="92"/>
      <c r="CA862" s="92"/>
      <c r="CB862" s="92"/>
      <c r="CC862" s="92"/>
      <c r="CD862" s="92"/>
      <c r="CE862" s="92"/>
      <c r="CF862" s="93"/>
      <c r="CG862" s="92"/>
      <c r="CH862" s="92"/>
      <c r="CI862" s="92"/>
      <c r="CJ862" s="92"/>
      <c r="CK862" s="92"/>
      <c r="CL862" s="92"/>
      <c r="CM862" s="92"/>
      <c r="CN862" s="92"/>
      <c r="CO862" s="92"/>
      <c r="CP862" s="92"/>
      <c r="CS862" s="94"/>
      <c r="CT862" s="95"/>
    </row>
    <row r="863" spans="8:98" x14ac:dyDescent="0.15">
      <c r="H863" s="125"/>
      <c r="I863" s="129"/>
      <c r="J863" s="131"/>
      <c r="K863" s="131"/>
      <c r="L863" s="127"/>
      <c r="M863" s="107"/>
      <c r="N863" s="107"/>
      <c r="O863" s="107"/>
      <c r="P863" s="107"/>
      <c r="Q863" s="107"/>
      <c r="R863" s="107"/>
      <c r="S863" s="107"/>
      <c r="T863" s="130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2"/>
      <c r="BP863" s="92"/>
      <c r="BQ863" s="92"/>
      <c r="BR863" s="92"/>
      <c r="BS863" s="92"/>
      <c r="BT863" s="92"/>
      <c r="BU863" s="92"/>
      <c r="BV863" s="92"/>
      <c r="BW863" s="92"/>
      <c r="BX863" s="92"/>
      <c r="BY863" s="92"/>
      <c r="BZ863" s="92"/>
      <c r="CA863" s="92"/>
      <c r="CB863" s="92"/>
      <c r="CC863" s="92"/>
      <c r="CD863" s="92"/>
      <c r="CE863" s="92"/>
      <c r="CF863" s="93"/>
      <c r="CG863" s="92"/>
      <c r="CH863" s="92"/>
      <c r="CI863" s="92"/>
      <c r="CJ863" s="92"/>
      <c r="CK863" s="92"/>
      <c r="CL863" s="92"/>
      <c r="CM863" s="92"/>
      <c r="CN863" s="92"/>
      <c r="CO863" s="92"/>
      <c r="CP863" s="92"/>
      <c r="CS863" s="94"/>
      <c r="CT863" s="95"/>
    </row>
    <row r="864" spans="8:98" x14ac:dyDescent="0.15">
      <c r="H864" s="125"/>
      <c r="I864" s="129"/>
      <c r="J864" s="131"/>
      <c r="K864" s="131"/>
      <c r="L864" s="127"/>
      <c r="M864" s="107"/>
      <c r="N864" s="107"/>
      <c r="O864" s="107"/>
      <c r="P864" s="107"/>
      <c r="Q864" s="107"/>
      <c r="R864" s="107"/>
      <c r="S864" s="107"/>
      <c r="T864" s="130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2"/>
      <c r="BZ864" s="92"/>
      <c r="CA864" s="92"/>
      <c r="CB864" s="92"/>
      <c r="CC864" s="92"/>
      <c r="CD864" s="92"/>
      <c r="CE864" s="92"/>
      <c r="CF864" s="93"/>
      <c r="CG864" s="92"/>
      <c r="CH864" s="92"/>
      <c r="CI864" s="92"/>
      <c r="CJ864" s="92"/>
      <c r="CK864" s="92"/>
      <c r="CL864" s="92"/>
      <c r="CM864" s="92"/>
      <c r="CN864" s="92"/>
      <c r="CO864" s="92"/>
      <c r="CP864" s="92"/>
      <c r="CS864" s="94"/>
      <c r="CT864" s="95"/>
    </row>
    <row r="865" spans="8:98" x14ac:dyDescent="0.15">
      <c r="H865" s="125"/>
      <c r="I865" s="129"/>
      <c r="J865" s="131"/>
      <c r="K865" s="131"/>
      <c r="L865" s="127"/>
      <c r="M865" s="107"/>
      <c r="N865" s="107"/>
      <c r="O865" s="107"/>
      <c r="P865" s="107"/>
      <c r="Q865" s="107"/>
      <c r="R865" s="107"/>
      <c r="S865" s="107"/>
      <c r="T865" s="130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2"/>
      <c r="BZ865" s="92"/>
      <c r="CA865" s="92"/>
      <c r="CB865" s="92"/>
      <c r="CC865" s="92"/>
      <c r="CD865" s="92"/>
      <c r="CE865" s="92"/>
      <c r="CF865" s="93"/>
      <c r="CG865" s="92"/>
      <c r="CH865" s="92"/>
      <c r="CI865" s="92"/>
      <c r="CJ865" s="92"/>
      <c r="CK865" s="92"/>
      <c r="CL865" s="92"/>
      <c r="CM865" s="92"/>
      <c r="CN865" s="92"/>
      <c r="CO865" s="92"/>
      <c r="CP865" s="92"/>
      <c r="CS865" s="94"/>
      <c r="CT865" s="95"/>
    </row>
    <row r="866" spans="8:98" x14ac:dyDescent="0.15">
      <c r="H866" s="125"/>
      <c r="I866" s="129"/>
      <c r="J866" s="131"/>
      <c r="K866" s="131"/>
      <c r="L866" s="127"/>
      <c r="M866" s="107"/>
      <c r="N866" s="107"/>
      <c r="O866" s="107"/>
      <c r="P866" s="107"/>
      <c r="Q866" s="107"/>
      <c r="R866" s="107"/>
      <c r="S866" s="107"/>
      <c r="T866" s="130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2"/>
      <c r="BZ866" s="92"/>
      <c r="CA866" s="92"/>
      <c r="CB866" s="92"/>
      <c r="CC866" s="92"/>
      <c r="CD866" s="92"/>
      <c r="CE866" s="92"/>
      <c r="CF866" s="93"/>
      <c r="CG866" s="92"/>
      <c r="CH866" s="92"/>
      <c r="CI866" s="92"/>
      <c r="CJ866" s="92"/>
      <c r="CK866" s="92"/>
      <c r="CL866" s="92"/>
      <c r="CM866" s="92"/>
      <c r="CN866" s="92"/>
      <c r="CO866" s="92"/>
      <c r="CP866" s="92"/>
      <c r="CR866" s="115"/>
      <c r="CS866" s="94"/>
      <c r="CT866" s="95"/>
    </row>
    <row r="867" spans="8:98" x14ac:dyDescent="0.15">
      <c r="H867" s="125"/>
      <c r="I867" s="129"/>
      <c r="J867" s="131"/>
      <c r="K867" s="131"/>
      <c r="L867" s="127"/>
      <c r="M867" s="107"/>
      <c r="N867" s="107"/>
      <c r="O867" s="107"/>
      <c r="P867" s="107"/>
      <c r="Q867" s="107"/>
      <c r="R867" s="107"/>
      <c r="S867" s="107"/>
      <c r="T867" s="130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2"/>
      <c r="BP867" s="92"/>
      <c r="BQ867" s="92"/>
      <c r="BR867" s="92"/>
      <c r="BS867" s="92"/>
      <c r="BT867" s="92"/>
      <c r="BU867" s="92"/>
      <c r="BV867" s="92"/>
      <c r="BW867" s="92"/>
      <c r="BX867" s="92"/>
      <c r="BY867" s="92"/>
      <c r="BZ867" s="92"/>
      <c r="CA867" s="92"/>
      <c r="CB867" s="92"/>
      <c r="CC867" s="92"/>
      <c r="CD867" s="92"/>
      <c r="CE867" s="92"/>
      <c r="CF867" s="93"/>
      <c r="CG867" s="92"/>
      <c r="CH867" s="92"/>
      <c r="CI867" s="92"/>
      <c r="CJ867" s="92"/>
      <c r="CK867" s="92"/>
      <c r="CL867" s="92"/>
      <c r="CM867" s="92"/>
      <c r="CN867" s="92"/>
      <c r="CO867" s="92"/>
      <c r="CP867" s="92"/>
      <c r="CR867" s="115"/>
      <c r="CS867" s="94"/>
      <c r="CT867" s="95"/>
    </row>
    <row r="868" spans="8:98" x14ac:dyDescent="0.15">
      <c r="H868" s="125"/>
      <c r="I868" s="129"/>
      <c r="J868" s="131"/>
      <c r="K868" s="131"/>
      <c r="L868" s="127"/>
      <c r="M868" s="107"/>
      <c r="N868" s="107"/>
      <c r="O868" s="107"/>
      <c r="P868" s="107"/>
      <c r="Q868" s="107"/>
      <c r="R868" s="107"/>
      <c r="S868" s="107"/>
      <c r="T868" s="130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2"/>
      <c r="BP868" s="92"/>
      <c r="BQ868" s="92"/>
      <c r="BR868" s="92"/>
      <c r="BS868" s="92"/>
      <c r="BT868" s="92"/>
      <c r="BU868" s="92"/>
      <c r="BV868" s="92"/>
      <c r="BW868" s="92"/>
      <c r="BX868" s="92"/>
      <c r="BY868" s="92"/>
      <c r="BZ868" s="92"/>
      <c r="CA868" s="92"/>
      <c r="CB868" s="92"/>
      <c r="CC868" s="92"/>
      <c r="CD868" s="92"/>
      <c r="CE868" s="92"/>
      <c r="CF868" s="93"/>
      <c r="CG868" s="92"/>
      <c r="CH868" s="92"/>
      <c r="CI868" s="92"/>
      <c r="CJ868" s="92"/>
      <c r="CK868" s="92"/>
      <c r="CL868" s="92"/>
      <c r="CM868" s="92"/>
      <c r="CN868" s="92"/>
      <c r="CO868" s="92"/>
      <c r="CP868" s="92"/>
      <c r="CR868" s="115"/>
      <c r="CS868" s="94"/>
      <c r="CT868" s="95"/>
    </row>
    <row r="869" spans="8:98" x14ac:dyDescent="0.15">
      <c r="H869" s="125"/>
      <c r="I869" s="129"/>
      <c r="J869" s="131"/>
      <c r="K869" s="131"/>
      <c r="L869" s="127"/>
      <c r="M869" s="107"/>
      <c r="N869" s="107"/>
      <c r="O869" s="107"/>
      <c r="P869" s="107"/>
      <c r="Q869" s="107"/>
      <c r="R869" s="107"/>
      <c r="S869" s="107"/>
      <c r="T869" s="130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2"/>
      <c r="BP869" s="92"/>
      <c r="BQ869" s="92"/>
      <c r="BR869" s="92"/>
      <c r="BS869" s="92"/>
      <c r="BT869" s="92"/>
      <c r="BU869" s="92"/>
      <c r="BV869" s="92"/>
      <c r="BW869" s="92"/>
      <c r="BX869" s="92"/>
      <c r="BY869" s="92"/>
      <c r="BZ869" s="92"/>
      <c r="CA869" s="92"/>
      <c r="CB869" s="92"/>
      <c r="CC869" s="92"/>
      <c r="CD869" s="92"/>
      <c r="CE869" s="92"/>
      <c r="CF869" s="93"/>
      <c r="CG869" s="92"/>
      <c r="CH869" s="92"/>
      <c r="CI869" s="92"/>
      <c r="CJ869" s="92"/>
      <c r="CK869" s="92"/>
      <c r="CL869" s="92"/>
      <c r="CM869" s="92"/>
      <c r="CN869" s="92"/>
      <c r="CO869" s="92"/>
      <c r="CP869" s="92"/>
      <c r="CS869" s="94"/>
      <c r="CT869" s="95"/>
    </row>
    <row r="870" spans="8:98" x14ac:dyDescent="0.15">
      <c r="H870" s="125"/>
      <c r="I870" s="129"/>
      <c r="J870" s="131"/>
      <c r="K870" s="131"/>
      <c r="L870" s="127"/>
      <c r="M870" s="107"/>
      <c r="N870" s="107"/>
      <c r="O870" s="107"/>
      <c r="P870" s="107"/>
      <c r="Q870" s="107"/>
      <c r="R870" s="107"/>
      <c r="S870" s="107"/>
      <c r="T870" s="130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2"/>
      <c r="BP870" s="92"/>
      <c r="BQ870" s="92"/>
      <c r="BR870" s="92"/>
      <c r="BS870" s="92"/>
      <c r="BT870" s="92"/>
      <c r="BU870" s="92"/>
      <c r="BV870" s="92"/>
      <c r="BW870" s="92"/>
      <c r="BX870" s="92"/>
      <c r="BY870" s="92"/>
      <c r="BZ870" s="92"/>
      <c r="CA870" s="92"/>
      <c r="CB870" s="92"/>
      <c r="CC870" s="92"/>
      <c r="CD870" s="92"/>
      <c r="CE870" s="92"/>
      <c r="CF870" s="93"/>
      <c r="CG870" s="92"/>
      <c r="CH870" s="92"/>
      <c r="CI870" s="92"/>
      <c r="CJ870" s="92"/>
      <c r="CK870" s="92"/>
      <c r="CL870" s="92"/>
      <c r="CM870" s="92"/>
      <c r="CN870" s="92"/>
      <c r="CO870" s="92"/>
      <c r="CP870" s="92"/>
      <c r="CS870" s="94"/>
      <c r="CT870" s="95"/>
    </row>
    <row r="871" spans="8:98" x14ac:dyDescent="0.15">
      <c r="H871" s="125"/>
      <c r="I871" s="129"/>
      <c r="J871" s="131"/>
      <c r="K871" s="131"/>
      <c r="L871" s="127"/>
      <c r="M871" s="107"/>
      <c r="N871" s="107"/>
      <c r="O871" s="107"/>
      <c r="P871" s="107"/>
      <c r="Q871" s="107"/>
      <c r="R871" s="107"/>
      <c r="S871" s="107"/>
      <c r="T871" s="130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3"/>
      <c r="CG871" s="92"/>
      <c r="CH871" s="92"/>
      <c r="CI871" s="92"/>
      <c r="CJ871" s="92"/>
      <c r="CK871" s="92"/>
      <c r="CL871" s="92"/>
      <c r="CM871" s="92"/>
      <c r="CN871" s="92"/>
      <c r="CO871" s="92"/>
      <c r="CP871" s="92"/>
      <c r="CR871" s="115"/>
      <c r="CS871" s="94"/>
      <c r="CT871" s="95"/>
    </row>
    <row r="872" spans="8:98" x14ac:dyDescent="0.15">
      <c r="H872" s="125"/>
      <c r="I872" s="129"/>
      <c r="J872" s="131"/>
      <c r="K872" s="131"/>
      <c r="L872" s="127"/>
      <c r="M872" s="107"/>
      <c r="N872" s="107"/>
      <c r="O872" s="107"/>
      <c r="P872" s="107"/>
      <c r="Q872" s="107"/>
      <c r="R872" s="107"/>
      <c r="S872" s="107"/>
      <c r="T872" s="130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2"/>
      <c r="BP872" s="92"/>
      <c r="BQ872" s="92"/>
      <c r="BR872" s="92"/>
      <c r="BS872" s="92"/>
      <c r="BT872" s="92"/>
      <c r="BU872" s="92"/>
      <c r="BV872" s="92"/>
      <c r="BW872" s="92"/>
      <c r="BX872" s="92"/>
      <c r="BY872" s="92"/>
      <c r="BZ872" s="92"/>
      <c r="CA872" s="92"/>
      <c r="CB872" s="92"/>
      <c r="CC872" s="92"/>
      <c r="CD872" s="92"/>
      <c r="CE872" s="92"/>
      <c r="CF872" s="93"/>
      <c r="CG872" s="92"/>
      <c r="CH872" s="92"/>
      <c r="CI872" s="92"/>
      <c r="CJ872" s="92"/>
      <c r="CK872" s="92"/>
      <c r="CL872" s="92"/>
      <c r="CM872" s="92"/>
      <c r="CN872" s="92"/>
      <c r="CO872" s="92"/>
      <c r="CP872" s="92"/>
      <c r="CR872" s="115"/>
      <c r="CS872" s="94"/>
      <c r="CT872" s="95"/>
    </row>
    <row r="873" spans="8:98" x14ac:dyDescent="0.15">
      <c r="H873" s="125"/>
      <c r="I873" s="129"/>
      <c r="J873" s="131"/>
      <c r="K873" s="131"/>
      <c r="L873" s="127"/>
      <c r="M873" s="107"/>
      <c r="N873" s="107"/>
      <c r="O873" s="107"/>
      <c r="P873" s="107"/>
      <c r="Q873" s="107"/>
      <c r="R873" s="107"/>
      <c r="S873" s="107"/>
      <c r="T873" s="130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2"/>
      <c r="BP873" s="92"/>
      <c r="BQ873" s="92"/>
      <c r="BR873" s="92"/>
      <c r="BS873" s="92"/>
      <c r="BT873" s="92"/>
      <c r="BU873" s="92"/>
      <c r="BV873" s="92"/>
      <c r="BW873" s="92"/>
      <c r="BX873" s="92"/>
      <c r="BY873" s="92"/>
      <c r="BZ873" s="92"/>
      <c r="CA873" s="92"/>
      <c r="CB873" s="92"/>
      <c r="CC873" s="92"/>
      <c r="CD873" s="92"/>
      <c r="CE873" s="92"/>
      <c r="CF873" s="93"/>
      <c r="CG873" s="92"/>
      <c r="CH873" s="92"/>
      <c r="CI873" s="92"/>
      <c r="CJ873" s="92"/>
      <c r="CK873" s="92"/>
      <c r="CL873" s="92"/>
      <c r="CM873" s="92"/>
      <c r="CN873" s="92"/>
      <c r="CO873" s="92"/>
      <c r="CP873" s="92"/>
      <c r="CR873" s="115"/>
      <c r="CS873" s="94"/>
      <c r="CT873" s="95"/>
    </row>
    <row r="874" spans="8:98" x14ac:dyDescent="0.15">
      <c r="H874" s="125"/>
      <c r="I874" s="129"/>
      <c r="J874" s="131"/>
      <c r="K874" s="131"/>
      <c r="L874" s="127"/>
      <c r="M874" s="107"/>
      <c r="N874" s="107"/>
      <c r="O874" s="107"/>
      <c r="P874" s="107"/>
      <c r="Q874" s="107"/>
      <c r="R874" s="107"/>
      <c r="S874" s="107"/>
      <c r="T874" s="130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2"/>
      <c r="BP874" s="92"/>
      <c r="BQ874" s="92"/>
      <c r="BR874" s="92"/>
      <c r="BS874" s="92"/>
      <c r="BT874" s="92"/>
      <c r="BU874" s="92"/>
      <c r="BV874" s="92"/>
      <c r="BW874" s="92"/>
      <c r="BX874" s="92"/>
      <c r="BY874" s="92"/>
      <c r="BZ874" s="92"/>
      <c r="CA874" s="92"/>
      <c r="CB874" s="92"/>
      <c r="CC874" s="92"/>
      <c r="CD874" s="92"/>
      <c r="CE874" s="92"/>
      <c r="CF874" s="93"/>
      <c r="CG874" s="92"/>
      <c r="CH874" s="92"/>
      <c r="CI874" s="92"/>
      <c r="CJ874" s="92"/>
      <c r="CK874" s="92"/>
      <c r="CL874" s="92"/>
      <c r="CM874" s="92"/>
      <c r="CN874" s="92"/>
      <c r="CO874" s="92"/>
      <c r="CP874" s="92"/>
      <c r="CR874" s="115"/>
      <c r="CS874" s="94"/>
      <c r="CT874" s="95"/>
    </row>
    <row r="875" spans="8:98" x14ac:dyDescent="0.15">
      <c r="H875" s="125"/>
      <c r="I875" s="129"/>
      <c r="J875" s="131"/>
      <c r="K875" s="131"/>
      <c r="L875" s="127"/>
      <c r="M875" s="107"/>
      <c r="N875" s="107"/>
      <c r="O875" s="107"/>
      <c r="P875" s="107"/>
      <c r="Q875" s="107"/>
      <c r="R875" s="107"/>
      <c r="S875" s="107"/>
      <c r="T875" s="130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2"/>
      <c r="BP875" s="92"/>
      <c r="BQ875" s="92"/>
      <c r="BR875" s="92"/>
      <c r="BS875" s="92"/>
      <c r="BT875" s="92"/>
      <c r="BU875" s="92"/>
      <c r="BV875" s="92"/>
      <c r="BW875" s="92"/>
      <c r="BX875" s="92"/>
      <c r="BY875" s="92"/>
      <c r="BZ875" s="92"/>
      <c r="CA875" s="92"/>
      <c r="CB875" s="92"/>
      <c r="CC875" s="92"/>
      <c r="CD875" s="92"/>
      <c r="CE875" s="92"/>
      <c r="CF875" s="93"/>
      <c r="CG875" s="92"/>
      <c r="CH875" s="92"/>
      <c r="CI875" s="92"/>
      <c r="CJ875" s="92"/>
      <c r="CK875" s="92"/>
      <c r="CL875" s="92"/>
      <c r="CM875" s="92"/>
      <c r="CN875" s="92"/>
      <c r="CO875" s="92"/>
      <c r="CP875" s="92"/>
      <c r="CR875" s="115"/>
      <c r="CS875" s="94"/>
      <c r="CT875" s="95"/>
    </row>
    <row r="876" spans="8:98" x14ac:dyDescent="0.15">
      <c r="H876" s="125"/>
      <c r="I876" s="129"/>
      <c r="J876" s="131"/>
      <c r="K876" s="131"/>
      <c r="L876" s="127"/>
      <c r="M876" s="107"/>
      <c r="N876" s="107"/>
      <c r="O876" s="107"/>
      <c r="P876" s="107"/>
      <c r="Q876" s="107"/>
      <c r="R876" s="107"/>
      <c r="S876" s="107"/>
      <c r="T876" s="130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2"/>
      <c r="BP876" s="92"/>
      <c r="BQ876" s="92"/>
      <c r="BR876" s="92"/>
      <c r="BS876" s="92"/>
      <c r="BT876" s="92"/>
      <c r="BU876" s="92"/>
      <c r="BV876" s="92"/>
      <c r="BW876" s="92"/>
      <c r="BX876" s="92"/>
      <c r="BY876" s="92"/>
      <c r="BZ876" s="92"/>
      <c r="CA876" s="92"/>
      <c r="CB876" s="92"/>
      <c r="CC876" s="92"/>
      <c r="CD876" s="92"/>
      <c r="CE876" s="92"/>
      <c r="CF876" s="93"/>
      <c r="CG876" s="92"/>
      <c r="CH876" s="92"/>
      <c r="CI876" s="92"/>
      <c r="CJ876" s="92"/>
      <c r="CK876" s="92"/>
      <c r="CL876" s="92"/>
      <c r="CM876" s="92"/>
      <c r="CN876" s="92"/>
      <c r="CO876" s="92"/>
      <c r="CP876" s="92"/>
      <c r="CR876" s="115"/>
      <c r="CS876" s="94"/>
      <c r="CT876" s="95"/>
    </row>
    <row r="877" spans="8:98" x14ac:dyDescent="0.15">
      <c r="H877" s="125"/>
      <c r="I877" s="129"/>
      <c r="J877" s="131"/>
      <c r="K877" s="131"/>
      <c r="L877" s="127"/>
      <c r="M877" s="107"/>
      <c r="N877" s="107"/>
      <c r="O877" s="107"/>
      <c r="P877" s="107"/>
      <c r="Q877" s="107"/>
      <c r="R877" s="107"/>
      <c r="S877" s="107"/>
      <c r="T877" s="130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2"/>
      <c r="BV877" s="92"/>
      <c r="BW877" s="92"/>
      <c r="BX877" s="92"/>
      <c r="BY877" s="92"/>
      <c r="BZ877" s="92"/>
      <c r="CA877" s="92"/>
      <c r="CB877" s="92"/>
      <c r="CC877" s="92"/>
      <c r="CD877" s="92"/>
      <c r="CE877" s="92"/>
      <c r="CF877" s="93"/>
      <c r="CG877" s="92"/>
      <c r="CH877" s="92"/>
      <c r="CI877" s="92"/>
      <c r="CJ877" s="92"/>
      <c r="CK877" s="92"/>
      <c r="CL877" s="92"/>
      <c r="CM877" s="92"/>
      <c r="CN877" s="92"/>
      <c r="CO877" s="92"/>
      <c r="CP877" s="92"/>
      <c r="CR877" s="115"/>
      <c r="CS877" s="94"/>
      <c r="CT877" s="95"/>
    </row>
    <row r="878" spans="8:98" x14ac:dyDescent="0.15">
      <c r="H878" s="125"/>
      <c r="I878" s="129"/>
      <c r="J878" s="131"/>
      <c r="K878" s="131"/>
      <c r="L878" s="127"/>
      <c r="M878" s="107"/>
      <c r="N878" s="107"/>
      <c r="O878" s="107"/>
      <c r="P878" s="107"/>
      <c r="Q878" s="107"/>
      <c r="R878" s="107"/>
      <c r="S878" s="107"/>
      <c r="T878" s="130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2"/>
      <c r="BV878" s="92"/>
      <c r="BW878" s="92"/>
      <c r="BX878" s="92"/>
      <c r="BY878" s="92"/>
      <c r="BZ878" s="92"/>
      <c r="CA878" s="92"/>
      <c r="CB878" s="92"/>
      <c r="CC878" s="92"/>
      <c r="CD878" s="92"/>
      <c r="CE878" s="92"/>
      <c r="CF878" s="93"/>
      <c r="CG878" s="92"/>
      <c r="CH878" s="92"/>
      <c r="CI878" s="92"/>
      <c r="CJ878" s="92"/>
      <c r="CK878" s="92"/>
      <c r="CL878" s="92"/>
      <c r="CM878" s="92"/>
      <c r="CN878" s="92"/>
      <c r="CO878" s="92"/>
      <c r="CP878" s="92"/>
      <c r="CR878" s="115"/>
      <c r="CS878" s="94"/>
      <c r="CT878" s="95"/>
    </row>
    <row r="879" spans="8:98" x14ac:dyDescent="0.15">
      <c r="H879" s="125"/>
      <c r="I879" s="129"/>
      <c r="J879" s="131"/>
      <c r="K879" s="131"/>
      <c r="L879" s="127"/>
      <c r="M879" s="107"/>
      <c r="N879" s="107"/>
      <c r="O879" s="107"/>
      <c r="P879" s="107"/>
      <c r="Q879" s="107"/>
      <c r="R879" s="107"/>
      <c r="S879" s="107"/>
      <c r="T879" s="130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2"/>
      <c r="BV879" s="92"/>
      <c r="BW879" s="92"/>
      <c r="BX879" s="92"/>
      <c r="BY879" s="92"/>
      <c r="BZ879" s="92"/>
      <c r="CA879" s="92"/>
      <c r="CB879" s="92"/>
      <c r="CC879" s="92"/>
      <c r="CD879" s="92"/>
      <c r="CE879" s="92"/>
      <c r="CF879" s="93"/>
      <c r="CG879" s="92"/>
      <c r="CH879" s="92"/>
      <c r="CI879" s="92"/>
      <c r="CJ879" s="92"/>
      <c r="CK879" s="92"/>
      <c r="CL879" s="92"/>
      <c r="CM879" s="92"/>
      <c r="CN879" s="92"/>
      <c r="CO879" s="92"/>
      <c r="CP879" s="92"/>
      <c r="CS879" s="94"/>
      <c r="CT879" s="95"/>
    </row>
    <row r="880" spans="8:98" x14ac:dyDescent="0.15">
      <c r="H880" s="125"/>
      <c r="I880" s="129"/>
      <c r="J880" s="131"/>
      <c r="K880" s="131"/>
      <c r="L880" s="127"/>
      <c r="M880" s="107"/>
      <c r="N880" s="107"/>
      <c r="O880" s="107"/>
      <c r="P880" s="107"/>
      <c r="Q880" s="107"/>
      <c r="R880" s="107"/>
      <c r="S880" s="107"/>
      <c r="T880" s="130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2"/>
      <c r="BL880" s="92"/>
      <c r="BM880" s="92"/>
      <c r="BN880" s="92"/>
      <c r="BO880" s="92"/>
      <c r="BP880" s="92"/>
      <c r="BQ880" s="92"/>
      <c r="BR880" s="92"/>
      <c r="BS880" s="92"/>
      <c r="BT880" s="92"/>
      <c r="BU880" s="92"/>
      <c r="BV880" s="92"/>
      <c r="BW880" s="92"/>
      <c r="BX880" s="92"/>
      <c r="BY880" s="92"/>
      <c r="BZ880" s="92"/>
      <c r="CA880" s="92"/>
      <c r="CB880" s="92"/>
      <c r="CC880" s="92"/>
      <c r="CD880" s="92"/>
      <c r="CE880" s="92"/>
      <c r="CF880" s="93"/>
      <c r="CG880" s="92"/>
      <c r="CH880" s="92"/>
      <c r="CI880" s="92"/>
      <c r="CJ880" s="92"/>
      <c r="CK880" s="92"/>
      <c r="CL880" s="92"/>
      <c r="CM880" s="92"/>
      <c r="CN880" s="92"/>
      <c r="CO880" s="92"/>
      <c r="CP880" s="92"/>
      <c r="CR880" s="115"/>
      <c r="CS880" s="94"/>
      <c r="CT880" s="95"/>
    </row>
    <row r="881" spans="8:98" x14ac:dyDescent="0.15">
      <c r="H881" s="125"/>
      <c r="I881" s="129"/>
      <c r="J881" s="131"/>
      <c r="K881" s="131"/>
      <c r="L881" s="127"/>
      <c r="M881" s="107"/>
      <c r="N881" s="107"/>
      <c r="O881" s="107"/>
      <c r="P881" s="107"/>
      <c r="Q881" s="107"/>
      <c r="R881" s="107"/>
      <c r="S881" s="107"/>
      <c r="T881" s="130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2"/>
      <c r="BP881" s="92"/>
      <c r="BQ881" s="92"/>
      <c r="BR881" s="92"/>
      <c r="BS881" s="92"/>
      <c r="BT881" s="92"/>
      <c r="BU881" s="92"/>
      <c r="BV881" s="92"/>
      <c r="BW881" s="92"/>
      <c r="BX881" s="92"/>
      <c r="BY881" s="92"/>
      <c r="BZ881" s="92"/>
      <c r="CA881" s="92"/>
      <c r="CB881" s="92"/>
      <c r="CC881" s="92"/>
      <c r="CD881" s="92"/>
      <c r="CE881" s="92"/>
      <c r="CF881" s="93"/>
      <c r="CG881" s="92"/>
      <c r="CH881" s="92"/>
      <c r="CI881" s="92"/>
      <c r="CJ881" s="92"/>
      <c r="CK881" s="92"/>
      <c r="CL881" s="92"/>
      <c r="CM881" s="92"/>
      <c r="CN881" s="92"/>
      <c r="CO881" s="92"/>
      <c r="CP881" s="92"/>
      <c r="CS881" s="94"/>
      <c r="CT881" s="95"/>
    </row>
    <row r="882" spans="8:98" x14ac:dyDescent="0.15">
      <c r="H882" s="125"/>
      <c r="I882" s="129"/>
      <c r="J882" s="131"/>
      <c r="K882" s="131"/>
      <c r="L882" s="127"/>
      <c r="M882" s="107"/>
      <c r="N882" s="107"/>
      <c r="O882" s="107"/>
      <c r="P882" s="107"/>
      <c r="Q882" s="107"/>
      <c r="R882" s="107"/>
      <c r="S882" s="107"/>
      <c r="T882" s="130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2"/>
      <c r="BP882" s="92"/>
      <c r="BQ882" s="92"/>
      <c r="BR882" s="92"/>
      <c r="BS882" s="92"/>
      <c r="BT882" s="92"/>
      <c r="BU882" s="92"/>
      <c r="BV882" s="92"/>
      <c r="BW882" s="92"/>
      <c r="BX882" s="92"/>
      <c r="BY882" s="92"/>
      <c r="BZ882" s="92"/>
      <c r="CA882" s="92"/>
      <c r="CB882" s="92"/>
      <c r="CC882" s="92"/>
      <c r="CD882" s="92"/>
      <c r="CE882" s="92"/>
      <c r="CF882" s="93"/>
      <c r="CG882" s="92"/>
      <c r="CH882" s="92"/>
      <c r="CI882" s="92"/>
      <c r="CJ882" s="92"/>
      <c r="CK882" s="92"/>
      <c r="CL882" s="92"/>
      <c r="CM882" s="92"/>
      <c r="CN882" s="92"/>
      <c r="CO882" s="92"/>
      <c r="CP882" s="92"/>
      <c r="CR882" s="115"/>
      <c r="CS882" s="94"/>
      <c r="CT882" s="95"/>
    </row>
    <row r="883" spans="8:98" x14ac:dyDescent="0.15">
      <c r="H883" s="125"/>
      <c r="I883" s="129"/>
      <c r="J883" s="131"/>
      <c r="K883" s="131"/>
      <c r="L883" s="127"/>
      <c r="M883" s="107"/>
      <c r="N883" s="107"/>
      <c r="O883" s="107"/>
      <c r="P883" s="107"/>
      <c r="Q883" s="107"/>
      <c r="R883" s="107"/>
      <c r="S883" s="107"/>
      <c r="T883" s="130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2"/>
      <c r="BL883" s="92"/>
      <c r="BM883" s="92"/>
      <c r="BN883" s="92"/>
      <c r="BO883" s="92"/>
      <c r="BP883" s="92"/>
      <c r="BQ883" s="92"/>
      <c r="BR883" s="92"/>
      <c r="BS883" s="92"/>
      <c r="BT883" s="92"/>
      <c r="BU883" s="92"/>
      <c r="BV883" s="92"/>
      <c r="BW883" s="92"/>
      <c r="BX883" s="92"/>
      <c r="BY883" s="92"/>
      <c r="BZ883" s="92"/>
      <c r="CA883" s="92"/>
      <c r="CB883" s="92"/>
      <c r="CC883" s="92"/>
      <c r="CD883" s="92"/>
      <c r="CE883" s="92"/>
      <c r="CF883" s="93"/>
      <c r="CG883" s="92"/>
      <c r="CH883" s="92"/>
      <c r="CI883" s="92"/>
      <c r="CJ883" s="92"/>
      <c r="CK883" s="92"/>
      <c r="CL883" s="92"/>
      <c r="CM883" s="92"/>
      <c r="CN883" s="92"/>
      <c r="CO883" s="92"/>
      <c r="CP883" s="92"/>
      <c r="CS883" s="94"/>
      <c r="CT883" s="95"/>
    </row>
    <row r="884" spans="8:98" x14ac:dyDescent="0.15">
      <c r="H884" s="125"/>
      <c r="I884" s="129"/>
      <c r="J884" s="131"/>
      <c r="K884" s="131"/>
      <c r="L884" s="127"/>
      <c r="M884" s="107"/>
      <c r="N884" s="107"/>
      <c r="O884" s="107"/>
      <c r="P884" s="107"/>
      <c r="Q884" s="107"/>
      <c r="R884" s="107"/>
      <c r="S884" s="107"/>
      <c r="T884" s="130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2"/>
      <c r="BP884" s="92"/>
      <c r="BQ884" s="92"/>
      <c r="BR884" s="92"/>
      <c r="BS884" s="92"/>
      <c r="BT884" s="92"/>
      <c r="BU884" s="92"/>
      <c r="BV884" s="92"/>
      <c r="BW884" s="92"/>
      <c r="BX884" s="92"/>
      <c r="BY884" s="92"/>
      <c r="BZ884" s="92"/>
      <c r="CA884" s="92"/>
      <c r="CB884" s="92"/>
      <c r="CC884" s="92"/>
      <c r="CD884" s="92"/>
      <c r="CE884" s="92"/>
      <c r="CF884" s="93"/>
      <c r="CG884" s="92"/>
      <c r="CH884" s="92"/>
      <c r="CI884" s="92"/>
      <c r="CJ884" s="92"/>
      <c r="CK884" s="92"/>
      <c r="CL884" s="92"/>
      <c r="CM884" s="92"/>
      <c r="CN884" s="92"/>
      <c r="CO884" s="92"/>
      <c r="CP884" s="92"/>
      <c r="CR884" s="115"/>
      <c r="CS884" s="94"/>
      <c r="CT884" s="95"/>
    </row>
    <row r="885" spans="8:98" x14ac:dyDescent="0.15">
      <c r="H885" s="125"/>
      <c r="I885" s="129"/>
      <c r="J885" s="131"/>
      <c r="K885" s="131"/>
      <c r="L885" s="127"/>
      <c r="M885" s="107"/>
      <c r="N885" s="107"/>
      <c r="O885" s="107"/>
      <c r="P885" s="107"/>
      <c r="Q885" s="107"/>
      <c r="R885" s="107"/>
      <c r="S885" s="107"/>
      <c r="T885" s="130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2"/>
      <c r="BP885" s="92"/>
      <c r="BQ885" s="92"/>
      <c r="BR885" s="92"/>
      <c r="BS885" s="92"/>
      <c r="BT885" s="92"/>
      <c r="BU885" s="92"/>
      <c r="BV885" s="92"/>
      <c r="BW885" s="92"/>
      <c r="BX885" s="92"/>
      <c r="BY885" s="92"/>
      <c r="BZ885" s="92"/>
      <c r="CA885" s="92"/>
      <c r="CB885" s="92"/>
      <c r="CC885" s="92"/>
      <c r="CD885" s="92"/>
      <c r="CE885" s="92"/>
      <c r="CF885" s="93"/>
      <c r="CG885" s="92"/>
      <c r="CH885" s="92"/>
      <c r="CI885" s="92"/>
      <c r="CJ885" s="92"/>
      <c r="CK885" s="92"/>
      <c r="CL885" s="92"/>
      <c r="CM885" s="92"/>
      <c r="CN885" s="92"/>
      <c r="CO885" s="92"/>
      <c r="CP885" s="92"/>
      <c r="CS885" s="94"/>
      <c r="CT885" s="95"/>
    </row>
    <row r="886" spans="8:98" x14ac:dyDescent="0.15">
      <c r="H886" s="125"/>
      <c r="I886" s="129"/>
      <c r="J886" s="131"/>
      <c r="K886" s="131"/>
      <c r="L886" s="127"/>
      <c r="M886" s="107"/>
      <c r="N886" s="107"/>
      <c r="O886" s="107"/>
      <c r="P886" s="107"/>
      <c r="Q886" s="107"/>
      <c r="R886" s="107"/>
      <c r="S886" s="107"/>
      <c r="T886" s="130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2"/>
      <c r="BL886" s="92"/>
      <c r="BM886" s="92"/>
      <c r="BN886" s="92"/>
      <c r="BO886" s="92"/>
      <c r="BP886" s="92"/>
      <c r="BQ886" s="92"/>
      <c r="BR886" s="92"/>
      <c r="BS886" s="92"/>
      <c r="BT886" s="92"/>
      <c r="BU886" s="92"/>
      <c r="BV886" s="92"/>
      <c r="BW886" s="92"/>
      <c r="BX886" s="92"/>
      <c r="BY886" s="92"/>
      <c r="BZ886" s="92"/>
      <c r="CA886" s="92"/>
      <c r="CB886" s="92"/>
      <c r="CC886" s="92"/>
      <c r="CD886" s="92"/>
      <c r="CE886" s="92"/>
      <c r="CF886" s="93"/>
      <c r="CG886" s="92"/>
      <c r="CH886" s="92"/>
      <c r="CI886" s="92"/>
      <c r="CJ886" s="92"/>
      <c r="CK886" s="92"/>
      <c r="CL886" s="92"/>
      <c r="CM886" s="92"/>
      <c r="CN886" s="92"/>
      <c r="CO886" s="92"/>
      <c r="CP886" s="92"/>
      <c r="CS886" s="94"/>
      <c r="CT886" s="95"/>
    </row>
    <row r="887" spans="8:98" x14ac:dyDescent="0.15">
      <c r="H887" s="125"/>
      <c r="I887" s="129"/>
      <c r="J887" s="131"/>
      <c r="K887" s="131"/>
      <c r="L887" s="127"/>
      <c r="M887" s="107"/>
      <c r="N887" s="107"/>
      <c r="O887" s="107"/>
      <c r="P887" s="107"/>
      <c r="Q887" s="107"/>
      <c r="R887" s="107"/>
      <c r="S887" s="107"/>
      <c r="T887" s="130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2"/>
      <c r="BL887" s="92"/>
      <c r="BM887" s="92"/>
      <c r="BN887" s="92"/>
      <c r="BO887" s="92"/>
      <c r="BP887" s="92"/>
      <c r="BQ887" s="92"/>
      <c r="BR887" s="92"/>
      <c r="BS887" s="92"/>
      <c r="BT887" s="92"/>
      <c r="BU887" s="92"/>
      <c r="BV887" s="92"/>
      <c r="BW887" s="92"/>
      <c r="BX887" s="92"/>
      <c r="BY887" s="92"/>
      <c r="BZ887" s="92"/>
      <c r="CA887" s="92"/>
      <c r="CB887" s="92"/>
      <c r="CC887" s="92"/>
      <c r="CD887" s="92"/>
      <c r="CE887" s="92"/>
      <c r="CF887" s="93"/>
      <c r="CG887" s="92"/>
      <c r="CH887" s="92"/>
      <c r="CI887" s="92"/>
      <c r="CJ887" s="92"/>
      <c r="CK887" s="92"/>
      <c r="CL887" s="92"/>
      <c r="CM887" s="92"/>
      <c r="CN887" s="92"/>
      <c r="CO887" s="92"/>
      <c r="CP887" s="92"/>
      <c r="CR887" s="115"/>
      <c r="CS887" s="94"/>
      <c r="CT887" s="95"/>
    </row>
    <row r="888" spans="8:98" x14ac:dyDescent="0.15">
      <c r="H888" s="125"/>
      <c r="I888" s="129"/>
      <c r="J888" s="131"/>
      <c r="K888" s="131"/>
      <c r="L888" s="127"/>
      <c r="M888" s="107"/>
      <c r="N888" s="107"/>
      <c r="O888" s="107"/>
      <c r="P888" s="107"/>
      <c r="Q888" s="107"/>
      <c r="R888" s="107"/>
      <c r="S888" s="107"/>
      <c r="T888" s="130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2"/>
      <c r="BL888" s="92"/>
      <c r="BM888" s="92"/>
      <c r="BN888" s="92"/>
      <c r="BO888" s="92"/>
      <c r="BP888" s="92"/>
      <c r="BQ888" s="92"/>
      <c r="BR888" s="92"/>
      <c r="BS888" s="92"/>
      <c r="BT888" s="92"/>
      <c r="BU888" s="92"/>
      <c r="BV888" s="92"/>
      <c r="BW888" s="92"/>
      <c r="BX888" s="92"/>
      <c r="BY888" s="92"/>
      <c r="BZ888" s="92"/>
      <c r="CA888" s="92"/>
      <c r="CB888" s="92"/>
      <c r="CC888" s="92"/>
      <c r="CD888" s="92"/>
      <c r="CE888" s="92"/>
      <c r="CF888" s="93"/>
      <c r="CG888" s="92"/>
      <c r="CH888" s="92"/>
      <c r="CI888" s="92"/>
      <c r="CJ888" s="92"/>
      <c r="CK888" s="92"/>
      <c r="CL888" s="92"/>
      <c r="CM888" s="92"/>
      <c r="CN888" s="92"/>
      <c r="CO888" s="92"/>
      <c r="CP888" s="92"/>
      <c r="CR888" s="115"/>
      <c r="CS888" s="94"/>
      <c r="CT888" s="95"/>
    </row>
    <row r="889" spans="8:98" x14ac:dyDescent="0.15">
      <c r="H889" s="125"/>
      <c r="I889" s="129"/>
      <c r="J889" s="131"/>
      <c r="K889" s="131"/>
      <c r="L889" s="127"/>
      <c r="M889" s="107"/>
      <c r="N889" s="107"/>
      <c r="O889" s="107"/>
      <c r="P889" s="107"/>
      <c r="Q889" s="107"/>
      <c r="R889" s="107"/>
      <c r="S889" s="107"/>
      <c r="T889" s="130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2"/>
      <c r="BL889" s="92"/>
      <c r="BM889" s="92"/>
      <c r="BN889" s="92"/>
      <c r="BO889" s="92"/>
      <c r="BP889" s="92"/>
      <c r="BQ889" s="92"/>
      <c r="BR889" s="92"/>
      <c r="BS889" s="92"/>
      <c r="BT889" s="92"/>
      <c r="BU889" s="92"/>
      <c r="BV889" s="92"/>
      <c r="BW889" s="92"/>
      <c r="BX889" s="92"/>
      <c r="BY889" s="92"/>
      <c r="BZ889" s="92"/>
      <c r="CA889" s="92"/>
      <c r="CB889" s="92"/>
      <c r="CC889" s="92"/>
      <c r="CD889" s="92"/>
      <c r="CE889" s="92"/>
      <c r="CF889" s="93"/>
      <c r="CG889" s="92"/>
      <c r="CH889" s="92"/>
      <c r="CI889" s="92"/>
      <c r="CJ889" s="92"/>
      <c r="CK889" s="92"/>
      <c r="CL889" s="92"/>
      <c r="CM889" s="92"/>
      <c r="CN889" s="92"/>
      <c r="CO889" s="92"/>
      <c r="CP889" s="92"/>
      <c r="CR889" s="115"/>
      <c r="CS889" s="94"/>
      <c r="CT889" s="95"/>
    </row>
    <row r="890" spans="8:98" x14ac:dyDescent="0.15">
      <c r="H890" s="125"/>
      <c r="I890" s="129"/>
      <c r="J890" s="131"/>
      <c r="K890" s="131"/>
      <c r="L890" s="127"/>
      <c r="M890" s="107"/>
      <c r="N890" s="107"/>
      <c r="O890" s="107"/>
      <c r="P890" s="107"/>
      <c r="Q890" s="107"/>
      <c r="R890" s="107"/>
      <c r="S890" s="107"/>
      <c r="T890" s="130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2"/>
      <c r="BR890" s="92"/>
      <c r="BS890" s="92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3"/>
      <c r="CG890" s="92"/>
      <c r="CH890" s="92"/>
      <c r="CI890" s="92"/>
      <c r="CJ890" s="92"/>
      <c r="CK890" s="92"/>
      <c r="CL890" s="92"/>
      <c r="CM890" s="92"/>
      <c r="CN890" s="92"/>
      <c r="CO890" s="92"/>
      <c r="CP890" s="92"/>
      <c r="CS890" s="94"/>
      <c r="CT890" s="95"/>
    </row>
    <row r="891" spans="8:98" x14ac:dyDescent="0.15">
      <c r="H891" s="125"/>
      <c r="I891" s="129"/>
      <c r="J891" s="131"/>
      <c r="K891" s="131"/>
      <c r="L891" s="127"/>
      <c r="M891" s="107"/>
      <c r="N891" s="107"/>
      <c r="O891" s="107"/>
      <c r="P891" s="107"/>
      <c r="Q891" s="107"/>
      <c r="R891" s="107"/>
      <c r="S891" s="107"/>
      <c r="T891" s="130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2"/>
      <c r="BR891" s="92"/>
      <c r="BS891" s="92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3"/>
      <c r="CG891" s="92"/>
      <c r="CH891" s="92"/>
      <c r="CI891" s="92"/>
      <c r="CJ891" s="92"/>
      <c r="CK891" s="92"/>
      <c r="CL891" s="92"/>
      <c r="CM891" s="92"/>
      <c r="CN891" s="92"/>
      <c r="CO891" s="92"/>
      <c r="CP891" s="92"/>
      <c r="CS891" s="94"/>
      <c r="CT891" s="95"/>
    </row>
    <row r="892" spans="8:98" x14ac:dyDescent="0.15">
      <c r="H892" s="125"/>
      <c r="I892" s="129"/>
      <c r="J892" s="131"/>
      <c r="K892" s="131"/>
      <c r="L892" s="127"/>
      <c r="M892" s="107"/>
      <c r="N892" s="107"/>
      <c r="O892" s="107"/>
      <c r="P892" s="107"/>
      <c r="Q892" s="107"/>
      <c r="R892" s="107"/>
      <c r="S892" s="107"/>
      <c r="T892" s="130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2"/>
      <c r="BR892" s="92"/>
      <c r="BS892" s="92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3"/>
      <c r="CG892" s="92"/>
      <c r="CH892" s="92"/>
      <c r="CI892" s="92"/>
      <c r="CJ892" s="92"/>
      <c r="CK892" s="92"/>
      <c r="CL892" s="92"/>
      <c r="CM892" s="92"/>
      <c r="CN892" s="92"/>
      <c r="CO892" s="92"/>
      <c r="CP892" s="92"/>
      <c r="CR892" s="115"/>
      <c r="CS892" s="94"/>
      <c r="CT892" s="95"/>
    </row>
    <row r="893" spans="8:98" x14ac:dyDescent="0.15">
      <c r="H893" s="125"/>
      <c r="I893" s="129"/>
      <c r="J893" s="131"/>
      <c r="K893" s="131"/>
      <c r="L893" s="127"/>
      <c r="M893" s="107"/>
      <c r="N893" s="107"/>
      <c r="O893" s="107"/>
      <c r="P893" s="107"/>
      <c r="Q893" s="107"/>
      <c r="R893" s="107"/>
      <c r="S893" s="107"/>
      <c r="T893" s="130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2"/>
      <c r="BL893" s="92"/>
      <c r="BM893" s="92"/>
      <c r="BN893" s="92"/>
      <c r="BO893" s="92"/>
      <c r="BP893" s="92"/>
      <c r="BQ893" s="92"/>
      <c r="BR893" s="92"/>
      <c r="BS893" s="92"/>
      <c r="BT893" s="92"/>
      <c r="BU893" s="92"/>
      <c r="BV893" s="92"/>
      <c r="BW893" s="92"/>
      <c r="BX893" s="92"/>
      <c r="BY893" s="92"/>
      <c r="BZ893" s="92"/>
      <c r="CA893" s="92"/>
      <c r="CB893" s="92"/>
      <c r="CC893" s="92"/>
      <c r="CD893" s="92"/>
      <c r="CE893" s="92"/>
      <c r="CF893" s="93"/>
      <c r="CG893" s="92"/>
      <c r="CH893" s="92"/>
      <c r="CI893" s="92"/>
      <c r="CJ893" s="92"/>
      <c r="CK893" s="92"/>
      <c r="CL893" s="92"/>
      <c r="CM893" s="92"/>
      <c r="CN893" s="92"/>
      <c r="CO893" s="92"/>
      <c r="CP893" s="92"/>
      <c r="CR893" s="115"/>
      <c r="CS893" s="94"/>
      <c r="CT893" s="95"/>
    </row>
    <row r="894" spans="8:98" x14ac:dyDescent="0.15">
      <c r="H894" s="125"/>
      <c r="I894" s="129"/>
      <c r="J894" s="131"/>
      <c r="L894" s="127"/>
      <c r="M894" s="107"/>
      <c r="N894" s="107"/>
      <c r="O894" s="107"/>
      <c r="P894" s="107"/>
      <c r="Q894" s="107"/>
      <c r="R894" s="107"/>
      <c r="S894" s="107"/>
      <c r="T894" s="130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2"/>
      <c r="BL894" s="92"/>
      <c r="BM894" s="92"/>
      <c r="BN894" s="92"/>
      <c r="BO894" s="92"/>
      <c r="BP894" s="92"/>
      <c r="BQ894" s="92"/>
      <c r="BR894" s="92"/>
      <c r="BS894" s="92"/>
      <c r="BT894" s="92"/>
      <c r="BU894" s="92"/>
      <c r="BV894" s="92"/>
      <c r="BW894" s="92"/>
      <c r="BX894" s="92"/>
      <c r="BY894" s="92"/>
      <c r="BZ894" s="92"/>
      <c r="CA894" s="92"/>
      <c r="CB894" s="92"/>
      <c r="CC894" s="92"/>
      <c r="CD894" s="92"/>
      <c r="CE894" s="92"/>
      <c r="CF894" s="93"/>
      <c r="CG894" s="92"/>
      <c r="CH894" s="92"/>
      <c r="CI894" s="92"/>
      <c r="CJ894" s="92"/>
      <c r="CK894" s="92"/>
      <c r="CL894" s="92"/>
      <c r="CM894" s="92"/>
      <c r="CN894" s="92"/>
      <c r="CO894" s="92"/>
      <c r="CP894" s="92"/>
      <c r="CS894" s="94"/>
      <c r="CT894" s="95"/>
    </row>
    <row r="895" spans="8:98" x14ac:dyDescent="0.15">
      <c r="H895" s="125"/>
      <c r="I895" s="129"/>
      <c r="J895" s="131"/>
      <c r="K895" s="131"/>
      <c r="L895" s="127"/>
      <c r="M895" s="107"/>
      <c r="N895" s="107"/>
      <c r="O895" s="107"/>
      <c r="P895" s="107"/>
      <c r="Q895" s="107"/>
      <c r="R895" s="107"/>
      <c r="S895" s="107"/>
      <c r="T895" s="130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2"/>
      <c r="BL895" s="92"/>
      <c r="BM895" s="92"/>
      <c r="BN895" s="92"/>
      <c r="BO895" s="92"/>
      <c r="BP895" s="92"/>
      <c r="BQ895" s="92"/>
      <c r="BR895" s="92"/>
      <c r="BS895" s="92"/>
      <c r="BT895" s="92"/>
      <c r="BU895" s="92"/>
      <c r="BV895" s="92"/>
      <c r="BW895" s="92"/>
      <c r="BX895" s="92"/>
      <c r="BY895" s="92"/>
      <c r="BZ895" s="92"/>
      <c r="CA895" s="92"/>
      <c r="CB895" s="92"/>
      <c r="CC895" s="92"/>
      <c r="CD895" s="92"/>
      <c r="CE895" s="92"/>
      <c r="CF895" s="93"/>
      <c r="CG895" s="92"/>
      <c r="CH895" s="92"/>
      <c r="CI895" s="92"/>
      <c r="CJ895" s="92"/>
      <c r="CK895" s="92"/>
      <c r="CL895" s="92"/>
      <c r="CM895" s="92"/>
      <c r="CN895" s="92"/>
      <c r="CO895" s="92"/>
      <c r="CP895" s="92"/>
      <c r="CS895" s="94"/>
      <c r="CT895" s="95"/>
    </row>
    <row r="896" spans="8:98" x14ac:dyDescent="0.15">
      <c r="H896" s="125"/>
      <c r="I896" s="129"/>
      <c r="J896" s="131"/>
      <c r="K896" s="131"/>
      <c r="L896" s="127"/>
      <c r="M896" s="107"/>
      <c r="N896" s="107"/>
      <c r="O896" s="107"/>
      <c r="P896" s="107"/>
      <c r="Q896" s="107"/>
      <c r="R896" s="107"/>
      <c r="S896" s="107"/>
      <c r="T896" s="130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2"/>
      <c r="BL896" s="92"/>
      <c r="BM896" s="92"/>
      <c r="BN896" s="92"/>
      <c r="BO896" s="92"/>
      <c r="BP896" s="92"/>
      <c r="BQ896" s="92"/>
      <c r="BR896" s="92"/>
      <c r="BS896" s="92"/>
      <c r="BT896" s="92"/>
      <c r="BU896" s="92"/>
      <c r="BV896" s="92"/>
      <c r="BW896" s="92"/>
      <c r="BX896" s="92"/>
      <c r="BY896" s="92"/>
      <c r="BZ896" s="92"/>
      <c r="CA896" s="92"/>
      <c r="CB896" s="92"/>
      <c r="CC896" s="92"/>
      <c r="CD896" s="92"/>
      <c r="CE896" s="92"/>
      <c r="CF896" s="93"/>
      <c r="CG896" s="92"/>
      <c r="CH896" s="92"/>
      <c r="CI896" s="92"/>
      <c r="CJ896" s="92"/>
      <c r="CK896" s="92"/>
      <c r="CL896" s="92"/>
      <c r="CM896" s="92"/>
      <c r="CN896" s="92"/>
      <c r="CO896" s="92"/>
      <c r="CP896" s="92"/>
      <c r="CS896" s="94"/>
      <c r="CT896" s="95"/>
    </row>
    <row r="897" spans="8:98" x14ac:dyDescent="0.15">
      <c r="H897" s="125"/>
      <c r="I897" s="129"/>
      <c r="J897" s="131"/>
      <c r="K897" s="131"/>
      <c r="L897" s="127"/>
      <c r="M897" s="107"/>
      <c r="N897" s="107"/>
      <c r="O897" s="107"/>
      <c r="P897" s="107"/>
      <c r="Q897" s="107"/>
      <c r="R897" s="107"/>
      <c r="S897" s="107"/>
      <c r="T897" s="130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2"/>
      <c r="BL897" s="92"/>
      <c r="BM897" s="92"/>
      <c r="BN897" s="92"/>
      <c r="BO897" s="92"/>
      <c r="BP897" s="92"/>
      <c r="BQ897" s="92"/>
      <c r="BR897" s="92"/>
      <c r="BS897" s="92"/>
      <c r="BT897" s="92"/>
      <c r="BU897" s="92"/>
      <c r="BV897" s="92"/>
      <c r="BW897" s="92"/>
      <c r="BX897" s="92"/>
      <c r="BY897" s="92"/>
      <c r="BZ897" s="92"/>
      <c r="CA897" s="92"/>
      <c r="CB897" s="92"/>
      <c r="CC897" s="92"/>
      <c r="CD897" s="92"/>
      <c r="CE897" s="92"/>
      <c r="CF897" s="93"/>
      <c r="CG897" s="92"/>
      <c r="CH897" s="92"/>
      <c r="CI897" s="92"/>
      <c r="CJ897" s="92"/>
      <c r="CK897" s="92"/>
      <c r="CL897" s="92"/>
      <c r="CM897" s="92"/>
      <c r="CN897" s="92"/>
      <c r="CO897" s="92"/>
      <c r="CP897" s="92"/>
      <c r="CS897" s="94"/>
      <c r="CT897" s="95"/>
    </row>
    <row r="898" spans="8:98" x14ac:dyDescent="0.15">
      <c r="H898" s="125"/>
      <c r="I898" s="129"/>
      <c r="J898" s="131"/>
      <c r="K898" s="131"/>
      <c r="L898" s="127"/>
      <c r="M898" s="107"/>
      <c r="N898" s="107"/>
      <c r="O898" s="107"/>
      <c r="P898" s="107"/>
      <c r="Q898" s="107"/>
      <c r="R898" s="107"/>
      <c r="S898" s="107"/>
      <c r="T898" s="130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2"/>
      <c r="BL898" s="92"/>
      <c r="BM898" s="92"/>
      <c r="BN898" s="92"/>
      <c r="BO898" s="92"/>
      <c r="BP898" s="92"/>
      <c r="BQ898" s="92"/>
      <c r="BR898" s="92"/>
      <c r="BS898" s="92"/>
      <c r="BT898" s="92"/>
      <c r="BU898" s="92"/>
      <c r="BV898" s="92"/>
      <c r="BW898" s="92"/>
      <c r="BX898" s="92"/>
      <c r="BY898" s="92"/>
      <c r="BZ898" s="92"/>
      <c r="CA898" s="92"/>
      <c r="CB898" s="92"/>
      <c r="CC898" s="92"/>
      <c r="CD898" s="92"/>
      <c r="CE898" s="92"/>
      <c r="CF898" s="93"/>
      <c r="CG898" s="92"/>
      <c r="CH898" s="92"/>
      <c r="CI898" s="92"/>
      <c r="CJ898" s="92"/>
      <c r="CK898" s="92"/>
      <c r="CL898" s="92"/>
      <c r="CM898" s="92"/>
      <c r="CN898" s="92"/>
      <c r="CO898" s="92"/>
      <c r="CP898" s="92"/>
      <c r="CR898" s="115"/>
      <c r="CS898" s="94"/>
      <c r="CT898" s="95"/>
    </row>
    <row r="899" spans="8:98" x14ac:dyDescent="0.15">
      <c r="H899" s="125"/>
      <c r="I899" s="129"/>
      <c r="K899" s="131"/>
      <c r="L899" s="127"/>
      <c r="M899" s="107"/>
      <c r="N899" s="107"/>
      <c r="O899" s="107"/>
      <c r="P899" s="107"/>
      <c r="Q899" s="107"/>
      <c r="R899" s="107"/>
      <c r="S899" s="107"/>
      <c r="T899" s="130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2"/>
      <c r="BL899" s="92"/>
      <c r="BM899" s="92"/>
      <c r="BN899" s="92"/>
      <c r="BO899" s="92"/>
      <c r="BP899" s="92"/>
      <c r="BQ899" s="92"/>
      <c r="BR899" s="92"/>
      <c r="BS899" s="92"/>
      <c r="BT899" s="92"/>
      <c r="BU899" s="92"/>
      <c r="BV899" s="92"/>
      <c r="BW899" s="92"/>
      <c r="BX899" s="92"/>
      <c r="BY899" s="92"/>
      <c r="BZ899" s="92"/>
      <c r="CA899" s="92"/>
      <c r="CB899" s="92"/>
      <c r="CC899" s="92"/>
      <c r="CD899" s="92"/>
      <c r="CE899" s="92"/>
      <c r="CF899" s="93"/>
      <c r="CG899" s="92"/>
      <c r="CH899" s="92"/>
      <c r="CI899" s="92"/>
      <c r="CJ899" s="92"/>
      <c r="CK899" s="92"/>
      <c r="CL899" s="92"/>
      <c r="CM899" s="92"/>
      <c r="CN899" s="92"/>
      <c r="CO899" s="92"/>
      <c r="CP899" s="92"/>
      <c r="CR899" s="115"/>
      <c r="CS899" s="94"/>
      <c r="CT899" s="95"/>
    </row>
    <row r="900" spans="8:98" x14ac:dyDescent="0.15">
      <c r="H900" s="125"/>
      <c r="I900" s="129"/>
      <c r="J900" s="131"/>
      <c r="K900" s="131"/>
      <c r="L900" s="127"/>
      <c r="M900" s="107"/>
      <c r="N900" s="107"/>
      <c r="O900" s="107"/>
      <c r="P900" s="107"/>
      <c r="Q900" s="107"/>
      <c r="R900" s="107"/>
      <c r="S900" s="107"/>
      <c r="T900" s="130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2"/>
      <c r="BL900" s="92"/>
      <c r="BM900" s="92"/>
      <c r="BN900" s="92"/>
      <c r="BO900" s="92"/>
      <c r="BP900" s="92"/>
      <c r="BQ900" s="92"/>
      <c r="BR900" s="92"/>
      <c r="BS900" s="92"/>
      <c r="BT900" s="92"/>
      <c r="BU900" s="92"/>
      <c r="BV900" s="92"/>
      <c r="BW900" s="92"/>
      <c r="BX900" s="92"/>
      <c r="BY900" s="92"/>
      <c r="BZ900" s="92"/>
      <c r="CA900" s="92"/>
      <c r="CB900" s="92"/>
      <c r="CC900" s="92"/>
      <c r="CD900" s="92"/>
      <c r="CE900" s="92"/>
      <c r="CF900" s="93"/>
      <c r="CG900" s="92"/>
      <c r="CH900" s="92"/>
      <c r="CI900" s="92"/>
      <c r="CJ900" s="92"/>
      <c r="CK900" s="92"/>
      <c r="CL900" s="92"/>
      <c r="CM900" s="92"/>
      <c r="CN900" s="92"/>
      <c r="CO900" s="92"/>
      <c r="CP900" s="92"/>
      <c r="CS900" s="94"/>
      <c r="CT900" s="95"/>
    </row>
    <row r="901" spans="8:98" x14ac:dyDescent="0.15">
      <c r="H901" s="125"/>
      <c r="I901" s="129"/>
      <c r="J901" s="131"/>
      <c r="L901" s="127"/>
      <c r="M901" s="107"/>
      <c r="N901" s="107"/>
      <c r="O901" s="107"/>
      <c r="P901" s="107"/>
      <c r="Q901" s="107"/>
      <c r="R901" s="107"/>
      <c r="S901" s="107"/>
      <c r="T901" s="130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2"/>
      <c r="BL901" s="92"/>
      <c r="BM901" s="92"/>
      <c r="BN901" s="92"/>
      <c r="BO901" s="92"/>
      <c r="BP901" s="92"/>
      <c r="BQ901" s="92"/>
      <c r="BR901" s="92"/>
      <c r="BS901" s="92"/>
      <c r="BT901" s="92"/>
      <c r="BU901" s="92"/>
      <c r="BV901" s="92"/>
      <c r="BW901" s="92"/>
      <c r="BX901" s="92"/>
      <c r="BY901" s="92"/>
      <c r="BZ901" s="92"/>
      <c r="CA901" s="92"/>
      <c r="CB901" s="92"/>
      <c r="CC901" s="92"/>
      <c r="CD901" s="92"/>
      <c r="CE901" s="92"/>
      <c r="CF901" s="93"/>
      <c r="CG901" s="92"/>
      <c r="CH901" s="92"/>
      <c r="CI901" s="92"/>
      <c r="CJ901" s="92"/>
      <c r="CK901" s="92"/>
      <c r="CL901" s="92"/>
      <c r="CM901" s="92"/>
      <c r="CN901" s="92"/>
      <c r="CO901" s="92"/>
      <c r="CP901" s="92"/>
      <c r="CS901" s="94"/>
      <c r="CT901" s="95"/>
    </row>
    <row r="902" spans="8:98" x14ac:dyDescent="0.15">
      <c r="H902" s="125"/>
      <c r="I902" s="129"/>
      <c r="J902" s="131"/>
      <c r="K902" s="131"/>
      <c r="L902" s="127"/>
      <c r="M902" s="107"/>
      <c r="N902" s="107"/>
      <c r="O902" s="107"/>
      <c r="P902" s="107"/>
      <c r="Q902" s="107"/>
      <c r="R902" s="107"/>
      <c r="S902" s="107"/>
      <c r="T902" s="130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2"/>
      <c r="BL902" s="92"/>
      <c r="BM902" s="92"/>
      <c r="BN902" s="92"/>
      <c r="BO902" s="92"/>
      <c r="BP902" s="92"/>
      <c r="BQ902" s="92"/>
      <c r="BR902" s="92"/>
      <c r="BS902" s="92"/>
      <c r="BT902" s="92"/>
      <c r="BU902" s="92"/>
      <c r="BV902" s="92"/>
      <c r="BW902" s="92"/>
      <c r="BX902" s="92"/>
      <c r="BY902" s="92"/>
      <c r="BZ902" s="92"/>
      <c r="CA902" s="92"/>
      <c r="CB902" s="92"/>
      <c r="CC902" s="92"/>
      <c r="CD902" s="92"/>
      <c r="CE902" s="92"/>
      <c r="CF902" s="93"/>
      <c r="CG902" s="92"/>
      <c r="CH902" s="92"/>
      <c r="CI902" s="92"/>
      <c r="CJ902" s="92"/>
      <c r="CK902" s="92"/>
      <c r="CL902" s="92"/>
      <c r="CM902" s="92"/>
      <c r="CN902" s="92"/>
      <c r="CO902" s="92"/>
      <c r="CP902" s="92"/>
      <c r="CS902" s="94"/>
      <c r="CT902" s="95"/>
    </row>
    <row r="903" spans="8:98" x14ac:dyDescent="0.15">
      <c r="H903" s="125"/>
      <c r="I903" s="129"/>
      <c r="J903" s="131"/>
      <c r="K903" s="131"/>
      <c r="L903" s="127"/>
      <c r="M903" s="107"/>
      <c r="N903" s="107"/>
      <c r="O903" s="107"/>
      <c r="P903" s="107"/>
      <c r="Q903" s="107"/>
      <c r="R903" s="107"/>
      <c r="S903" s="107"/>
      <c r="T903" s="130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2"/>
      <c r="BL903" s="92"/>
      <c r="BM903" s="92"/>
      <c r="BN903" s="92"/>
      <c r="BO903" s="92"/>
      <c r="BP903" s="92"/>
      <c r="BQ903" s="92"/>
      <c r="BR903" s="92"/>
      <c r="BS903" s="92"/>
      <c r="BT903" s="92"/>
      <c r="BU903" s="92"/>
      <c r="BV903" s="92"/>
      <c r="BW903" s="92"/>
      <c r="BX903" s="92"/>
      <c r="BY903" s="92"/>
      <c r="BZ903" s="92"/>
      <c r="CA903" s="92"/>
      <c r="CB903" s="92"/>
      <c r="CC903" s="92"/>
      <c r="CD903" s="92"/>
      <c r="CE903" s="92"/>
      <c r="CF903" s="93"/>
      <c r="CG903" s="92"/>
      <c r="CH903" s="92"/>
      <c r="CI903" s="92"/>
      <c r="CJ903" s="92"/>
      <c r="CK903" s="92"/>
      <c r="CL903" s="92"/>
      <c r="CM903" s="92"/>
      <c r="CN903" s="92"/>
      <c r="CO903" s="92"/>
      <c r="CP903" s="92"/>
      <c r="CS903" s="94"/>
      <c r="CT903" s="95"/>
    </row>
    <row r="904" spans="8:98" x14ac:dyDescent="0.15">
      <c r="H904" s="125"/>
      <c r="I904" s="129"/>
      <c r="J904" s="131"/>
      <c r="K904" s="131"/>
      <c r="L904" s="127"/>
      <c r="M904" s="107"/>
      <c r="N904" s="107"/>
      <c r="O904" s="107"/>
      <c r="P904" s="107"/>
      <c r="Q904" s="107"/>
      <c r="R904" s="107"/>
      <c r="S904" s="107"/>
      <c r="T904" s="130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2"/>
      <c r="BP904" s="92"/>
      <c r="BQ904" s="92"/>
      <c r="BR904" s="92"/>
      <c r="BS904" s="92"/>
      <c r="BT904" s="92"/>
      <c r="BU904" s="92"/>
      <c r="BV904" s="92"/>
      <c r="BW904" s="92"/>
      <c r="BX904" s="92"/>
      <c r="BY904" s="92"/>
      <c r="BZ904" s="92"/>
      <c r="CA904" s="92"/>
      <c r="CB904" s="92"/>
      <c r="CC904" s="92"/>
      <c r="CD904" s="92"/>
      <c r="CE904" s="92"/>
      <c r="CF904" s="93"/>
      <c r="CG904" s="92"/>
      <c r="CH904" s="92"/>
      <c r="CI904" s="92"/>
      <c r="CJ904" s="92"/>
      <c r="CK904" s="92"/>
      <c r="CL904" s="92"/>
      <c r="CM904" s="92"/>
      <c r="CN904" s="92"/>
      <c r="CO904" s="92"/>
      <c r="CP904" s="92"/>
      <c r="CR904" s="115"/>
      <c r="CS904" s="94"/>
      <c r="CT904" s="95"/>
    </row>
    <row r="905" spans="8:98" x14ac:dyDescent="0.15">
      <c r="H905" s="125"/>
      <c r="I905" s="129"/>
      <c r="J905" s="131"/>
      <c r="K905" s="131"/>
      <c r="L905" s="127"/>
      <c r="M905" s="107"/>
      <c r="N905" s="107"/>
      <c r="O905" s="107"/>
      <c r="P905" s="107"/>
      <c r="Q905" s="107"/>
      <c r="R905" s="107"/>
      <c r="S905" s="107"/>
      <c r="T905" s="130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2"/>
      <c r="BL905" s="92"/>
      <c r="BM905" s="92"/>
      <c r="BN905" s="92"/>
      <c r="BO905" s="92"/>
      <c r="BP905" s="92"/>
      <c r="BQ905" s="92"/>
      <c r="BR905" s="92"/>
      <c r="BS905" s="92"/>
      <c r="BT905" s="92"/>
      <c r="BU905" s="92"/>
      <c r="BV905" s="92"/>
      <c r="BW905" s="92"/>
      <c r="BX905" s="92"/>
      <c r="BY905" s="92"/>
      <c r="BZ905" s="92"/>
      <c r="CA905" s="92"/>
      <c r="CB905" s="92"/>
      <c r="CC905" s="92"/>
      <c r="CD905" s="92"/>
      <c r="CE905" s="92"/>
      <c r="CF905" s="93"/>
      <c r="CG905" s="92"/>
      <c r="CH905" s="92"/>
      <c r="CI905" s="92"/>
      <c r="CJ905" s="92"/>
      <c r="CK905" s="92"/>
      <c r="CL905" s="92"/>
      <c r="CM905" s="92"/>
      <c r="CN905" s="92"/>
      <c r="CO905" s="92"/>
      <c r="CP905" s="92"/>
      <c r="CR905" s="115"/>
      <c r="CS905" s="94"/>
      <c r="CT905" s="95"/>
    </row>
    <row r="906" spans="8:98" x14ac:dyDescent="0.15">
      <c r="H906" s="125"/>
      <c r="I906" s="129"/>
      <c r="K906" s="131"/>
      <c r="L906" s="127"/>
      <c r="M906" s="107"/>
      <c r="N906" s="107"/>
      <c r="O906" s="107"/>
      <c r="P906" s="107"/>
      <c r="Q906" s="107"/>
      <c r="R906" s="107"/>
      <c r="S906" s="107"/>
      <c r="T906" s="130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2"/>
      <c r="BL906" s="92"/>
      <c r="BM906" s="92"/>
      <c r="BN906" s="92"/>
      <c r="BO906" s="92"/>
      <c r="BP906" s="92"/>
      <c r="BQ906" s="92"/>
      <c r="BR906" s="92"/>
      <c r="BS906" s="92"/>
      <c r="BT906" s="92"/>
      <c r="BU906" s="92"/>
      <c r="BV906" s="92"/>
      <c r="BW906" s="92"/>
      <c r="BX906" s="92"/>
      <c r="BY906" s="92"/>
      <c r="BZ906" s="92"/>
      <c r="CA906" s="92"/>
      <c r="CB906" s="92"/>
      <c r="CC906" s="92"/>
      <c r="CD906" s="92"/>
      <c r="CE906" s="92"/>
      <c r="CF906" s="93"/>
      <c r="CG906" s="92"/>
      <c r="CH906" s="92"/>
      <c r="CI906" s="92"/>
      <c r="CJ906" s="92"/>
      <c r="CK906" s="92"/>
      <c r="CL906" s="92"/>
      <c r="CM906" s="92"/>
      <c r="CN906" s="92"/>
      <c r="CO906" s="92"/>
      <c r="CP906" s="92"/>
      <c r="CS906" s="94"/>
      <c r="CT906" s="95"/>
    </row>
    <row r="907" spans="8:98" x14ac:dyDescent="0.15">
      <c r="H907" s="125"/>
      <c r="I907" s="129"/>
      <c r="J907" s="131"/>
      <c r="K907" s="131"/>
      <c r="L907" s="127"/>
      <c r="M907" s="107"/>
      <c r="N907" s="107"/>
      <c r="O907" s="107"/>
      <c r="P907" s="107"/>
      <c r="Q907" s="107"/>
      <c r="R907" s="107"/>
      <c r="S907" s="107"/>
      <c r="T907" s="130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2"/>
      <c r="BL907" s="92"/>
      <c r="BM907" s="92"/>
      <c r="BN907" s="92"/>
      <c r="BO907" s="92"/>
      <c r="BP907" s="92"/>
      <c r="BQ907" s="92"/>
      <c r="BR907" s="92"/>
      <c r="BS907" s="92"/>
      <c r="BT907" s="92"/>
      <c r="BU907" s="92"/>
      <c r="BV907" s="92"/>
      <c r="BW907" s="92"/>
      <c r="BX907" s="92"/>
      <c r="BY907" s="92"/>
      <c r="BZ907" s="92"/>
      <c r="CA907" s="92"/>
      <c r="CB907" s="92"/>
      <c r="CC907" s="92"/>
      <c r="CD907" s="92"/>
      <c r="CE907" s="92"/>
      <c r="CF907" s="93"/>
      <c r="CG907" s="92"/>
      <c r="CH907" s="92"/>
      <c r="CI907" s="92"/>
      <c r="CJ907" s="92"/>
      <c r="CK907" s="92"/>
      <c r="CL907" s="92"/>
      <c r="CM907" s="92"/>
      <c r="CN907" s="92"/>
      <c r="CO907" s="92"/>
      <c r="CP907" s="92"/>
      <c r="CS907" s="94"/>
      <c r="CT907" s="95"/>
    </row>
    <row r="908" spans="8:98" x14ac:dyDescent="0.15">
      <c r="H908" s="125"/>
      <c r="I908" s="129"/>
      <c r="J908" s="131"/>
      <c r="K908" s="131"/>
      <c r="L908" s="127"/>
      <c r="M908" s="107"/>
      <c r="N908" s="107"/>
      <c r="O908" s="107"/>
      <c r="P908" s="107"/>
      <c r="Q908" s="107"/>
      <c r="R908" s="107"/>
      <c r="S908" s="107"/>
      <c r="T908" s="130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2"/>
      <c r="BL908" s="92"/>
      <c r="BM908" s="92"/>
      <c r="BN908" s="92"/>
      <c r="BO908" s="92"/>
      <c r="BP908" s="92"/>
      <c r="BQ908" s="92"/>
      <c r="BR908" s="92"/>
      <c r="BS908" s="92"/>
      <c r="BT908" s="92"/>
      <c r="BU908" s="92"/>
      <c r="BV908" s="92"/>
      <c r="BW908" s="92"/>
      <c r="BX908" s="92"/>
      <c r="BY908" s="92"/>
      <c r="BZ908" s="92"/>
      <c r="CA908" s="92"/>
      <c r="CB908" s="92"/>
      <c r="CC908" s="92"/>
      <c r="CD908" s="92"/>
      <c r="CE908" s="92"/>
      <c r="CF908" s="93"/>
      <c r="CG908" s="92"/>
      <c r="CH908" s="92"/>
      <c r="CI908" s="92"/>
      <c r="CJ908" s="92"/>
      <c r="CK908" s="92"/>
      <c r="CL908" s="92"/>
      <c r="CM908" s="92"/>
      <c r="CN908" s="92"/>
      <c r="CO908" s="92"/>
      <c r="CP908" s="92"/>
      <c r="CR908" s="115"/>
      <c r="CS908" s="94"/>
      <c r="CT908" s="95"/>
    </row>
    <row r="909" spans="8:98" x14ac:dyDescent="0.15">
      <c r="H909" s="125"/>
      <c r="I909" s="129"/>
      <c r="J909" s="131"/>
      <c r="K909" s="131"/>
      <c r="L909" s="127"/>
      <c r="M909" s="107"/>
      <c r="N909" s="107"/>
      <c r="O909" s="107"/>
      <c r="P909" s="107"/>
      <c r="Q909" s="107"/>
      <c r="R909" s="107"/>
      <c r="S909" s="107"/>
      <c r="T909" s="130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2"/>
      <c r="BN909" s="92"/>
      <c r="BO909" s="92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2"/>
      <c r="CD909" s="92"/>
      <c r="CE909" s="92"/>
      <c r="CF909" s="93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S909" s="94"/>
      <c r="CT909" s="95"/>
    </row>
    <row r="910" spans="8:98" x14ac:dyDescent="0.15">
      <c r="H910" s="125"/>
      <c r="I910" s="129"/>
      <c r="J910" s="131"/>
      <c r="K910" s="131"/>
      <c r="L910" s="127"/>
      <c r="M910" s="107"/>
      <c r="N910" s="107"/>
      <c r="O910" s="107"/>
      <c r="P910" s="107"/>
      <c r="Q910" s="107"/>
      <c r="R910" s="107"/>
      <c r="S910" s="107"/>
      <c r="T910" s="130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2"/>
      <c r="BN910" s="92"/>
      <c r="BO910" s="92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2"/>
      <c r="CD910" s="92"/>
      <c r="CE910" s="92"/>
      <c r="CF910" s="93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S910" s="94"/>
      <c r="CT910" s="95"/>
    </row>
    <row r="911" spans="8:98" x14ac:dyDescent="0.15">
      <c r="H911" s="125"/>
      <c r="I911" s="129"/>
      <c r="J911" s="131"/>
      <c r="L911" s="127"/>
      <c r="M911" s="107"/>
      <c r="N911" s="107"/>
      <c r="O911" s="107"/>
      <c r="P911" s="107"/>
      <c r="Q911" s="107"/>
      <c r="R911" s="107"/>
      <c r="S911" s="107"/>
      <c r="T911" s="130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2"/>
      <c r="BN911" s="92"/>
      <c r="BO911" s="92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2"/>
      <c r="CD911" s="92"/>
      <c r="CE911" s="92"/>
      <c r="CF911" s="93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S911" s="94"/>
      <c r="CT911" s="95"/>
    </row>
    <row r="912" spans="8:98" x14ac:dyDescent="0.15">
      <c r="H912" s="125"/>
      <c r="I912" s="129"/>
      <c r="J912" s="131"/>
      <c r="K912" s="131"/>
      <c r="L912" s="127"/>
      <c r="M912" s="107"/>
      <c r="N912" s="107"/>
      <c r="O912" s="107"/>
      <c r="P912" s="107"/>
      <c r="Q912" s="107"/>
      <c r="R912" s="107"/>
      <c r="S912" s="107"/>
      <c r="T912" s="130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2"/>
      <c r="BL912" s="92"/>
      <c r="BM912" s="92"/>
      <c r="BN912" s="92"/>
      <c r="BO912" s="92"/>
      <c r="BP912" s="92"/>
      <c r="BQ912" s="92"/>
      <c r="BR912" s="92"/>
      <c r="BS912" s="92"/>
      <c r="BT912" s="92"/>
      <c r="BU912" s="92"/>
      <c r="BV912" s="92"/>
      <c r="BW912" s="92"/>
      <c r="BX912" s="92"/>
      <c r="BY912" s="92"/>
      <c r="BZ912" s="92"/>
      <c r="CA912" s="92"/>
      <c r="CB912" s="92"/>
      <c r="CC912" s="92"/>
      <c r="CD912" s="92"/>
      <c r="CE912" s="92"/>
      <c r="CF912" s="93"/>
      <c r="CG912" s="92"/>
      <c r="CH912" s="92"/>
      <c r="CI912" s="92"/>
      <c r="CJ912" s="92"/>
      <c r="CK912" s="92"/>
      <c r="CL912" s="92"/>
      <c r="CM912" s="92"/>
      <c r="CN912" s="92"/>
      <c r="CO912" s="92"/>
      <c r="CP912" s="92"/>
      <c r="CS912" s="94"/>
      <c r="CT912" s="95"/>
    </row>
    <row r="913" spans="8:98" x14ac:dyDescent="0.15">
      <c r="H913" s="125"/>
      <c r="I913" s="129"/>
      <c r="J913" s="131"/>
      <c r="K913" s="131"/>
      <c r="L913" s="127"/>
      <c r="M913" s="107"/>
      <c r="N913" s="107"/>
      <c r="O913" s="107"/>
      <c r="P913" s="107"/>
      <c r="Q913" s="107"/>
      <c r="R913" s="107"/>
      <c r="S913" s="107"/>
      <c r="T913" s="130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2"/>
      <c r="BL913" s="92"/>
      <c r="BM913" s="92"/>
      <c r="BN913" s="92"/>
      <c r="BO913" s="92"/>
      <c r="BP913" s="92"/>
      <c r="BQ913" s="92"/>
      <c r="BR913" s="92"/>
      <c r="BS913" s="92"/>
      <c r="BT913" s="92"/>
      <c r="BU913" s="92"/>
      <c r="BV913" s="92"/>
      <c r="BW913" s="92"/>
      <c r="BX913" s="92"/>
      <c r="BY913" s="92"/>
      <c r="BZ913" s="92"/>
      <c r="CA913" s="92"/>
      <c r="CB913" s="92"/>
      <c r="CC913" s="92"/>
      <c r="CD913" s="92"/>
      <c r="CE913" s="92"/>
      <c r="CF913" s="93"/>
      <c r="CG913" s="92"/>
      <c r="CH913" s="92"/>
      <c r="CI913" s="92"/>
      <c r="CJ913" s="92"/>
      <c r="CK913" s="92"/>
      <c r="CL913" s="92"/>
      <c r="CM913" s="92"/>
      <c r="CN913" s="92"/>
      <c r="CO913" s="92"/>
      <c r="CP913" s="92"/>
      <c r="CR913" s="115"/>
      <c r="CS913" s="94"/>
      <c r="CT913" s="95"/>
    </row>
    <row r="914" spans="8:98" x14ac:dyDescent="0.15">
      <c r="H914" s="125"/>
      <c r="I914" s="129"/>
      <c r="J914" s="131"/>
      <c r="L914" s="127"/>
      <c r="M914" s="107"/>
      <c r="N914" s="107"/>
      <c r="O914" s="107"/>
      <c r="P914" s="107"/>
      <c r="Q914" s="107"/>
      <c r="R914" s="107"/>
      <c r="S914" s="107"/>
      <c r="T914" s="130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2"/>
      <c r="BL914" s="92"/>
      <c r="BM914" s="92"/>
      <c r="BN914" s="92"/>
      <c r="BO914" s="92"/>
      <c r="BP914" s="92"/>
      <c r="BQ914" s="92"/>
      <c r="BR914" s="92"/>
      <c r="BS914" s="92"/>
      <c r="BT914" s="92"/>
      <c r="BU914" s="92"/>
      <c r="BV914" s="92"/>
      <c r="BW914" s="92"/>
      <c r="BX914" s="92"/>
      <c r="BY914" s="92"/>
      <c r="BZ914" s="92"/>
      <c r="CA914" s="92"/>
      <c r="CB914" s="92"/>
      <c r="CC914" s="92"/>
      <c r="CD914" s="92"/>
      <c r="CE914" s="92"/>
      <c r="CF914" s="93"/>
      <c r="CG914" s="92"/>
      <c r="CH914" s="92"/>
      <c r="CI914" s="92"/>
      <c r="CJ914" s="92"/>
      <c r="CK914" s="92"/>
      <c r="CL914" s="92"/>
      <c r="CM914" s="92"/>
      <c r="CN914" s="92"/>
      <c r="CO914" s="92"/>
      <c r="CP914" s="92"/>
      <c r="CR914" s="115"/>
      <c r="CS914" s="94"/>
      <c r="CT914" s="95"/>
    </row>
    <row r="915" spans="8:98" x14ac:dyDescent="0.15">
      <c r="H915" s="125"/>
      <c r="I915" s="129"/>
      <c r="J915" s="131"/>
      <c r="K915" s="131"/>
      <c r="L915" s="127"/>
      <c r="M915" s="107"/>
      <c r="N915" s="107"/>
      <c r="O915" s="107"/>
      <c r="P915" s="107"/>
      <c r="Q915" s="107"/>
      <c r="R915" s="107"/>
      <c r="S915" s="107"/>
      <c r="T915" s="130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2"/>
      <c r="BL915" s="92"/>
      <c r="BM915" s="92"/>
      <c r="BN915" s="92"/>
      <c r="BO915" s="92"/>
      <c r="BP915" s="92"/>
      <c r="BQ915" s="92"/>
      <c r="BR915" s="92"/>
      <c r="BS915" s="92"/>
      <c r="BT915" s="92"/>
      <c r="BU915" s="92"/>
      <c r="BV915" s="92"/>
      <c r="BW915" s="92"/>
      <c r="BX915" s="92"/>
      <c r="BY915" s="92"/>
      <c r="BZ915" s="92"/>
      <c r="CA915" s="92"/>
      <c r="CB915" s="92"/>
      <c r="CC915" s="92"/>
      <c r="CD915" s="92"/>
      <c r="CE915" s="92"/>
      <c r="CF915" s="93"/>
      <c r="CG915" s="92"/>
      <c r="CH915" s="92"/>
      <c r="CI915" s="92"/>
      <c r="CJ915" s="92"/>
      <c r="CK915" s="92"/>
      <c r="CL915" s="92"/>
      <c r="CM915" s="92"/>
      <c r="CN915" s="92"/>
      <c r="CO915" s="92"/>
      <c r="CP915" s="92"/>
      <c r="CS915" s="94"/>
      <c r="CT915" s="95"/>
    </row>
    <row r="916" spans="8:98" x14ac:dyDescent="0.15">
      <c r="H916" s="125"/>
      <c r="I916" s="129"/>
      <c r="K916" s="131"/>
      <c r="L916" s="127"/>
      <c r="M916" s="107"/>
      <c r="N916" s="107"/>
      <c r="O916" s="107"/>
      <c r="P916" s="107"/>
      <c r="Q916" s="107"/>
      <c r="R916" s="107"/>
      <c r="S916" s="107"/>
      <c r="T916" s="130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2"/>
      <c r="BL916" s="92"/>
      <c r="BM916" s="92"/>
      <c r="BN916" s="92"/>
      <c r="BO916" s="92"/>
      <c r="BP916" s="92"/>
      <c r="BQ916" s="92"/>
      <c r="BR916" s="92"/>
      <c r="BS916" s="92"/>
      <c r="BT916" s="92"/>
      <c r="BU916" s="92"/>
      <c r="BV916" s="92"/>
      <c r="BW916" s="92"/>
      <c r="BX916" s="92"/>
      <c r="BY916" s="92"/>
      <c r="BZ916" s="92"/>
      <c r="CA916" s="92"/>
      <c r="CB916" s="92"/>
      <c r="CC916" s="92"/>
      <c r="CD916" s="92"/>
      <c r="CE916" s="92"/>
      <c r="CF916" s="93"/>
      <c r="CG916" s="92"/>
      <c r="CH916" s="92"/>
      <c r="CI916" s="92"/>
      <c r="CJ916" s="92"/>
      <c r="CK916" s="92"/>
      <c r="CL916" s="92"/>
      <c r="CM916" s="92"/>
      <c r="CN916" s="92"/>
      <c r="CO916" s="92"/>
      <c r="CP916" s="92"/>
      <c r="CR916" s="115"/>
      <c r="CS916" s="94"/>
      <c r="CT916" s="95"/>
    </row>
    <row r="917" spans="8:98" x14ac:dyDescent="0.15">
      <c r="H917" s="125"/>
      <c r="I917" s="129"/>
      <c r="J917" s="131"/>
      <c r="K917" s="131"/>
      <c r="L917" s="127"/>
      <c r="M917" s="107"/>
      <c r="N917" s="107"/>
      <c r="O917" s="107"/>
      <c r="P917" s="107"/>
      <c r="Q917" s="107"/>
      <c r="R917" s="107"/>
      <c r="S917" s="107"/>
      <c r="T917" s="130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2"/>
      <c r="BL917" s="92"/>
      <c r="BM917" s="92"/>
      <c r="BN917" s="92"/>
      <c r="BO917" s="92"/>
      <c r="BP917" s="92"/>
      <c r="BQ917" s="92"/>
      <c r="BR917" s="92"/>
      <c r="BS917" s="92"/>
      <c r="BT917" s="92"/>
      <c r="BU917" s="92"/>
      <c r="BV917" s="92"/>
      <c r="BW917" s="92"/>
      <c r="BX917" s="92"/>
      <c r="BY917" s="92"/>
      <c r="BZ917" s="92"/>
      <c r="CA917" s="92"/>
      <c r="CB917" s="92"/>
      <c r="CC917" s="92"/>
      <c r="CD917" s="92"/>
      <c r="CE917" s="92"/>
      <c r="CF917" s="93"/>
      <c r="CG917" s="92"/>
      <c r="CH917" s="92"/>
      <c r="CI917" s="92"/>
      <c r="CJ917" s="92"/>
      <c r="CK917" s="92"/>
      <c r="CL917" s="92"/>
      <c r="CM917" s="92"/>
      <c r="CN917" s="92"/>
      <c r="CO917" s="92"/>
      <c r="CP917" s="92"/>
      <c r="CS917" s="94"/>
      <c r="CT917" s="95"/>
    </row>
    <row r="918" spans="8:98" x14ac:dyDescent="0.15">
      <c r="H918" s="125"/>
      <c r="I918" s="129"/>
      <c r="J918" s="131"/>
      <c r="K918" s="131"/>
      <c r="L918" s="127"/>
      <c r="M918" s="107"/>
      <c r="N918" s="107"/>
      <c r="O918" s="107"/>
      <c r="P918" s="107"/>
      <c r="Q918" s="107"/>
      <c r="R918" s="107"/>
      <c r="S918" s="107"/>
      <c r="T918" s="130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2"/>
      <c r="BL918" s="92"/>
      <c r="BM918" s="92"/>
      <c r="BN918" s="92"/>
      <c r="BO918" s="92"/>
      <c r="BP918" s="92"/>
      <c r="BQ918" s="92"/>
      <c r="BR918" s="92"/>
      <c r="BS918" s="92"/>
      <c r="BT918" s="92"/>
      <c r="BU918" s="92"/>
      <c r="BV918" s="92"/>
      <c r="BW918" s="92"/>
      <c r="BX918" s="92"/>
      <c r="BY918" s="92"/>
      <c r="BZ918" s="92"/>
      <c r="CA918" s="92"/>
      <c r="CB918" s="92"/>
      <c r="CC918" s="92"/>
      <c r="CD918" s="92"/>
      <c r="CE918" s="92"/>
      <c r="CF918" s="93"/>
      <c r="CG918" s="92"/>
      <c r="CH918" s="92"/>
      <c r="CI918" s="92"/>
      <c r="CJ918" s="92"/>
      <c r="CK918" s="92"/>
      <c r="CL918" s="92"/>
      <c r="CM918" s="92"/>
      <c r="CN918" s="92"/>
      <c r="CO918" s="92"/>
      <c r="CP918" s="92"/>
      <c r="CS918" s="94"/>
      <c r="CT918" s="95"/>
    </row>
    <row r="919" spans="8:98" x14ac:dyDescent="0.15">
      <c r="H919" s="125"/>
      <c r="I919" s="129"/>
      <c r="K919" s="131"/>
      <c r="L919" s="127"/>
      <c r="M919" s="107"/>
      <c r="N919" s="107"/>
      <c r="O919" s="107"/>
      <c r="P919" s="107"/>
      <c r="Q919" s="107"/>
      <c r="R919" s="107"/>
      <c r="S919" s="107"/>
      <c r="T919" s="130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2"/>
      <c r="BL919" s="92"/>
      <c r="BM919" s="92"/>
      <c r="BN919" s="92"/>
      <c r="BO919" s="92"/>
      <c r="BP919" s="92"/>
      <c r="BQ919" s="92"/>
      <c r="BR919" s="92"/>
      <c r="BS919" s="92"/>
      <c r="BT919" s="92"/>
      <c r="BU919" s="92"/>
      <c r="BV919" s="92"/>
      <c r="BW919" s="92"/>
      <c r="BX919" s="92"/>
      <c r="BY919" s="92"/>
      <c r="BZ919" s="92"/>
      <c r="CA919" s="92"/>
      <c r="CB919" s="92"/>
      <c r="CC919" s="92"/>
      <c r="CD919" s="92"/>
      <c r="CE919" s="92"/>
      <c r="CF919" s="93"/>
      <c r="CG919" s="92"/>
      <c r="CH919" s="92"/>
      <c r="CI919" s="92"/>
      <c r="CJ919" s="92"/>
      <c r="CK919" s="92"/>
      <c r="CL919" s="92"/>
      <c r="CM919" s="92"/>
      <c r="CN919" s="92"/>
      <c r="CO919" s="92"/>
      <c r="CP919" s="92"/>
      <c r="CR919" s="115"/>
      <c r="CS919" s="94"/>
      <c r="CT919" s="95"/>
    </row>
    <row r="920" spans="8:98" x14ac:dyDescent="0.15">
      <c r="H920" s="125"/>
      <c r="I920" s="129"/>
      <c r="J920" s="131"/>
      <c r="K920" s="131"/>
      <c r="L920" s="127"/>
      <c r="M920" s="107"/>
      <c r="N920" s="107"/>
      <c r="O920" s="107"/>
      <c r="P920" s="107"/>
      <c r="Q920" s="107"/>
      <c r="R920" s="107"/>
      <c r="S920" s="107"/>
      <c r="T920" s="130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2"/>
      <c r="BP920" s="92"/>
      <c r="BQ920" s="92"/>
      <c r="BR920" s="92"/>
      <c r="BS920" s="92"/>
      <c r="BT920" s="92"/>
      <c r="BU920" s="92"/>
      <c r="BV920" s="92"/>
      <c r="BW920" s="92"/>
      <c r="BX920" s="92"/>
      <c r="BY920" s="92"/>
      <c r="BZ920" s="92"/>
      <c r="CA920" s="92"/>
      <c r="CB920" s="92"/>
      <c r="CC920" s="92"/>
      <c r="CD920" s="92"/>
      <c r="CE920" s="92"/>
      <c r="CF920" s="93"/>
      <c r="CG920" s="92"/>
      <c r="CH920" s="92"/>
      <c r="CI920" s="92"/>
      <c r="CJ920" s="92"/>
      <c r="CK920" s="92"/>
      <c r="CL920" s="92"/>
      <c r="CM920" s="92"/>
      <c r="CN920" s="92"/>
      <c r="CO920" s="92"/>
      <c r="CP920" s="92"/>
      <c r="CR920" s="115"/>
      <c r="CS920" s="94"/>
      <c r="CT920" s="95"/>
    </row>
    <row r="921" spans="8:98" x14ac:dyDescent="0.15">
      <c r="H921" s="125"/>
      <c r="I921" s="129"/>
      <c r="J921" s="131"/>
      <c r="L921" s="127"/>
      <c r="M921" s="107"/>
      <c r="N921" s="107"/>
      <c r="O921" s="107"/>
      <c r="P921" s="107"/>
      <c r="Q921" s="107"/>
      <c r="R921" s="107"/>
      <c r="S921" s="107"/>
      <c r="T921" s="130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2"/>
      <c r="BP921" s="92"/>
      <c r="BQ921" s="92"/>
      <c r="BR921" s="92"/>
      <c r="BS921" s="92"/>
      <c r="BT921" s="92"/>
      <c r="BU921" s="92"/>
      <c r="BV921" s="92"/>
      <c r="BW921" s="92"/>
      <c r="BX921" s="92"/>
      <c r="BY921" s="92"/>
      <c r="BZ921" s="92"/>
      <c r="CA921" s="92"/>
      <c r="CB921" s="92"/>
      <c r="CC921" s="92"/>
      <c r="CD921" s="92"/>
      <c r="CE921" s="92"/>
      <c r="CF921" s="93"/>
      <c r="CG921" s="92"/>
      <c r="CH921" s="92"/>
      <c r="CI921" s="92"/>
      <c r="CJ921" s="92"/>
      <c r="CK921" s="92"/>
      <c r="CL921" s="92"/>
      <c r="CM921" s="92"/>
      <c r="CN921" s="92"/>
      <c r="CO921" s="92"/>
      <c r="CP921" s="92"/>
      <c r="CS921" s="94"/>
      <c r="CT921" s="95"/>
    </row>
    <row r="922" spans="8:98" x14ac:dyDescent="0.15">
      <c r="H922" s="125"/>
      <c r="I922" s="129"/>
      <c r="J922" s="131"/>
      <c r="K922" s="131"/>
      <c r="L922" s="127"/>
      <c r="M922" s="107"/>
      <c r="N922" s="107"/>
      <c r="O922" s="107"/>
      <c r="P922" s="107"/>
      <c r="Q922" s="107"/>
      <c r="R922" s="107"/>
      <c r="S922" s="107"/>
      <c r="T922" s="130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2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2"/>
      <c r="BZ922" s="92"/>
      <c r="CA922" s="92"/>
      <c r="CB922" s="92"/>
      <c r="CC922" s="92"/>
      <c r="CD922" s="92"/>
      <c r="CE922" s="92"/>
      <c r="CF922" s="93"/>
      <c r="CG922" s="92"/>
      <c r="CH922" s="92"/>
      <c r="CI922" s="92"/>
      <c r="CJ922" s="92"/>
      <c r="CK922" s="92"/>
      <c r="CL922" s="92"/>
      <c r="CM922" s="92"/>
      <c r="CN922" s="92"/>
      <c r="CO922" s="92"/>
      <c r="CP922" s="92"/>
      <c r="CS922" s="94"/>
      <c r="CT922" s="95"/>
    </row>
    <row r="923" spans="8:98" x14ac:dyDescent="0.15">
      <c r="H923" s="125"/>
      <c r="I923" s="129"/>
      <c r="J923" s="131"/>
      <c r="K923" s="131"/>
      <c r="L923" s="127"/>
      <c r="M923" s="107"/>
      <c r="N923" s="107"/>
      <c r="O923" s="107"/>
      <c r="P923" s="107"/>
      <c r="Q923" s="107"/>
      <c r="R923" s="107"/>
      <c r="S923" s="107"/>
      <c r="T923" s="130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2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2"/>
      <c r="BZ923" s="92"/>
      <c r="CA923" s="92"/>
      <c r="CB923" s="92"/>
      <c r="CC923" s="92"/>
      <c r="CD923" s="92"/>
      <c r="CE923" s="92"/>
      <c r="CF923" s="93"/>
      <c r="CG923" s="92"/>
      <c r="CH923" s="92"/>
      <c r="CI923" s="92"/>
      <c r="CJ923" s="92"/>
      <c r="CK923" s="92"/>
      <c r="CL923" s="92"/>
      <c r="CM923" s="92"/>
      <c r="CN923" s="92"/>
      <c r="CO923" s="92"/>
      <c r="CP923" s="92"/>
      <c r="CS923" s="94"/>
      <c r="CT923" s="95"/>
    </row>
    <row r="924" spans="8:98" x14ac:dyDescent="0.15">
      <c r="H924" s="125"/>
      <c r="I924" s="129"/>
      <c r="J924" s="131"/>
      <c r="K924" s="131"/>
      <c r="L924" s="127"/>
      <c r="M924" s="107"/>
      <c r="N924" s="107"/>
      <c r="O924" s="107"/>
      <c r="P924" s="107"/>
      <c r="Q924" s="107"/>
      <c r="R924" s="107"/>
      <c r="S924" s="107"/>
      <c r="T924" s="130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2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2"/>
      <c r="BZ924" s="92"/>
      <c r="CA924" s="92"/>
      <c r="CB924" s="92"/>
      <c r="CC924" s="92"/>
      <c r="CD924" s="92"/>
      <c r="CE924" s="92"/>
      <c r="CF924" s="93"/>
      <c r="CG924" s="92"/>
      <c r="CH924" s="92"/>
      <c r="CI924" s="92"/>
      <c r="CJ924" s="92"/>
      <c r="CK924" s="92"/>
      <c r="CL924" s="92"/>
      <c r="CM924" s="92"/>
      <c r="CN924" s="92"/>
      <c r="CO924" s="92"/>
      <c r="CP924" s="92"/>
      <c r="CS924" s="94"/>
      <c r="CT924" s="95"/>
    </row>
    <row r="925" spans="8:98" x14ac:dyDescent="0.15">
      <c r="H925" s="125"/>
      <c r="I925" s="129"/>
      <c r="J925" s="131"/>
      <c r="K925" s="131"/>
      <c r="L925" s="127"/>
      <c r="M925" s="107"/>
      <c r="N925" s="107"/>
      <c r="O925" s="107"/>
      <c r="P925" s="107"/>
      <c r="Q925" s="107"/>
      <c r="R925" s="107"/>
      <c r="S925" s="107"/>
      <c r="T925" s="130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2"/>
      <c r="BL925" s="92"/>
      <c r="BM925" s="92"/>
      <c r="BN925" s="92"/>
      <c r="BO925" s="92"/>
      <c r="BP925" s="92"/>
      <c r="BQ925" s="92"/>
      <c r="BR925" s="92"/>
      <c r="BS925" s="92"/>
      <c r="BT925" s="92"/>
      <c r="BU925" s="92"/>
      <c r="BV925" s="92"/>
      <c r="BW925" s="92"/>
      <c r="BX925" s="92"/>
      <c r="BY925" s="92"/>
      <c r="BZ925" s="92"/>
      <c r="CA925" s="92"/>
      <c r="CB925" s="92"/>
      <c r="CC925" s="92"/>
      <c r="CD925" s="92"/>
      <c r="CE925" s="92"/>
      <c r="CF925" s="93"/>
      <c r="CG925" s="92"/>
      <c r="CH925" s="92"/>
      <c r="CI925" s="92"/>
      <c r="CJ925" s="92"/>
      <c r="CK925" s="92"/>
      <c r="CL925" s="92"/>
      <c r="CM925" s="92"/>
      <c r="CN925" s="92"/>
      <c r="CO925" s="92"/>
      <c r="CP925" s="92"/>
      <c r="CS925" s="94"/>
      <c r="CT925" s="95"/>
    </row>
    <row r="926" spans="8:98" x14ac:dyDescent="0.15">
      <c r="H926" s="125"/>
      <c r="I926" s="129"/>
      <c r="K926" s="131"/>
      <c r="L926" s="127"/>
      <c r="M926" s="107"/>
      <c r="N926" s="107"/>
      <c r="O926" s="107"/>
      <c r="P926" s="107"/>
      <c r="Q926" s="107"/>
      <c r="R926" s="107"/>
      <c r="S926" s="107"/>
      <c r="T926" s="130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2"/>
      <c r="BL926" s="92"/>
      <c r="BM926" s="92"/>
      <c r="BN926" s="92"/>
      <c r="BO926" s="92"/>
      <c r="BP926" s="92"/>
      <c r="BQ926" s="92"/>
      <c r="BR926" s="92"/>
      <c r="BS926" s="92"/>
      <c r="BT926" s="92"/>
      <c r="BU926" s="92"/>
      <c r="BV926" s="92"/>
      <c r="BW926" s="92"/>
      <c r="BX926" s="92"/>
      <c r="BY926" s="92"/>
      <c r="BZ926" s="92"/>
      <c r="CA926" s="92"/>
      <c r="CB926" s="92"/>
      <c r="CC926" s="92"/>
      <c r="CD926" s="92"/>
      <c r="CE926" s="92"/>
      <c r="CF926" s="93"/>
      <c r="CG926" s="92"/>
      <c r="CH926" s="92"/>
      <c r="CI926" s="92"/>
      <c r="CJ926" s="92"/>
      <c r="CK926" s="92"/>
      <c r="CL926" s="92"/>
      <c r="CM926" s="92"/>
      <c r="CN926" s="92"/>
      <c r="CO926" s="92"/>
      <c r="CP926" s="92"/>
      <c r="CS926" s="94"/>
      <c r="CT926" s="95"/>
    </row>
    <row r="927" spans="8:98" x14ac:dyDescent="0.15">
      <c r="H927" s="125"/>
      <c r="I927" s="129"/>
      <c r="J927" s="131"/>
      <c r="K927" s="131"/>
      <c r="L927" s="127"/>
      <c r="M927" s="107"/>
      <c r="N927" s="107"/>
      <c r="O927" s="107"/>
      <c r="P927" s="107"/>
      <c r="Q927" s="107"/>
      <c r="R927" s="107"/>
      <c r="S927" s="107"/>
      <c r="T927" s="130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2"/>
      <c r="BL927" s="92"/>
      <c r="BM927" s="92"/>
      <c r="BN927" s="92"/>
      <c r="BO927" s="92"/>
      <c r="BP927" s="92"/>
      <c r="BQ927" s="92"/>
      <c r="BR927" s="92"/>
      <c r="BS927" s="92"/>
      <c r="BT927" s="92"/>
      <c r="BU927" s="92"/>
      <c r="BV927" s="92"/>
      <c r="BW927" s="92"/>
      <c r="BX927" s="92"/>
      <c r="BY927" s="92"/>
      <c r="BZ927" s="92"/>
      <c r="CA927" s="92"/>
      <c r="CB927" s="92"/>
      <c r="CC927" s="92"/>
      <c r="CD927" s="92"/>
      <c r="CE927" s="92"/>
      <c r="CF927" s="93"/>
      <c r="CG927" s="92"/>
      <c r="CH927" s="92"/>
      <c r="CI927" s="92"/>
      <c r="CJ927" s="92"/>
      <c r="CK927" s="92"/>
      <c r="CL927" s="92"/>
      <c r="CM927" s="92"/>
      <c r="CN927" s="92"/>
      <c r="CO927" s="92"/>
      <c r="CP927" s="92"/>
      <c r="CS927" s="94"/>
      <c r="CT927" s="95"/>
    </row>
    <row r="928" spans="8:98" x14ac:dyDescent="0.15">
      <c r="H928" s="125"/>
      <c r="I928" s="129"/>
      <c r="J928" s="131"/>
      <c r="K928" s="131"/>
      <c r="L928" s="127"/>
      <c r="M928" s="107"/>
      <c r="N928" s="107"/>
      <c r="O928" s="107"/>
      <c r="P928" s="107"/>
      <c r="Q928" s="107"/>
      <c r="R928" s="107"/>
      <c r="S928" s="107"/>
      <c r="T928" s="130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2"/>
      <c r="BL928" s="92"/>
      <c r="BM928" s="92"/>
      <c r="BN928" s="92"/>
      <c r="BO928" s="92"/>
      <c r="BP928" s="92"/>
      <c r="BQ928" s="92"/>
      <c r="BR928" s="92"/>
      <c r="BS928" s="92"/>
      <c r="BT928" s="92"/>
      <c r="BU928" s="92"/>
      <c r="BV928" s="92"/>
      <c r="BW928" s="92"/>
      <c r="BX928" s="92"/>
      <c r="BY928" s="92"/>
      <c r="BZ928" s="92"/>
      <c r="CA928" s="92"/>
      <c r="CB928" s="92"/>
      <c r="CC928" s="92"/>
      <c r="CD928" s="92"/>
      <c r="CE928" s="92"/>
      <c r="CF928" s="93"/>
      <c r="CG928" s="92"/>
      <c r="CH928" s="92"/>
      <c r="CI928" s="92"/>
      <c r="CJ928" s="92"/>
      <c r="CK928" s="92"/>
      <c r="CL928" s="92"/>
      <c r="CM928" s="92"/>
      <c r="CN928" s="92"/>
      <c r="CO928" s="92"/>
      <c r="CP928" s="92"/>
      <c r="CS928" s="94"/>
      <c r="CT928" s="95"/>
    </row>
    <row r="929" spans="8:98" x14ac:dyDescent="0.15">
      <c r="H929" s="125"/>
      <c r="I929" s="129"/>
      <c r="J929" s="131"/>
      <c r="K929" s="131"/>
      <c r="L929" s="127"/>
      <c r="M929" s="107"/>
      <c r="N929" s="107"/>
      <c r="O929" s="107"/>
      <c r="P929" s="107"/>
      <c r="Q929" s="107"/>
      <c r="R929" s="107"/>
      <c r="S929" s="107"/>
      <c r="T929" s="130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2"/>
      <c r="BL929" s="92"/>
      <c r="BM929" s="92"/>
      <c r="BN929" s="92"/>
      <c r="BO929" s="92"/>
      <c r="BP929" s="92"/>
      <c r="BQ929" s="92"/>
      <c r="BR929" s="92"/>
      <c r="BS929" s="92"/>
      <c r="BT929" s="92"/>
      <c r="BU929" s="92"/>
      <c r="BV929" s="92"/>
      <c r="BW929" s="92"/>
      <c r="BX929" s="92"/>
      <c r="BY929" s="92"/>
      <c r="BZ929" s="92"/>
      <c r="CA929" s="92"/>
      <c r="CB929" s="92"/>
      <c r="CC929" s="92"/>
      <c r="CD929" s="92"/>
      <c r="CE929" s="92"/>
      <c r="CF929" s="93"/>
      <c r="CG929" s="92"/>
      <c r="CH929" s="92"/>
      <c r="CI929" s="92"/>
      <c r="CJ929" s="92"/>
      <c r="CK929" s="92"/>
      <c r="CL929" s="92"/>
      <c r="CM929" s="92"/>
      <c r="CN929" s="92"/>
      <c r="CO929" s="92"/>
      <c r="CP929" s="92"/>
      <c r="CS929" s="94"/>
      <c r="CT929" s="95"/>
    </row>
    <row r="930" spans="8:98" x14ac:dyDescent="0.15">
      <c r="H930" s="125"/>
      <c r="I930" s="129"/>
      <c r="J930" s="131"/>
      <c r="L930" s="127"/>
      <c r="M930" s="107"/>
      <c r="N930" s="107"/>
      <c r="O930" s="107"/>
      <c r="P930" s="107"/>
      <c r="Q930" s="107"/>
      <c r="R930" s="107"/>
      <c r="S930" s="107"/>
      <c r="T930" s="130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2"/>
      <c r="BL930" s="92"/>
      <c r="BM930" s="92"/>
      <c r="BN930" s="92"/>
      <c r="BO930" s="92"/>
      <c r="BP930" s="92"/>
      <c r="BQ930" s="92"/>
      <c r="BR930" s="92"/>
      <c r="BS930" s="92"/>
      <c r="BT930" s="92"/>
      <c r="BU930" s="92"/>
      <c r="BV930" s="92"/>
      <c r="BW930" s="92"/>
      <c r="BX930" s="92"/>
      <c r="BY930" s="92"/>
      <c r="BZ930" s="92"/>
      <c r="CA930" s="92"/>
      <c r="CB930" s="92"/>
      <c r="CC930" s="92"/>
      <c r="CD930" s="92"/>
      <c r="CE930" s="92"/>
      <c r="CF930" s="93"/>
      <c r="CG930" s="92"/>
      <c r="CH930" s="92"/>
      <c r="CI930" s="92"/>
      <c r="CJ930" s="92"/>
      <c r="CK930" s="92"/>
      <c r="CL930" s="92"/>
      <c r="CM930" s="92"/>
      <c r="CN930" s="92"/>
      <c r="CO930" s="92"/>
      <c r="CP930" s="92"/>
      <c r="CS930" s="94"/>
      <c r="CT930" s="95"/>
    </row>
    <row r="931" spans="8:98" x14ac:dyDescent="0.15">
      <c r="H931" s="125"/>
      <c r="I931" s="129"/>
      <c r="J931" s="131"/>
      <c r="K931" s="131"/>
      <c r="L931" s="127"/>
      <c r="M931" s="107"/>
      <c r="N931" s="107"/>
      <c r="O931" s="107"/>
      <c r="P931" s="107"/>
      <c r="Q931" s="107"/>
      <c r="R931" s="107"/>
      <c r="S931" s="107"/>
      <c r="T931" s="130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2"/>
      <c r="BL931" s="92"/>
      <c r="BM931" s="92"/>
      <c r="BN931" s="92"/>
      <c r="BO931" s="92"/>
      <c r="BP931" s="92"/>
      <c r="BQ931" s="92"/>
      <c r="BR931" s="92"/>
      <c r="BS931" s="92"/>
      <c r="BT931" s="92"/>
      <c r="BU931" s="92"/>
      <c r="BV931" s="92"/>
      <c r="BW931" s="92"/>
      <c r="BX931" s="92"/>
      <c r="BY931" s="92"/>
      <c r="BZ931" s="92"/>
      <c r="CA931" s="92"/>
      <c r="CB931" s="92"/>
      <c r="CC931" s="92"/>
      <c r="CD931" s="92"/>
      <c r="CE931" s="92"/>
      <c r="CF931" s="93"/>
      <c r="CG931" s="92"/>
      <c r="CH931" s="92"/>
      <c r="CI931" s="92"/>
      <c r="CJ931" s="92"/>
      <c r="CK931" s="92"/>
      <c r="CL931" s="92"/>
      <c r="CM931" s="92"/>
      <c r="CN931" s="92"/>
      <c r="CO931" s="92"/>
      <c r="CP931" s="92"/>
      <c r="CS931" s="94"/>
      <c r="CT931" s="95"/>
    </row>
    <row r="932" spans="8:98" x14ac:dyDescent="0.15">
      <c r="H932" s="125"/>
      <c r="I932" s="129"/>
      <c r="J932" s="131"/>
      <c r="L932" s="127"/>
      <c r="M932" s="107"/>
      <c r="N932" s="107"/>
      <c r="O932" s="107"/>
      <c r="P932" s="107"/>
      <c r="Q932" s="107"/>
      <c r="R932" s="107"/>
      <c r="S932" s="107"/>
      <c r="T932" s="130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2"/>
      <c r="BL932" s="92"/>
      <c r="BM932" s="92"/>
      <c r="BN932" s="92"/>
      <c r="BO932" s="92"/>
      <c r="BP932" s="92"/>
      <c r="BQ932" s="92"/>
      <c r="BR932" s="92"/>
      <c r="BS932" s="92"/>
      <c r="BT932" s="92"/>
      <c r="BU932" s="92"/>
      <c r="BV932" s="92"/>
      <c r="BW932" s="92"/>
      <c r="BX932" s="92"/>
      <c r="BY932" s="92"/>
      <c r="BZ932" s="92"/>
      <c r="CA932" s="92"/>
      <c r="CB932" s="92"/>
      <c r="CC932" s="92"/>
      <c r="CD932" s="92"/>
      <c r="CE932" s="92"/>
      <c r="CF932" s="93"/>
      <c r="CG932" s="92"/>
      <c r="CH932" s="92"/>
      <c r="CI932" s="92"/>
      <c r="CJ932" s="92"/>
      <c r="CK932" s="92"/>
      <c r="CL932" s="92"/>
      <c r="CM932" s="92"/>
      <c r="CN932" s="92"/>
      <c r="CO932" s="92"/>
      <c r="CP932" s="92"/>
      <c r="CS932" s="94"/>
      <c r="CT932" s="95"/>
    </row>
    <row r="933" spans="8:98" x14ac:dyDescent="0.15">
      <c r="H933" s="125"/>
      <c r="I933" s="129"/>
      <c r="J933" s="131"/>
      <c r="K933" s="131"/>
      <c r="L933" s="127"/>
      <c r="M933" s="107"/>
      <c r="N933" s="107"/>
      <c r="O933" s="107"/>
      <c r="P933" s="107"/>
      <c r="Q933" s="107"/>
      <c r="R933" s="107"/>
      <c r="S933" s="107"/>
      <c r="T933" s="130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2"/>
      <c r="BL933" s="92"/>
      <c r="BM933" s="92"/>
      <c r="BN933" s="92"/>
      <c r="BO933" s="92"/>
      <c r="BP933" s="92"/>
      <c r="BQ933" s="92"/>
      <c r="BR933" s="92"/>
      <c r="BS933" s="92"/>
      <c r="BT933" s="92"/>
      <c r="BU933" s="92"/>
      <c r="BV933" s="92"/>
      <c r="BW933" s="92"/>
      <c r="BX933" s="92"/>
      <c r="BY933" s="92"/>
      <c r="BZ933" s="92"/>
      <c r="CA933" s="92"/>
      <c r="CB933" s="92"/>
      <c r="CC933" s="92"/>
      <c r="CD933" s="92"/>
      <c r="CE933" s="92"/>
      <c r="CF933" s="93"/>
      <c r="CG933" s="92"/>
      <c r="CH933" s="92"/>
      <c r="CI933" s="92"/>
      <c r="CJ933" s="92"/>
      <c r="CK933" s="92"/>
      <c r="CL933" s="92"/>
      <c r="CM933" s="92"/>
      <c r="CN933" s="92"/>
      <c r="CO933" s="92"/>
      <c r="CP933" s="92"/>
      <c r="CS933" s="94"/>
      <c r="CT933" s="95"/>
    </row>
    <row r="934" spans="8:98" x14ac:dyDescent="0.15">
      <c r="H934" s="125"/>
      <c r="I934" s="129"/>
      <c r="J934" s="131"/>
      <c r="K934" s="131"/>
      <c r="L934" s="127"/>
      <c r="M934" s="107"/>
      <c r="N934" s="107"/>
      <c r="O934" s="107"/>
      <c r="P934" s="107"/>
      <c r="Q934" s="107"/>
      <c r="R934" s="107"/>
      <c r="S934" s="107"/>
      <c r="T934" s="130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2"/>
      <c r="BL934" s="92"/>
      <c r="BM934" s="92"/>
      <c r="BN934" s="92"/>
      <c r="BO934" s="92"/>
      <c r="BP934" s="92"/>
      <c r="BQ934" s="92"/>
      <c r="BR934" s="92"/>
      <c r="BS934" s="92"/>
      <c r="BT934" s="92"/>
      <c r="BU934" s="92"/>
      <c r="BV934" s="92"/>
      <c r="BW934" s="92"/>
      <c r="BX934" s="92"/>
      <c r="BY934" s="92"/>
      <c r="BZ934" s="92"/>
      <c r="CA934" s="92"/>
      <c r="CB934" s="92"/>
      <c r="CC934" s="92"/>
      <c r="CD934" s="92"/>
      <c r="CE934" s="92"/>
      <c r="CF934" s="93"/>
      <c r="CG934" s="92"/>
      <c r="CH934" s="92"/>
      <c r="CI934" s="92"/>
      <c r="CJ934" s="92"/>
      <c r="CK934" s="92"/>
      <c r="CL934" s="92"/>
      <c r="CM934" s="92"/>
      <c r="CN934" s="92"/>
      <c r="CO934" s="92"/>
      <c r="CP934" s="92"/>
      <c r="CS934" s="94"/>
      <c r="CT934" s="95"/>
    </row>
    <row r="935" spans="8:98" x14ac:dyDescent="0.15">
      <c r="H935" s="125"/>
      <c r="I935" s="129"/>
      <c r="K935" s="131"/>
      <c r="L935" s="127"/>
      <c r="M935" s="107"/>
      <c r="N935" s="107"/>
      <c r="O935" s="107"/>
      <c r="P935" s="107"/>
      <c r="Q935" s="107"/>
      <c r="R935" s="107"/>
      <c r="S935" s="107"/>
      <c r="T935" s="130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2"/>
      <c r="BL935" s="92"/>
      <c r="BM935" s="92"/>
      <c r="BN935" s="92"/>
      <c r="BO935" s="92"/>
      <c r="BP935" s="92"/>
      <c r="BQ935" s="92"/>
      <c r="BR935" s="92"/>
      <c r="BS935" s="92"/>
      <c r="BT935" s="92"/>
      <c r="BU935" s="92"/>
      <c r="BV935" s="92"/>
      <c r="BW935" s="92"/>
      <c r="BX935" s="92"/>
      <c r="BY935" s="92"/>
      <c r="BZ935" s="92"/>
      <c r="CA935" s="92"/>
      <c r="CB935" s="92"/>
      <c r="CC935" s="92"/>
      <c r="CD935" s="92"/>
      <c r="CE935" s="92"/>
      <c r="CF935" s="93"/>
      <c r="CG935" s="92"/>
      <c r="CH935" s="92"/>
      <c r="CI935" s="92"/>
      <c r="CJ935" s="92"/>
      <c r="CK935" s="92"/>
      <c r="CL935" s="92"/>
      <c r="CM935" s="92"/>
      <c r="CN935" s="92"/>
      <c r="CO935" s="92"/>
      <c r="CP935" s="92"/>
      <c r="CS935" s="94"/>
      <c r="CT935" s="95"/>
    </row>
    <row r="936" spans="8:98" x14ac:dyDescent="0.15">
      <c r="H936" s="125"/>
      <c r="I936" s="129"/>
      <c r="J936" s="131"/>
      <c r="K936" s="131"/>
      <c r="L936" s="127"/>
      <c r="M936" s="107"/>
      <c r="N936" s="107"/>
      <c r="O936" s="107"/>
      <c r="P936" s="107"/>
      <c r="Q936" s="107"/>
      <c r="R936" s="107"/>
      <c r="S936" s="107"/>
      <c r="T936" s="130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2"/>
      <c r="BV936" s="92"/>
      <c r="BW936" s="92"/>
      <c r="BX936" s="92"/>
      <c r="BY936" s="92"/>
      <c r="BZ936" s="92"/>
      <c r="CA936" s="92"/>
      <c r="CB936" s="92"/>
      <c r="CC936" s="92"/>
      <c r="CD936" s="92"/>
      <c r="CE936" s="92"/>
      <c r="CF936" s="93"/>
      <c r="CG936" s="92"/>
      <c r="CH936" s="92"/>
      <c r="CI936" s="92"/>
      <c r="CJ936" s="92"/>
      <c r="CK936" s="92"/>
      <c r="CL936" s="92"/>
      <c r="CM936" s="92"/>
      <c r="CN936" s="92"/>
      <c r="CO936" s="92"/>
      <c r="CP936" s="92"/>
      <c r="CS936" s="94"/>
      <c r="CT936" s="95"/>
    </row>
    <row r="937" spans="8:98" x14ac:dyDescent="0.15">
      <c r="H937" s="125"/>
      <c r="I937" s="129"/>
      <c r="K937" s="131"/>
      <c r="L937" s="127"/>
      <c r="M937" s="107"/>
      <c r="N937" s="107"/>
      <c r="O937" s="107"/>
      <c r="P937" s="107"/>
      <c r="Q937" s="107"/>
      <c r="R937" s="107"/>
      <c r="S937" s="107"/>
      <c r="T937" s="130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2"/>
      <c r="BV937" s="92"/>
      <c r="BW937" s="92"/>
      <c r="BX937" s="92"/>
      <c r="BY937" s="92"/>
      <c r="BZ937" s="92"/>
      <c r="CA937" s="92"/>
      <c r="CB937" s="92"/>
      <c r="CC937" s="92"/>
      <c r="CD937" s="92"/>
      <c r="CE937" s="92"/>
      <c r="CF937" s="93"/>
      <c r="CG937" s="92"/>
      <c r="CH937" s="92"/>
      <c r="CI937" s="92"/>
      <c r="CJ937" s="92"/>
      <c r="CK937" s="92"/>
      <c r="CL937" s="92"/>
      <c r="CM937" s="92"/>
      <c r="CN937" s="92"/>
      <c r="CO937" s="92"/>
      <c r="CP937" s="92"/>
      <c r="CS937" s="94"/>
      <c r="CT937" s="95"/>
    </row>
    <row r="938" spans="8:98" x14ac:dyDescent="0.15">
      <c r="H938" s="125"/>
      <c r="I938" s="129"/>
      <c r="J938" s="131"/>
      <c r="K938" s="131"/>
      <c r="L938" s="127"/>
      <c r="M938" s="107"/>
      <c r="N938" s="107"/>
      <c r="O938" s="107"/>
      <c r="P938" s="107"/>
      <c r="Q938" s="107"/>
      <c r="R938" s="107"/>
      <c r="S938" s="107"/>
      <c r="T938" s="130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2"/>
      <c r="BL938" s="92"/>
      <c r="BM938" s="92"/>
      <c r="BN938" s="92"/>
      <c r="BO938" s="92"/>
      <c r="BP938" s="92"/>
      <c r="BQ938" s="92"/>
      <c r="BR938" s="92"/>
      <c r="BS938" s="92"/>
      <c r="BT938" s="92"/>
      <c r="BU938" s="92"/>
      <c r="BV938" s="92"/>
      <c r="BW938" s="92"/>
      <c r="BX938" s="92"/>
      <c r="BY938" s="92"/>
      <c r="BZ938" s="92"/>
      <c r="CA938" s="92"/>
      <c r="CB938" s="92"/>
      <c r="CC938" s="92"/>
      <c r="CD938" s="92"/>
      <c r="CE938" s="92"/>
      <c r="CF938" s="93"/>
      <c r="CG938" s="92"/>
      <c r="CH938" s="92"/>
      <c r="CI938" s="92"/>
      <c r="CJ938" s="92"/>
      <c r="CK938" s="92"/>
      <c r="CL938" s="92"/>
      <c r="CM938" s="92"/>
      <c r="CN938" s="92"/>
      <c r="CO938" s="92"/>
      <c r="CP938" s="92"/>
      <c r="CS938" s="94"/>
      <c r="CT938" s="95"/>
    </row>
    <row r="939" spans="8:98" x14ac:dyDescent="0.15">
      <c r="H939" s="125"/>
      <c r="I939" s="129"/>
      <c r="J939" s="131"/>
      <c r="K939" s="131"/>
      <c r="L939" s="127"/>
      <c r="M939" s="107"/>
      <c r="N939" s="107"/>
      <c r="O939" s="107"/>
      <c r="P939" s="107"/>
      <c r="Q939" s="107"/>
      <c r="R939" s="107"/>
      <c r="S939" s="107"/>
      <c r="T939" s="130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2"/>
      <c r="BL939" s="92"/>
      <c r="BM939" s="92"/>
      <c r="BN939" s="92"/>
      <c r="BO939" s="92"/>
      <c r="BP939" s="92"/>
      <c r="BQ939" s="92"/>
      <c r="BR939" s="92"/>
      <c r="BS939" s="92"/>
      <c r="BT939" s="92"/>
      <c r="BU939" s="92"/>
      <c r="BV939" s="92"/>
      <c r="BW939" s="92"/>
      <c r="BX939" s="92"/>
      <c r="BY939" s="92"/>
      <c r="BZ939" s="92"/>
      <c r="CA939" s="92"/>
      <c r="CB939" s="92"/>
      <c r="CC939" s="92"/>
      <c r="CD939" s="92"/>
      <c r="CE939" s="92"/>
      <c r="CF939" s="93"/>
      <c r="CG939" s="92"/>
      <c r="CH939" s="92"/>
      <c r="CI939" s="92"/>
      <c r="CJ939" s="92"/>
      <c r="CK939" s="92"/>
      <c r="CL939" s="92"/>
      <c r="CM939" s="92"/>
      <c r="CN939" s="92"/>
      <c r="CO939" s="92"/>
      <c r="CP939" s="92"/>
      <c r="CS939" s="94"/>
      <c r="CT939" s="95"/>
    </row>
    <row r="940" spans="8:98" x14ac:dyDescent="0.15">
      <c r="H940" s="125"/>
      <c r="I940" s="129"/>
      <c r="J940" s="131"/>
      <c r="K940" s="131"/>
      <c r="L940" s="127"/>
      <c r="M940" s="107"/>
      <c r="N940" s="107"/>
      <c r="O940" s="107"/>
      <c r="P940" s="107"/>
      <c r="Q940" s="107"/>
      <c r="R940" s="107"/>
      <c r="S940" s="107"/>
      <c r="T940" s="130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2"/>
      <c r="BL940" s="92"/>
      <c r="BM940" s="92"/>
      <c r="BN940" s="92"/>
      <c r="BO940" s="92"/>
      <c r="BP940" s="92"/>
      <c r="BQ940" s="92"/>
      <c r="BR940" s="92"/>
      <c r="BS940" s="92"/>
      <c r="BT940" s="92"/>
      <c r="BU940" s="92"/>
      <c r="BV940" s="92"/>
      <c r="BW940" s="92"/>
      <c r="BX940" s="92"/>
      <c r="BY940" s="92"/>
      <c r="BZ940" s="92"/>
      <c r="CA940" s="92"/>
      <c r="CB940" s="92"/>
      <c r="CC940" s="92"/>
      <c r="CD940" s="92"/>
      <c r="CE940" s="92"/>
      <c r="CF940" s="93"/>
      <c r="CG940" s="92"/>
      <c r="CH940" s="92"/>
      <c r="CI940" s="92"/>
      <c r="CJ940" s="92"/>
      <c r="CK940" s="92"/>
      <c r="CL940" s="92"/>
      <c r="CM940" s="92"/>
      <c r="CN940" s="92"/>
      <c r="CO940" s="92"/>
      <c r="CP940" s="92"/>
      <c r="CS940" s="94"/>
      <c r="CT940" s="95"/>
    </row>
    <row r="941" spans="8:98" x14ac:dyDescent="0.15">
      <c r="H941" s="125"/>
      <c r="I941" s="129"/>
      <c r="J941" s="131"/>
      <c r="K941" s="131"/>
      <c r="L941" s="127"/>
      <c r="M941" s="107"/>
      <c r="N941" s="107"/>
      <c r="O941" s="107"/>
      <c r="P941" s="107"/>
      <c r="Q941" s="107"/>
      <c r="R941" s="107"/>
      <c r="S941" s="107"/>
      <c r="T941" s="130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2"/>
      <c r="BL941" s="92"/>
      <c r="BM941" s="92"/>
      <c r="BN941" s="92"/>
      <c r="BO941" s="92"/>
      <c r="BP941" s="92"/>
      <c r="BQ941" s="92"/>
      <c r="BR941" s="92"/>
      <c r="BS941" s="92"/>
      <c r="BT941" s="92"/>
      <c r="BU941" s="92"/>
      <c r="BV941" s="92"/>
      <c r="BW941" s="92"/>
      <c r="BX941" s="92"/>
      <c r="BY941" s="92"/>
      <c r="BZ941" s="92"/>
      <c r="CA941" s="92"/>
      <c r="CB941" s="92"/>
      <c r="CC941" s="92"/>
      <c r="CD941" s="92"/>
      <c r="CE941" s="92"/>
      <c r="CF941" s="93"/>
      <c r="CG941" s="92"/>
      <c r="CH941" s="92"/>
      <c r="CI941" s="92"/>
      <c r="CJ941" s="92"/>
      <c r="CK941" s="92"/>
      <c r="CL941" s="92"/>
      <c r="CM941" s="92"/>
      <c r="CN941" s="92"/>
      <c r="CO941" s="92"/>
      <c r="CP941" s="92"/>
      <c r="CS941" s="94"/>
      <c r="CT941" s="95"/>
    </row>
    <row r="942" spans="8:98" x14ac:dyDescent="0.15">
      <c r="H942" s="125"/>
      <c r="I942" s="129"/>
      <c r="J942" s="131"/>
      <c r="K942" s="131"/>
      <c r="L942" s="127"/>
      <c r="M942" s="107"/>
      <c r="N942" s="107"/>
      <c r="O942" s="107"/>
      <c r="P942" s="107"/>
      <c r="Q942" s="107"/>
      <c r="R942" s="107"/>
      <c r="S942" s="107"/>
      <c r="T942" s="130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2"/>
      <c r="BP942" s="92"/>
      <c r="BQ942" s="92"/>
      <c r="BR942" s="92"/>
      <c r="BS942" s="92"/>
      <c r="BT942" s="92"/>
      <c r="BU942" s="92"/>
      <c r="BV942" s="92"/>
      <c r="BW942" s="92"/>
      <c r="BX942" s="92"/>
      <c r="BY942" s="92"/>
      <c r="BZ942" s="92"/>
      <c r="CA942" s="92"/>
      <c r="CB942" s="92"/>
      <c r="CC942" s="92"/>
      <c r="CD942" s="92"/>
      <c r="CE942" s="92"/>
      <c r="CF942" s="93"/>
      <c r="CG942" s="92"/>
      <c r="CH942" s="92"/>
      <c r="CI942" s="92"/>
      <c r="CJ942" s="92"/>
      <c r="CK942" s="92"/>
      <c r="CL942" s="92"/>
      <c r="CM942" s="92"/>
      <c r="CN942" s="92"/>
      <c r="CO942" s="92"/>
      <c r="CP942" s="92"/>
      <c r="CR942" s="115"/>
      <c r="CS942" s="94"/>
      <c r="CT942" s="95"/>
    </row>
    <row r="943" spans="8:98" x14ac:dyDescent="0.15">
      <c r="H943" s="125"/>
      <c r="I943" s="129"/>
      <c r="J943" s="131"/>
      <c r="K943" s="131"/>
      <c r="L943" s="127"/>
      <c r="M943" s="107"/>
      <c r="N943" s="107"/>
      <c r="O943" s="107"/>
      <c r="P943" s="107"/>
      <c r="Q943" s="107"/>
      <c r="R943" s="107"/>
      <c r="S943" s="107"/>
      <c r="T943" s="130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2"/>
      <c r="BP943" s="92"/>
      <c r="BQ943" s="92"/>
      <c r="BR943" s="92"/>
      <c r="BS943" s="92"/>
      <c r="BT943" s="92"/>
      <c r="BU943" s="92"/>
      <c r="BV943" s="92"/>
      <c r="BW943" s="92"/>
      <c r="BX943" s="92"/>
      <c r="BY943" s="92"/>
      <c r="BZ943" s="92"/>
      <c r="CA943" s="92"/>
      <c r="CB943" s="92"/>
      <c r="CC943" s="92"/>
      <c r="CD943" s="92"/>
      <c r="CE943" s="92"/>
      <c r="CF943" s="93"/>
      <c r="CG943" s="92"/>
      <c r="CH943" s="92"/>
      <c r="CI943" s="92"/>
      <c r="CJ943" s="92"/>
      <c r="CK943" s="92"/>
      <c r="CL943" s="92"/>
      <c r="CM943" s="92"/>
      <c r="CN943" s="92"/>
      <c r="CO943" s="92"/>
      <c r="CP943" s="92"/>
      <c r="CS943" s="94"/>
      <c r="CT943" s="95"/>
    </row>
    <row r="944" spans="8:98" x14ac:dyDescent="0.15">
      <c r="H944" s="125"/>
      <c r="I944" s="129"/>
      <c r="J944" s="131"/>
      <c r="K944" s="131"/>
      <c r="L944" s="127"/>
      <c r="M944" s="107"/>
      <c r="N944" s="107"/>
      <c r="O944" s="107"/>
      <c r="P944" s="107"/>
      <c r="Q944" s="107"/>
      <c r="R944" s="107"/>
      <c r="S944" s="107"/>
      <c r="T944" s="130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2"/>
      <c r="BL944" s="92"/>
      <c r="BM944" s="92"/>
      <c r="BN944" s="92"/>
      <c r="BO944" s="92"/>
      <c r="BP944" s="92"/>
      <c r="BQ944" s="92"/>
      <c r="BR944" s="92"/>
      <c r="BS944" s="92"/>
      <c r="BT944" s="92"/>
      <c r="BU944" s="92"/>
      <c r="BV944" s="92"/>
      <c r="BW944" s="92"/>
      <c r="BX944" s="92"/>
      <c r="BY944" s="92"/>
      <c r="BZ944" s="92"/>
      <c r="CA944" s="92"/>
      <c r="CB944" s="92"/>
      <c r="CC944" s="92"/>
      <c r="CD944" s="92"/>
      <c r="CE944" s="92"/>
      <c r="CF944" s="93"/>
      <c r="CG944" s="92"/>
      <c r="CH944" s="92"/>
      <c r="CI944" s="92"/>
      <c r="CJ944" s="92"/>
      <c r="CK944" s="92"/>
      <c r="CL944" s="92"/>
      <c r="CM944" s="92"/>
      <c r="CN944" s="92"/>
      <c r="CO944" s="92"/>
      <c r="CP944" s="92"/>
      <c r="CS944" s="94"/>
      <c r="CT944" s="95"/>
    </row>
    <row r="945" spans="8:98" x14ac:dyDescent="0.15">
      <c r="H945" s="125"/>
      <c r="I945" s="129"/>
      <c r="J945" s="131"/>
      <c r="K945" s="131"/>
      <c r="L945" s="127"/>
      <c r="M945" s="107"/>
      <c r="N945" s="107"/>
      <c r="O945" s="107"/>
      <c r="P945" s="107"/>
      <c r="Q945" s="107"/>
      <c r="R945" s="107"/>
      <c r="S945" s="107"/>
      <c r="T945" s="130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2"/>
      <c r="BL945" s="92"/>
      <c r="BM945" s="92"/>
      <c r="BN945" s="92"/>
      <c r="BO945" s="92"/>
      <c r="BP945" s="92"/>
      <c r="BQ945" s="92"/>
      <c r="BR945" s="92"/>
      <c r="BS945" s="92"/>
      <c r="BT945" s="92"/>
      <c r="BU945" s="92"/>
      <c r="BV945" s="92"/>
      <c r="BW945" s="92"/>
      <c r="BX945" s="92"/>
      <c r="BY945" s="92"/>
      <c r="BZ945" s="92"/>
      <c r="CA945" s="92"/>
      <c r="CB945" s="92"/>
      <c r="CC945" s="92"/>
      <c r="CD945" s="92"/>
      <c r="CE945" s="92"/>
      <c r="CF945" s="93"/>
      <c r="CG945" s="92"/>
      <c r="CH945" s="92"/>
      <c r="CI945" s="92"/>
      <c r="CJ945" s="92"/>
      <c r="CK945" s="92"/>
      <c r="CL945" s="92"/>
      <c r="CM945" s="92"/>
      <c r="CN945" s="92"/>
      <c r="CO945" s="92"/>
      <c r="CP945" s="92"/>
      <c r="CS945" s="94"/>
      <c r="CT945" s="95"/>
    </row>
    <row r="946" spans="8:98" x14ac:dyDescent="0.15">
      <c r="H946" s="125"/>
      <c r="I946" s="129"/>
      <c r="J946" s="131"/>
      <c r="K946" s="131"/>
      <c r="L946" s="127"/>
      <c r="M946" s="107"/>
      <c r="N946" s="107"/>
      <c r="O946" s="107"/>
      <c r="P946" s="107"/>
      <c r="Q946" s="107"/>
      <c r="R946" s="107"/>
      <c r="S946" s="107"/>
      <c r="T946" s="130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2"/>
      <c r="BL946" s="92"/>
      <c r="BM946" s="92"/>
      <c r="BN946" s="92"/>
      <c r="BO946" s="92"/>
      <c r="BP946" s="92"/>
      <c r="BQ946" s="92"/>
      <c r="BR946" s="92"/>
      <c r="BS946" s="92"/>
      <c r="BT946" s="92"/>
      <c r="BU946" s="92"/>
      <c r="BV946" s="92"/>
      <c r="BW946" s="92"/>
      <c r="BX946" s="92"/>
      <c r="BY946" s="92"/>
      <c r="BZ946" s="92"/>
      <c r="CA946" s="92"/>
      <c r="CB946" s="92"/>
      <c r="CC946" s="92"/>
      <c r="CD946" s="92"/>
      <c r="CE946" s="92"/>
      <c r="CF946" s="93"/>
      <c r="CG946" s="92"/>
      <c r="CH946" s="92"/>
      <c r="CI946" s="92"/>
      <c r="CJ946" s="92"/>
      <c r="CK946" s="92"/>
      <c r="CL946" s="92"/>
      <c r="CM946" s="92"/>
      <c r="CN946" s="92"/>
      <c r="CO946" s="92"/>
      <c r="CP946" s="92"/>
      <c r="CS946" s="94"/>
      <c r="CT946" s="95"/>
    </row>
    <row r="947" spans="8:98" x14ac:dyDescent="0.15">
      <c r="H947" s="125"/>
      <c r="I947" s="129"/>
      <c r="J947" s="131"/>
      <c r="K947" s="131"/>
      <c r="L947" s="127"/>
      <c r="M947" s="107"/>
      <c r="N947" s="107"/>
      <c r="O947" s="107"/>
      <c r="P947" s="107"/>
      <c r="Q947" s="107"/>
      <c r="R947" s="107"/>
      <c r="S947" s="107"/>
      <c r="T947" s="130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2"/>
      <c r="BP947" s="92"/>
      <c r="BQ947" s="92"/>
      <c r="BR947" s="92"/>
      <c r="BS947" s="92"/>
      <c r="BT947" s="92"/>
      <c r="BU947" s="92"/>
      <c r="BV947" s="92"/>
      <c r="BW947" s="92"/>
      <c r="BX947" s="92"/>
      <c r="BY947" s="92"/>
      <c r="BZ947" s="92"/>
      <c r="CA947" s="92"/>
      <c r="CB947" s="92"/>
      <c r="CC947" s="92"/>
      <c r="CD947" s="92"/>
      <c r="CE947" s="92"/>
      <c r="CF947" s="93"/>
      <c r="CG947" s="92"/>
      <c r="CH947" s="92"/>
      <c r="CI947" s="92"/>
      <c r="CJ947" s="92"/>
      <c r="CK947" s="92"/>
      <c r="CL947" s="92"/>
      <c r="CM947" s="92"/>
      <c r="CN947" s="92"/>
      <c r="CO947" s="92"/>
      <c r="CP947" s="92"/>
      <c r="CS947" s="94"/>
      <c r="CT947" s="95"/>
    </row>
    <row r="948" spans="8:98" x14ac:dyDescent="0.15">
      <c r="H948" s="125"/>
      <c r="I948" s="129"/>
      <c r="J948" s="131"/>
      <c r="K948" s="131"/>
      <c r="L948" s="127"/>
      <c r="M948" s="107"/>
      <c r="N948" s="107"/>
      <c r="O948" s="107"/>
      <c r="P948" s="107"/>
      <c r="Q948" s="107"/>
      <c r="R948" s="107"/>
      <c r="S948" s="107"/>
      <c r="T948" s="130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2"/>
      <c r="BL948" s="92"/>
      <c r="BM948" s="92"/>
      <c r="BN948" s="92"/>
      <c r="BO948" s="92"/>
      <c r="BP948" s="92"/>
      <c r="BQ948" s="92"/>
      <c r="BR948" s="92"/>
      <c r="BS948" s="92"/>
      <c r="BT948" s="92"/>
      <c r="BU948" s="92"/>
      <c r="BV948" s="92"/>
      <c r="BW948" s="92"/>
      <c r="BX948" s="92"/>
      <c r="BY948" s="92"/>
      <c r="BZ948" s="92"/>
      <c r="CA948" s="92"/>
      <c r="CB948" s="92"/>
      <c r="CC948" s="92"/>
      <c r="CD948" s="92"/>
      <c r="CE948" s="92"/>
      <c r="CF948" s="93"/>
      <c r="CG948" s="92"/>
      <c r="CH948" s="92"/>
      <c r="CI948" s="92"/>
      <c r="CJ948" s="92"/>
      <c r="CK948" s="92"/>
      <c r="CL948" s="92"/>
      <c r="CM948" s="92"/>
      <c r="CN948" s="92"/>
      <c r="CO948" s="92"/>
      <c r="CP948" s="92"/>
      <c r="CS948" s="94"/>
      <c r="CT948" s="95"/>
    </row>
    <row r="949" spans="8:98" x14ac:dyDescent="0.15">
      <c r="H949" s="125"/>
      <c r="I949" s="129"/>
      <c r="J949" s="131"/>
      <c r="L949" s="127"/>
      <c r="M949" s="107"/>
      <c r="N949" s="107"/>
      <c r="O949" s="107"/>
      <c r="P949" s="107"/>
      <c r="Q949" s="107"/>
      <c r="R949" s="107"/>
      <c r="S949" s="107"/>
      <c r="T949" s="130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2"/>
      <c r="BL949" s="92"/>
      <c r="BM949" s="92"/>
      <c r="BN949" s="92"/>
      <c r="BO949" s="92"/>
      <c r="BP949" s="92"/>
      <c r="BQ949" s="92"/>
      <c r="BR949" s="92"/>
      <c r="BS949" s="92"/>
      <c r="BT949" s="92"/>
      <c r="BU949" s="92"/>
      <c r="BV949" s="92"/>
      <c r="BW949" s="92"/>
      <c r="BX949" s="92"/>
      <c r="BY949" s="92"/>
      <c r="BZ949" s="92"/>
      <c r="CA949" s="92"/>
      <c r="CB949" s="92"/>
      <c r="CC949" s="92"/>
      <c r="CD949" s="92"/>
      <c r="CE949" s="92"/>
      <c r="CF949" s="93"/>
      <c r="CG949" s="92"/>
      <c r="CH949" s="92"/>
      <c r="CI949" s="92"/>
      <c r="CJ949" s="92"/>
      <c r="CK949" s="92"/>
      <c r="CL949" s="92"/>
      <c r="CM949" s="92"/>
      <c r="CN949" s="92"/>
      <c r="CO949" s="92"/>
      <c r="CP949" s="92"/>
      <c r="CR949" s="115"/>
      <c r="CS949" s="94"/>
      <c r="CT949" s="95"/>
    </row>
    <row r="950" spans="8:98" x14ac:dyDescent="0.15">
      <c r="H950" s="125"/>
      <c r="I950" s="129"/>
      <c r="J950" s="131"/>
      <c r="K950" s="131"/>
      <c r="L950" s="127"/>
      <c r="M950" s="107"/>
      <c r="N950" s="107"/>
      <c r="O950" s="107"/>
      <c r="P950" s="107"/>
      <c r="Q950" s="107"/>
      <c r="R950" s="107"/>
      <c r="S950" s="107"/>
      <c r="T950" s="130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2"/>
      <c r="BL950" s="92"/>
      <c r="BM950" s="92"/>
      <c r="BN950" s="92"/>
      <c r="BO950" s="92"/>
      <c r="BP950" s="92"/>
      <c r="BQ950" s="92"/>
      <c r="BR950" s="92"/>
      <c r="BS950" s="92"/>
      <c r="BT950" s="92"/>
      <c r="BU950" s="92"/>
      <c r="BV950" s="92"/>
      <c r="BW950" s="92"/>
      <c r="BX950" s="92"/>
      <c r="BY950" s="92"/>
      <c r="BZ950" s="92"/>
      <c r="CA950" s="92"/>
      <c r="CB950" s="92"/>
      <c r="CC950" s="92"/>
      <c r="CD950" s="92"/>
      <c r="CE950" s="92"/>
      <c r="CF950" s="93"/>
      <c r="CG950" s="92"/>
      <c r="CH950" s="92"/>
      <c r="CI950" s="92"/>
      <c r="CJ950" s="92"/>
      <c r="CK950" s="92"/>
      <c r="CL950" s="92"/>
      <c r="CM950" s="92"/>
      <c r="CN950" s="92"/>
      <c r="CO950" s="92"/>
      <c r="CP950" s="92"/>
      <c r="CR950" s="115"/>
      <c r="CS950" s="94"/>
      <c r="CT950" s="95"/>
    </row>
    <row r="951" spans="8:98" x14ac:dyDescent="0.15">
      <c r="H951" s="125"/>
      <c r="I951" s="129"/>
      <c r="J951" s="131"/>
      <c r="K951" s="131"/>
      <c r="L951" s="127"/>
      <c r="M951" s="107"/>
      <c r="N951" s="107"/>
      <c r="O951" s="107"/>
      <c r="P951" s="107"/>
      <c r="Q951" s="107"/>
      <c r="R951" s="107"/>
      <c r="S951" s="107"/>
      <c r="T951" s="130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2"/>
      <c r="BL951" s="92"/>
      <c r="BM951" s="92"/>
      <c r="BN951" s="92"/>
      <c r="BO951" s="92"/>
      <c r="BP951" s="92"/>
      <c r="BQ951" s="92"/>
      <c r="BR951" s="92"/>
      <c r="BS951" s="92"/>
      <c r="BT951" s="92"/>
      <c r="BU951" s="92"/>
      <c r="BV951" s="92"/>
      <c r="BW951" s="92"/>
      <c r="BX951" s="92"/>
      <c r="BY951" s="92"/>
      <c r="BZ951" s="92"/>
      <c r="CA951" s="92"/>
      <c r="CB951" s="92"/>
      <c r="CC951" s="92"/>
      <c r="CD951" s="92"/>
      <c r="CE951" s="92"/>
      <c r="CF951" s="93"/>
      <c r="CG951" s="92"/>
      <c r="CH951" s="92"/>
      <c r="CI951" s="92"/>
      <c r="CJ951" s="92"/>
      <c r="CK951" s="92"/>
      <c r="CL951" s="92"/>
      <c r="CM951" s="92"/>
      <c r="CN951" s="92"/>
      <c r="CO951" s="92"/>
      <c r="CP951" s="92"/>
      <c r="CS951" s="94"/>
      <c r="CT951" s="95"/>
    </row>
    <row r="952" spans="8:98" x14ac:dyDescent="0.15">
      <c r="H952" s="125"/>
      <c r="I952" s="129"/>
      <c r="J952" s="131"/>
      <c r="K952" s="131"/>
      <c r="L952" s="127"/>
      <c r="M952" s="107"/>
      <c r="N952" s="107"/>
      <c r="O952" s="107"/>
      <c r="P952" s="107"/>
      <c r="Q952" s="107"/>
      <c r="R952" s="107"/>
      <c r="S952" s="107"/>
      <c r="T952" s="130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2"/>
      <c r="BL952" s="92"/>
      <c r="BM952" s="92"/>
      <c r="BN952" s="92"/>
      <c r="BO952" s="92"/>
      <c r="BP952" s="92"/>
      <c r="BQ952" s="92"/>
      <c r="BR952" s="92"/>
      <c r="BS952" s="92"/>
      <c r="BT952" s="92"/>
      <c r="BU952" s="92"/>
      <c r="BV952" s="92"/>
      <c r="BW952" s="92"/>
      <c r="BX952" s="92"/>
      <c r="BY952" s="92"/>
      <c r="BZ952" s="92"/>
      <c r="CA952" s="92"/>
      <c r="CB952" s="92"/>
      <c r="CC952" s="92"/>
      <c r="CD952" s="92"/>
      <c r="CE952" s="92"/>
      <c r="CF952" s="93"/>
      <c r="CG952" s="92"/>
      <c r="CH952" s="92"/>
      <c r="CI952" s="92"/>
      <c r="CJ952" s="92"/>
      <c r="CK952" s="92"/>
      <c r="CL952" s="92"/>
      <c r="CM952" s="92"/>
      <c r="CN952" s="92"/>
      <c r="CO952" s="92"/>
      <c r="CP952" s="92"/>
      <c r="CS952" s="94"/>
      <c r="CT952" s="95"/>
    </row>
    <row r="953" spans="8:98" x14ac:dyDescent="0.15">
      <c r="H953" s="125"/>
      <c r="I953" s="129"/>
      <c r="J953" s="131"/>
      <c r="K953" s="131"/>
      <c r="L953" s="127"/>
      <c r="M953" s="107"/>
      <c r="N953" s="107"/>
      <c r="O953" s="107"/>
      <c r="P953" s="107"/>
      <c r="Q953" s="107"/>
      <c r="R953" s="107"/>
      <c r="S953" s="107"/>
      <c r="T953" s="130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2"/>
      <c r="BL953" s="92"/>
      <c r="BM953" s="92"/>
      <c r="BN953" s="92"/>
      <c r="BO953" s="92"/>
      <c r="BP953" s="92"/>
      <c r="BQ953" s="92"/>
      <c r="BR953" s="92"/>
      <c r="BS953" s="92"/>
      <c r="BT953" s="92"/>
      <c r="BU953" s="92"/>
      <c r="BV953" s="92"/>
      <c r="BW953" s="92"/>
      <c r="BX953" s="92"/>
      <c r="BY953" s="92"/>
      <c r="BZ953" s="92"/>
      <c r="CA953" s="92"/>
      <c r="CB953" s="92"/>
      <c r="CC953" s="92"/>
      <c r="CD953" s="92"/>
      <c r="CE953" s="92"/>
      <c r="CF953" s="93"/>
      <c r="CG953" s="92"/>
      <c r="CH953" s="92"/>
      <c r="CI953" s="92"/>
      <c r="CJ953" s="92"/>
      <c r="CK953" s="92"/>
      <c r="CL953" s="92"/>
      <c r="CM953" s="92"/>
      <c r="CN953" s="92"/>
      <c r="CO953" s="92"/>
      <c r="CP953" s="92"/>
      <c r="CS953" s="94"/>
      <c r="CT953" s="95"/>
    </row>
    <row r="954" spans="8:98" x14ac:dyDescent="0.15">
      <c r="H954" s="125"/>
      <c r="I954" s="129"/>
      <c r="K954" s="131"/>
      <c r="L954" s="127"/>
      <c r="M954" s="107"/>
      <c r="N954" s="107"/>
      <c r="O954" s="107"/>
      <c r="P954" s="107"/>
      <c r="Q954" s="107"/>
      <c r="R954" s="107"/>
      <c r="S954" s="107"/>
      <c r="T954" s="130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2"/>
      <c r="BP954" s="92"/>
      <c r="BQ954" s="92"/>
      <c r="BR954" s="92"/>
      <c r="BS954" s="92"/>
      <c r="BT954" s="92"/>
      <c r="BU954" s="92"/>
      <c r="BV954" s="92"/>
      <c r="BW954" s="92"/>
      <c r="BX954" s="92"/>
      <c r="BY954" s="92"/>
      <c r="BZ954" s="92"/>
      <c r="CA954" s="92"/>
      <c r="CB954" s="92"/>
      <c r="CC954" s="92"/>
      <c r="CD954" s="92"/>
      <c r="CE954" s="92"/>
      <c r="CF954" s="93"/>
      <c r="CG954" s="92"/>
      <c r="CH954" s="92"/>
      <c r="CI954" s="92"/>
      <c r="CJ954" s="92"/>
      <c r="CK954" s="92"/>
      <c r="CL954" s="92"/>
      <c r="CM954" s="92"/>
      <c r="CN954" s="92"/>
      <c r="CO954" s="92"/>
      <c r="CP954" s="92"/>
      <c r="CS954" s="94"/>
      <c r="CT954" s="95"/>
    </row>
    <row r="955" spans="8:98" x14ac:dyDescent="0.15">
      <c r="H955" s="125"/>
      <c r="I955" s="129"/>
      <c r="J955" s="131"/>
      <c r="K955" s="131"/>
      <c r="L955" s="127"/>
      <c r="M955" s="107"/>
      <c r="N955" s="107"/>
      <c r="O955" s="107"/>
      <c r="P955" s="107"/>
      <c r="Q955" s="107"/>
      <c r="R955" s="107"/>
      <c r="S955" s="107"/>
      <c r="T955" s="130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2"/>
      <c r="BP955" s="92"/>
      <c r="BQ955" s="92"/>
      <c r="BR955" s="92"/>
      <c r="BS955" s="92"/>
      <c r="BT955" s="92"/>
      <c r="BU955" s="92"/>
      <c r="BV955" s="92"/>
      <c r="BW955" s="92"/>
      <c r="BX955" s="92"/>
      <c r="BY955" s="92"/>
      <c r="BZ955" s="92"/>
      <c r="CA955" s="92"/>
      <c r="CB955" s="92"/>
      <c r="CC955" s="92"/>
      <c r="CD955" s="92"/>
      <c r="CE955" s="92"/>
      <c r="CF955" s="93"/>
      <c r="CG955" s="92"/>
      <c r="CH955" s="92"/>
      <c r="CI955" s="92"/>
      <c r="CJ955" s="92"/>
      <c r="CK955" s="92"/>
      <c r="CL955" s="92"/>
      <c r="CM955" s="92"/>
      <c r="CN955" s="92"/>
      <c r="CO955" s="92"/>
      <c r="CP955" s="92"/>
      <c r="CS955" s="94"/>
      <c r="CT955" s="95"/>
    </row>
    <row r="956" spans="8:98" x14ac:dyDescent="0.15">
      <c r="H956" s="125"/>
      <c r="I956" s="129"/>
      <c r="J956" s="131"/>
      <c r="K956" s="131"/>
      <c r="L956" s="127"/>
      <c r="M956" s="107"/>
      <c r="N956" s="107"/>
      <c r="O956" s="107"/>
      <c r="P956" s="107"/>
      <c r="Q956" s="107"/>
      <c r="R956" s="107"/>
      <c r="S956" s="107"/>
      <c r="T956" s="130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2"/>
      <c r="BR956" s="92"/>
      <c r="BS956" s="92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3"/>
      <c r="CG956" s="92"/>
      <c r="CH956" s="92"/>
      <c r="CI956" s="92"/>
      <c r="CJ956" s="92"/>
      <c r="CK956" s="92"/>
      <c r="CL956" s="92"/>
      <c r="CM956" s="92"/>
      <c r="CN956" s="92"/>
      <c r="CO956" s="92"/>
      <c r="CP956" s="92"/>
      <c r="CS956" s="94"/>
      <c r="CT956" s="95"/>
    </row>
    <row r="957" spans="8:98" x14ac:dyDescent="0.15">
      <c r="H957" s="125"/>
      <c r="I957" s="129"/>
      <c r="J957" s="131"/>
      <c r="K957" s="131"/>
      <c r="L957" s="127"/>
      <c r="M957" s="107"/>
      <c r="N957" s="107"/>
      <c r="O957" s="107"/>
      <c r="P957" s="107"/>
      <c r="Q957" s="107"/>
      <c r="R957" s="107"/>
      <c r="S957" s="107"/>
      <c r="T957" s="130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2"/>
      <c r="BL957" s="92"/>
      <c r="BM957" s="92"/>
      <c r="BN957" s="92"/>
      <c r="BO957" s="92"/>
      <c r="BP957" s="92"/>
      <c r="BQ957" s="92"/>
      <c r="BR957" s="92"/>
      <c r="BS957" s="92"/>
      <c r="BT957" s="92"/>
      <c r="BU957" s="92"/>
      <c r="BV957" s="92"/>
      <c r="BW957" s="92"/>
      <c r="BX957" s="92"/>
      <c r="BY957" s="92"/>
      <c r="BZ957" s="92"/>
      <c r="CA957" s="92"/>
      <c r="CB957" s="92"/>
      <c r="CC957" s="92"/>
      <c r="CD957" s="92"/>
      <c r="CE957" s="92"/>
      <c r="CF957" s="93"/>
      <c r="CG957" s="92"/>
      <c r="CH957" s="92"/>
      <c r="CI957" s="92"/>
      <c r="CJ957" s="92"/>
      <c r="CK957" s="92"/>
      <c r="CL957" s="92"/>
      <c r="CM957" s="92"/>
      <c r="CN957" s="92"/>
      <c r="CO957" s="92"/>
      <c r="CP957" s="92"/>
      <c r="CS957" s="94"/>
      <c r="CT957" s="95"/>
    </row>
    <row r="958" spans="8:98" x14ac:dyDescent="0.15">
      <c r="H958" s="125"/>
      <c r="I958" s="129"/>
      <c r="J958" s="131"/>
      <c r="K958" s="131"/>
      <c r="L958" s="127"/>
      <c r="M958" s="107"/>
      <c r="N958" s="107"/>
      <c r="O958" s="107"/>
      <c r="P958" s="107"/>
      <c r="Q958" s="107"/>
      <c r="R958" s="107"/>
      <c r="S958" s="107"/>
      <c r="T958" s="130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2"/>
      <c r="BL958" s="92"/>
      <c r="BM958" s="92"/>
      <c r="BN958" s="92"/>
      <c r="BO958" s="92"/>
      <c r="BP958" s="92"/>
      <c r="BQ958" s="92"/>
      <c r="BR958" s="92"/>
      <c r="BS958" s="92"/>
      <c r="BT958" s="92"/>
      <c r="BU958" s="92"/>
      <c r="BV958" s="92"/>
      <c r="BW958" s="92"/>
      <c r="BX958" s="92"/>
      <c r="BY958" s="92"/>
      <c r="BZ958" s="92"/>
      <c r="CA958" s="92"/>
      <c r="CB958" s="92"/>
      <c r="CC958" s="92"/>
      <c r="CD958" s="92"/>
      <c r="CE958" s="92"/>
      <c r="CF958" s="93"/>
      <c r="CG958" s="92"/>
      <c r="CH958" s="92"/>
      <c r="CI958" s="92"/>
      <c r="CJ958" s="92"/>
      <c r="CK958" s="92"/>
      <c r="CL958" s="92"/>
      <c r="CM958" s="92"/>
      <c r="CN958" s="92"/>
      <c r="CO958" s="92"/>
      <c r="CP958" s="92"/>
      <c r="CS958" s="94"/>
      <c r="CT958" s="95"/>
    </row>
    <row r="959" spans="8:98" x14ac:dyDescent="0.15">
      <c r="H959" s="125"/>
      <c r="I959" s="129"/>
      <c r="J959" s="131"/>
      <c r="K959" s="131"/>
      <c r="L959" s="127"/>
      <c r="M959" s="107"/>
      <c r="N959" s="107"/>
      <c r="O959" s="107"/>
      <c r="P959" s="107"/>
      <c r="Q959" s="107"/>
      <c r="R959" s="107"/>
      <c r="S959" s="107"/>
      <c r="T959" s="130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2"/>
      <c r="BL959" s="92"/>
      <c r="BM959" s="92"/>
      <c r="BN959" s="92"/>
      <c r="BO959" s="92"/>
      <c r="BP959" s="92"/>
      <c r="BQ959" s="92"/>
      <c r="BR959" s="92"/>
      <c r="BS959" s="92"/>
      <c r="BT959" s="92"/>
      <c r="BU959" s="92"/>
      <c r="BV959" s="92"/>
      <c r="BW959" s="92"/>
      <c r="BX959" s="92"/>
      <c r="BY959" s="92"/>
      <c r="BZ959" s="92"/>
      <c r="CA959" s="92"/>
      <c r="CB959" s="92"/>
      <c r="CC959" s="92"/>
      <c r="CD959" s="92"/>
      <c r="CE959" s="92"/>
      <c r="CF959" s="93"/>
      <c r="CG959" s="92"/>
      <c r="CH959" s="92"/>
      <c r="CI959" s="92"/>
      <c r="CJ959" s="92"/>
      <c r="CK959" s="92"/>
      <c r="CL959" s="92"/>
      <c r="CM959" s="92"/>
      <c r="CN959" s="92"/>
      <c r="CO959" s="92"/>
      <c r="CP959" s="92"/>
      <c r="CS959" s="94"/>
      <c r="CT959" s="95"/>
    </row>
    <row r="960" spans="8:98" x14ac:dyDescent="0.15">
      <c r="H960" s="125"/>
      <c r="I960" s="129"/>
      <c r="J960" s="131"/>
      <c r="K960" s="131"/>
      <c r="L960" s="127"/>
      <c r="M960" s="107"/>
      <c r="N960" s="107"/>
      <c r="O960" s="107"/>
      <c r="P960" s="107"/>
      <c r="Q960" s="107"/>
      <c r="R960" s="107"/>
      <c r="S960" s="107"/>
      <c r="T960" s="130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2"/>
      <c r="BL960" s="92"/>
      <c r="BM960" s="92"/>
      <c r="BN960" s="92"/>
      <c r="BO960" s="92"/>
      <c r="BP960" s="92"/>
      <c r="BQ960" s="92"/>
      <c r="BR960" s="92"/>
      <c r="BS960" s="92"/>
      <c r="BT960" s="92"/>
      <c r="BU960" s="92"/>
      <c r="BV960" s="92"/>
      <c r="BW960" s="92"/>
      <c r="BX960" s="92"/>
      <c r="BY960" s="92"/>
      <c r="BZ960" s="92"/>
      <c r="CA960" s="92"/>
      <c r="CB960" s="92"/>
      <c r="CC960" s="92"/>
      <c r="CD960" s="92"/>
      <c r="CE960" s="92"/>
      <c r="CF960" s="93"/>
      <c r="CG960" s="92"/>
      <c r="CH960" s="92"/>
      <c r="CI960" s="92"/>
      <c r="CJ960" s="92"/>
      <c r="CK960" s="92"/>
      <c r="CL960" s="92"/>
      <c r="CM960" s="92"/>
      <c r="CN960" s="92"/>
      <c r="CO960" s="92"/>
      <c r="CP960" s="92"/>
      <c r="CS960" s="94"/>
      <c r="CT960" s="95"/>
    </row>
    <row r="961" spans="8:98" x14ac:dyDescent="0.15">
      <c r="H961" s="125"/>
      <c r="I961" s="129"/>
      <c r="J961" s="131"/>
      <c r="K961" s="131"/>
      <c r="L961" s="127"/>
      <c r="M961" s="107"/>
      <c r="N961" s="107"/>
      <c r="O961" s="107"/>
      <c r="P961" s="107"/>
      <c r="Q961" s="107"/>
      <c r="R961" s="107"/>
      <c r="S961" s="107"/>
      <c r="T961" s="130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2"/>
      <c r="BL961" s="92"/>
      <c r="BM961" s="92"/>
      <c r="BN961" s="92"/>
      <c r="BO961" s="92"/>
      <c r="BP961" s="92"/>
      <c r="BQ961" s="92"/>
      <c r="BR961" s="92"/>
      <c r="BS961" s="92"/>
      <c r="BT961" s="92"/>
      <c r="BU961" s="92"/>
      <c r="BV961" s="92"/>
      <c r="BW961" s="92"/>
      <c r="BX961" s="92"/>
      <c r="BY961" s="92"/>
      <c r="BZ961" s="92"/>
      <c r="CA961" s="92"/>
      <c r="CB961" s="92"/>
      <c r="CC961" s="92"/>
      <c r="CD961" s="92"/>
      <c r="CE961" s="92"/>
      <c r="CF961" s="93"/>
      <c r="CG961" s="92"/>
      <c r="CH961" s="92"/>
      <c r="CI961" s="92"/>
      <c r="CJ961" s="92"/>
      <c r="CK961" s="92"/>
      <c r="CL961" s="92"/>
      <c r="CM961" s="92"/>
      <c r="CN961" s="92"/>
      <c r="CO961" s="92"/>
      <c r="CP961" s="92"/>
      <c r="CS961" s="94"/>
      <c r="CT961" s="95"/>
    </row>
    <row r="962" spans="8:98" x14ac:dyDescent="0.15">
      <c r="H962" s="125"/>
      <c r="I962" s="129"/>
      <c r="J962" s="131"/>
      <c r="K962" s="131"/>
      <c r="L962" s="127"/>
      <c r="M962" s="107"/>
      <c r="N962" s="107"/>
      <c r="O962" s="107"/>
      <c r="P962" s="107"/>
      <c r="Q962" s="107"/>
      <c r="R962" s="107"/>
      <c r="S962" s="107"/>
      <c r="T962" s="130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2"/>
      <c r="BL962" s="92"/>
      <c r="BM962" s="92"/>
      <c r="BN962" s="92"/>
      <c r="BO962" s="92"/>
      <c r="BP962" s="92"/>
      <c r="BQ962" s="92"/>
      <c r="BR962" s="92"/>
      <c r="BS962" s="92"/>
      <c r="BT962" s="92"/>
      <c r="BU962" s="92"/>
      <c r="BV962" s="92"/>
      <c r="BW962" s="92"/>
      <c r="BX962" s="92"/>
      <c r="BY962" s="92"/>
      <c r="BZ962" s="92"/>
      <c r="CA962" s="92"/>
      <c r="CB962" s="92"/>
      <c r="CC962" s="92"/>
      <c r="CD962" s="92"/>
      <c r="CE962" s="92"/>
      <c r="CF962" s="93"/>
      <c r="CG962" s="92"/>
      <c r="CH962" s="92"/>
      <c r="CI962" s="92"/>
      <c r="CJ962" s="92"/>
      <c r="CK962" s="92"/>
      <c r="CL962" s="92"/>
      <c r="CM962" s="92"/>
      <c r="CN962" s="92"/>
      <c r="CO962" s="92"/>
      <c r="CP962" s="92"/>
      <c r="CS962" s="94"/>
      <c r="CT962" s="95"/>
    </row>
    <row r="963" spans="8:98" x14ac:dyDescent="0.15">
      <c r="H963" s="125"/>
      <c r="I963" s="129"/>
      <c r="J963" s="131"/>
      <c r="K963" s="131"/>
      <c r="L963" s="127"/>
      <c r="M963" s="107"/>
      <c r="N963" s="107"/>
      <c r="O963" s="107"/>
      <c r="P963" s="107"/>
      <c r="Q963" s="107"/>
      <c r="R963" s="107"/>
      <c r="S963" s="107"/>
      <c r="T963" s="130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2"/>
      <c r="BL963" s="92"/>
      <c r="BM963" s="92"/>
      <c r="BN963" s="92"/>
      <c r="BO963" s="92"/>
      <c r="BP963" s="92"/>
      <c r="BQ963" s="92"/>
      <c r="BR963" s="92"/>
      <c r="BS963" s="92"/>
      <c r="BT963" s="92"/>
      <c r="BU963" s="92"/>
      <c r="BV963" s="92"/>
      <c r="BW963" s="92"/>
      <c r="BX963" s="92"/>
      <c r="BY963" s="92"/>
      <c r="BZ963" s="92"/>
      <c r="CA963" s="92"/>
      <c r="CB963" s="92"/>
      <c r="CC963" s="92"/>
      <c r="CD963" s="92"/>
      <c r="CE963" s="92"/>
      <c r="CF963" s="93"/>
      <c r="CG963" s="92"/>
      <c r="CH963" s="92"/>
      <c r="CI963" s="92"/>
      <c r="CJ963" s="92"/>
      <c r="CK963" s="92"/>
      <c r="CL963" s="92"/>
      <c r="CM963" s="92"/>
      <c r="CN963" s="92"/>
      <c r="CO963" s="92"/>
      <c r="CP963" s="92"/>
      <c r="CS963" s="94"/>
      <c r="CT963" s="95"/>
    </row>
    <row r="964" spans="8:98" x14ac:dyDescent="0.15">
      <c r="H964" s="125"/>
      <c r="I964" s="129"/>
      <c r="J964" s="131"/>
      <c r="L964" s="127"/>
      <c r="M964" s="107"/>
      <c r="N964" s="107"/>
      <c r="O964" s="107"/>
      <c r="P964" s="107"/>
      <c r="Q964" s="107"/>
      <c r="R964" s="107"/>
      <c r="S964" s="107"/>
      <c r="T964" s="130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2"/>
      <c r="BL964" s="92"/>
      <c r="BM964" s="92"/>
      <c r="BN964" s="92"/>
      <c r="BO964" s="92"/>
      <c r="BP964" s="92"/>
      <c r="BQ964" s="92"/>
      <c r="BR964" s="92"/>
      <c r="BS964" s="92"/>
      <c r="BT964" s="92"/>
      <c r="BU964" s="92"/>
      <c r="BV964" s="92"/>
      <c r="BW964" s="92"/>
      <c r="BX964" s="92"/>
      <c r="BY964" s="92"/>
      <c r="BZ964" s="92"/>
      <c r="CA964" s="92"/>
      <c r="CB964" s="92"/>
      <c r="CC964" s="92"/>
      <c r="CD964" s="92"/>
      <c r="CE964" s="92"/>
      <c r="CF964" s="93"/>
      <c r="CG964" s="92"/>
      <c r="CH964" s="92"/>
      <c r="CI964" s="92"/>
      <c r="CJ964" s="92"/>
      <c r="CK964" s="92"/>
      <c r="CL964" s="92"/>
      <c r="CM964" s="92"/>
      <c r="CN964" s="92"/>
      <c r="CO964" s="92"/>
      <c r="CP964" s="92"/>
      <c r="CS964" s="94"/>
      <c r="CT964" s="95"/>
    </row>
    <row r="965" spans="8:98" x14ac:dyDescent="0.15">
      <c r="H965" s="125"/>
      <c r="I965" s="129"/>
      <c r="J965" s="131"/>
      <c r="K965" s="131"/>
      <c r="L965" s="127"/>
      <c r="M965" s="107"/>
      <c r="N965" s="107"/>
      <c r="O965" s="107"/>
      <c r="P965" s="107"/>
      <c r="Q965" s="107"/>
      <c r="R965" s="107"/>
      <c r="S965" s="107"/>
      <c r="T965" s="130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2"/>
      <c r="BL965" s="92"/>
      <c r="BM965" s="92"/>
      <c r="BN965" s="92"/>
      <c r="BO965" s="92"/>
      <c r="BP965" s="92"/>
      <c r="BQ965" s="92"/>
      <c r="BR965" s="92"/>
      <c r="BS965" s="92"/>
      <c r="BT965" s="92"/>
      <c r="BU965" s="92"/>
      <c r="BV965" s="92"/>
      <c r="BW965" s="92"/>
      <c r="BX965" s="92"/>
      <c r="BY965" s="92"/>
      <c r="BZ965" s="92"/>
      <c r="CA965" s="92"/>
      <c r="CB965" s="92"/>
      <c r="CC965" s="92"/>
      <c r="CD965" s="92"/>
      <c r="CE965" s="92"/>
      <c r="CF965" s="93"/>
      <c r="CG965" s="92"/>
      <c r="CH965" s="92"/>
      <c r="CI965" s="92"/>
      <c r="CJ965" s="92"/>
      <c r="CK965" s="92"/>
      <c r="CL965" s="92"/>
      <c r="CM965" s="92"/>
      <c r="CN965" s="92"/>
      <c r="CO965" s="92"/>
      <c r="CP965" s="92"/>
      <c r="CR965" s="115"/>
      <c r="CS965" s="94"/>
      <c r="CT965" s="95"/>
    </row>
    <row r="966" spans="8:98" x14ac:dyDescent="0.15">
      <c r="H966" s="125"/>
      <c r="I966" s="129"/>
      <c r="J966" s="131"/>
      <c r="K966" s="131"/>
      <c r="L966" s="127"/>
      <c r="M966" s="107"/>
      <c r="N966" s="107"/>
      <c r="O966" s="107"/>
      <c r="P966" s="107"/>
      <c r="Q966" s="107"/>
      <c r="R966" s="107"/>
      <c r="S966" s="107"/>
      <c r="T966" s="130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2"/>
      <c r="BL966" s="92"/>
      <c r="BM966" s="92"/>
      <c r="BN966" s="92"/>
      <c r="BO966" s="92"/>
      <c r="BP966" s="92"/>
      <c r="BQ966" s="92"/>
      <c r="BR966" s="92"/>
      <c r="BS966" s="92"/>
      <c r="BT966" s="92"/>
      <c r="BU966" s="92"/>
      <c r="BV966" s="92"/>
      <c r="BW966" s="92"/>
      <c r="BX966" s="92"/>
      <c r="BY966" s="92"/>
      <c r="BZ966" s="92"/>
      <c r="CA966" s="92"/>
      <c r="CB966" s="92"/>
      <c r="CC966" s="92"/>
      <c r="CD966" s="92"/>
      <c r="CE966" s="92"/>
      <c r="CF966" s="93"/>
      <c r="CG966" s="92"/>
      <c r="CH966" s="92"/>
      <c r="CI966" s="92"/>
      <c r="CJ966" s="92"/>
      <c r="CK966" s="92"/>
      <c r="CL966" s="92"/>
      <c r="CM966" s="92"/>
      <c r="CN966" s="92"/>
      <c r="CO966" s="92"/>
      <c r="CP966" s="92"/>
      <c r="CS966" s="94"/>
      <c r="CT966" s="95"/>
    </row>
    <row r="967" spans="8:98" x14ac:dyDescent="0.15">
      <c r="H967" s="125"/>
      <c r="I967" s="129"/>
      <c r="J967" s="131"/>
      <c r="L967" s="127"/>
      <c r="M967" s="107"/>
      <c r="N967" s="107"/>
      <c r="O967" s="107"/>
      <c r="P967" s="107"/>
      <c r="Q967" s="107"/>
      <c r="R967" s="107"/>
      <c r="S967" s="107"/>
      <c r="T967" s="130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2"/>
      <c r="BN967" s="92"/>
      <c r="BO967" s="92"/>
      <c r="BP967" s="92"/>
      <c r="BQ967" s="92"/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2"/>
      <c r="CD967" s="92"/>
      <c r="CE967" s="92"/>
      <c r="CF967" s="93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S967" s="94"/>
      <c r="CT967" s="95"/>
    </row>
    <row r="968" spans="8:98" x14ac:dyDescent="0.15">
      <c r="H968" s="125"/>
      <c r="I968" s="129"/>
      <c r="J968" s="131"/>
      <c r="K968" s="131"/>
      <c r="L968" s="127"/>
      <c r="M968" s="107"/>
      <c r="N968" s="107"/>
      <c r="O968" s="107"/>
      <c r="P968" s="107"/>
      <c r="Q968" s="107"/>
      <c r="R968" s="107"/>
      <c r="S968" s="107"/>
      <c r="T968" s="130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2"/>
      <c r="BN968" s="92"/>
      <c r="BO968" s="92"/>
      <c r="BP968" s="92"/>
      <c r="BQ968" s="92"/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2"/>
      <c r="CD968" s="92"/>
      <c r="CE968" s="92"/>
      <c r="CF968" s="93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R968" s="115"/>
      <c r="CS968" s="94"/>
      <c r="CT968" s="95"/>
    </row>
    <row r="969" spans="8:98" x14ac:dyDescent="0.15">
      <c r="H969" s="125"/>
      <c r="I969" s="129"/>
      <c r="K969" s="131"/>
      <c r="L969" s="127"/>
      <c r="M969" s="107"/>
      <c r="N969" s="107"/>
      <c r="O969" s="107"/>
      <c r="P969" s="107"/>
      <c r="Q969" s="107"/>
      <c r="R969" s="107"/>
      <c r="S969" s="107"/>
      <c r="T969" s="130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2"/>
      <c r="BN969" s="92"/>
      <c r="BO969" s="92"/>
      <c r="BP969" s="92"/>
      <c r="BQ969" s="92"/>
      <c r="BR969" s="92"/>
      <c r="BS969" s="92"/>
      <c r="BT969" s="92"/>
      <c r="BU969" s="92"/>
      <c r="BV969" s="92"/>
      <c r="BW969" s="92"/>
      <c r="BX969" s="92"/>
      <c r="BY969" s="92"/>
      <c r="BZ969" s="92"/>
      <c r="CA969" s="92"/>
      <c r="CB969" s="92"/>
      <c r="CC969" s="92"/>
      <c r="CD969" s="92"/>
      <c r="CE969" s="92"/>
      <c r="CF969" s="93"/>
      <c r="CG969" s="92"/>
      <c r="CH969" s="92"/>
      <c r="CI969" s="92"/>
      <c r="CJ969" s="92"/>
      <c r="CK969" s="92"/>
      <c r="CL969" s="92"/>
      <c r="CM969" s="92"/>
      <c r="CN969" s="92"/>
      <c r="CO969" s="92"/>
      <c r="CP969" s="92"/>
      <c r="CS969" s="94"/>
      <c r="CT969" s="95"/>
    </row>
    <row r="970" spans="8:98" x14ac:dyDescent="0.15">
      <c r="H970" s="125"/>
      <c r="I970" s="129"/>
      <c r="J970" s="131"/>
      <c r="K970" s="131"/>
      <c r="L970" s="127"/>
      <c r="M970" s="107"/>
      <c r="N970" s="107"/>
      <c r="O970" s="107"/>
      <c r="P970" s="107"/>
      <c r="Q970" s="107"/>
      <c r="R970" s="107"/>
      <c r="S970" s="107"/>
      <c r="T970" s="130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2"/>
      <c r="BL970" s="92"/>
      <c r="BM970" s="92"/>
      <c r="BN970" s="92"/>
      <c r="BO970" s="92"/>
      <c r="BP970" s="92"/>
      <c r="BQ970" s="92"/>
      <c r="BR970" s="92"/>
      <c r="BS970" s="92"/>
      <c r="BT970" s="92"/>
      <c r="BU970" s="92"/>
      <c r="BV970" s="92"/>
      <c r="BW970" s="92"/>
      <c r="BX970" s="92"/>
      <c r="BY970" s="92"/>
      <c r="BZ970" s="92"/>
      <c r="CA970" s="92"/>
      <c r="CB970" s="92"/>
      <c r="CC970" s="92"/>
      <c r="CD970" s="92"/>
      <c r="CE970" s="92"/>
      <c r="CF970" s="93"/>
      <c r="CG970" s="92"/>
      <c r="CH970" s="92"/>
      <c r="CI970" s="92"/>
      <c r="CJ970" s="92"/>
      <c r="CK970" s="92"/>
      <c r="CL970" s="92"/>
      <c r="CM970" s="92"/>
      <c r="CN970" s="92"/>
      <c r="CO970" s="92"/>
      <c r="CP970" s="92"/>
      <c r="CS970" s="94"/>
      <c r="CT970" s="95"/>
    </row>
    <row r="971" spans="8:98" x14ac:dyDescent="0.15">
      <c r="H971" s="125"/>
      <c r="I971" s="129"/>
      <c r="J971" s="131"/>
      <c r="L971" s="127"/>
      <c r="M971" s="107"/>
      <c r="N971" s="107"/>
      <c r="O971" s="107"/>
      <c r="P971" s="107"/>
      <c r="Q971" s="107"/>
      <c r="R971" s="107"/>
      <c r="S971" s="107"/>
      <c r="T971" s="130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2"/>
      <c r="BL971" s="92"/>
      <c r="BM971" s="92"/>
      <c r="BN971" s="92"/>
      <c r="BO971" s="92"/>
      <c r="BP971" s="92"/>
      <c r="BQ971" s="92"/>
      <c r="BR971" s="92"/>
      <c r="BS971" s="92"/>
      <c r="BT971" s="92"/>
      <c r="BU971" s="92"/>
      <c r="BV971" s="92"/>
      <c r="BW971" s="92"/>
      <c r="BX971" s="92"/>
      <c r="BY971" s="92"/>
      <c r="BZ971" s="92"/>
      <c r="CA971" s="92"/>
      <c r="CB971" s="92"/>
      <c r="CC971" s="92"/>
      <c r="CD971" s="92"/>
      <c r="CE971" s="92"/>
      <c r="CF971" s="93"/>
      <c r="CG971" s="92"/>
      <c r="CH971" s="92"/>
      <c r="CI971" s="92"/>
      <c r="CJ971" s="92"/>
      <c r="CK971" s="92"/>
      <c r="CL971" s="92"/>
      <c r="CM971" s="92"/>
      <c r="CN971" s="92"/>
      <c r="CO971" s="92"/>
      <c r="CP971" s="92"/>
      <c r="CS971" s="94"/>
      <c r="CT971" s="95"/>
    </row>
    <row r="972" spans="8:98" x14ac:dyDescent="0.15">
      <c r="H972" s="125"/>
      <c r="I972" s="129"/>
      <c r="K972" s="131"/>
      <c r="L972" s="127"/>
      <c r="M972" s="107"/>
      <c r="N972" s="107"/>
      <c r="O972" s="107"/>
      <c r="P972" s="107"/>
      <c r="Q972" s="107"/>
      <c r="R972" s="107"/>
      <c r="S972" s="107"/>
      <c r="T972" s="130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2"/>
      <c r="BL972" s="92"/>
      <c r="BM972" s="92"/>
      <c r="BN972" s="92"/>
      <c r="BO972" s="92"/>
      <c r="BP972" s="92"/>
      <c r="BQ972" s="92"/>
      <c r="BR972" s="92"/>
      <c r="BS972" s="92"/>
      <c r="BT972" s="92"/>
      <c r="BU972" s="92"/>
      <c r="BV972" s="92"/>
      <c r="BW972" s="92"/>
      <c r="BX972" s="92"/>
      <c r="BY972" s="92"/>
      <c r="BZ972" s="92"/>
      <c r="CA972" s="92"/>
      <c r="CB972" s="92"/>
      <c r="CC972" s="92"/>
      <c r="CD972" s="92"/>
      <c r="CE972" s="92"/>
      <c r="CF972" s="93"/>
      <c r="CG972" s="92"/>
      <c r="CH972" s="92"/>
      <c r="CI972" s="92"/>
      <c r="CJ972" s="92"/>
      <c r="CK972" s="92"/>
      <c r="CL972" s="92"/>
      <c r="CM972" s="92"/>
      <c r="CN972" s="92"/>
      <c r="CO972" s="92"/>
      <c r="CP972" s="92"/>
      <c r="CS972" s="94"/>
      <c r="CT972" s="95"/>
    </row>
    <row r="973" spans="8:98" x14ac:dyDescent="0.15">
      <c r="H973" s="125"/>
      <c r="I973" s="129"/>
      <c r="J973" s="131"/>
      <c r="K973" s="131"/>
      <c r="L973" s="127"/>
      <c r="M973" s="107"/>
      <c r="N973" s="107"/>
      <c r="O973" s="107"/>
      <c r="P973" s="107"/>
      <c r="Q973" s="107"/>
      <c r="R973" s="107"/>
      <c r="S973" s="107"/>
      <c r="T973" s="130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2"/>
      <c r="BL973" s="92"/>
      <c r="BM973" s="92"/>
      <c r="BN973" s="92"/>
      <c r="BO973" s="92"/>
      <c r="BP973" s="92"/>
      <c r="BQ973" s="92"/>
      <c r="BR973" s="92"/>
      <c r="BS973" s="92"/>
      <c r="BT973" s="92"/>
      <c r="BU973" s="92"/>
      <c r="BV973" s="92"/>
      <c r="BW973" s="92"/>
      <c r="BX973" s="92"/>
      <c r="BY973" s="92"/>
      <c r="BZ973" s="92"/>
      <c r="CA973" s="92"/>
      <c r="CB973" s="92"/>
      <c r="CC973" s="92"/>
      <c r="CD973" s="92"/>
      <c r="CE973" s="92"/>
      <c r="CF973" s="93"/>
      <c r="CG973" s="92"/>
      <c r="CH973" s="92"/>
      <c r="CI973" s="92"/>
      <c r="CJ973" s="92"/>
      <c r="CK973" s="92"/>
      <c r="CL973" s="92"/>
      <c r="CM973" s="92"/>
      <c r="CN973" s="92"/>
      <c r="CO973" s="92"/>
      <c r="CP973" s="92"/>
      <c r="CR973" s="115"/>
      <c r="CS973" s="94"/>
      <c r="CT973" s="95"/>
    </row>
    <row r="974" spans="8:98" x14ac:dyDescent="0.15">
      <c r="H974" s="125"/>
      <c r="I974" s="129"/>
      <c r="J974" s="131"/>
      <c r="K974" s="131"/>
      <c r="L974" s="127"/>
      <c r="M974" s="107"/>
      <c r="N974" s="107"/>
      <c r="O974" s="107"/>
      <c r="P974" s="107"/>
      <c r="Q974" s="107"/>
      <c r="R974" s="107"/>
      <c r="S974" s="107"/>
      <c r="T974" s="130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2"/>
      <c r="BL974" s="92"/>
      <c r="BM974" s="92"/>
      <c r="BN974" s="92"/>
      <c r="BO974" s="92"/>
      <c r="BP974" s="92"/>
      <c r="BQ974" s="92"/>
      <c r="BR974" s="92"/>
      <c r="BS974" s="92"/>
      <c r="BT974" s="92"/>
      <c r="BU974" s="92"/>
      <c r="BV974" s="92"/>
      <c r="BW974" s="92"/>
      <c r="BX974" s="92"/>
      <c r="BY974" s="92"/>
      <c r="BZ974" s="92"/>
      <c r="CA974" s="92"/>
      <c r="CB974" s="92"/>
      <c r="CC974" s="92"/>
      <c r="CD974" s="92"/>
      <c r="CE974" s="92"/>
      <c r="CF974" s="93"/>
      <c r="CG974" s="92"/>
      <c r="CH974" s="92"/>
      <c r="CI974" s="92"/>
      <c r="CJ974" s="92"/>
      <c r="CK974" s="92"/>
      <c r="CL974" s="92"/>
      <c r="CM974" s="92"/>
      <c r="CN974" s="92"/>
      <c r="CO974" s="92"/>
      <c r="CP974" s="92"/>
      <c r="CR974" s="115"/>
      <c r="CS974" s="94"/>
      <c r="CT974" s="95"/>
    </row>
    <row r="975" spans="8:98" x14ac:dyDescent="0.15">
      <c r="H975" s="125"/>
      <c r="I975" s="129"/>
      <c r="J975" s="131"/>
      <c r="L975" s="127"/>
      <c r="M975" s="107"/>
      <c r="N975" s="107"/>
      <c r="O975" s="107"/>
      <c r="P975" s="107"/>
      <c r="Q975" s="107"/>
      <c r="R975" s="107"/>
      <c r="S975" s="107"/>
      <c r="T975" s="130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2"/>
      <c r="BL975" s="92"/>
      <c r="BM975" s="92"/>
      <c r="BN975" s="92"/>
      <c r="BO975" s="92"/>
      <c r="BP975" s="92"/>
      <c r="BQ975" s="92"/>
      <c r="BR975" s="92"/>
      <c r="BS975" s="92"/>
      <c r="BT975" s="92"/>
      <c r="BU975" s="92"/>
      <c r="BV975" s="92"/>
      <c r="BW975" s="92"/>
      <c r="BX975" s="92"/>
      <c r="BY975" s="92"/>
      <c r="BZ975" s="92"/>
      <c r="CA975" s="92"/>
      <c r="CB975" s="92"/>
      <c r="CC975" s="92"/>
      <c r="CD975" s="92"/>
      <c r="CE975" s="92"/>
      <c r="CF975" s="93"/>
      <c r="CG975" s="92"/>
      <c r="CH975" s="92"/>
      <c r="CI975" s="92"/>
      <c r="CJ975" s="92"/>
      <c r="CK975" s="92"/>
      <c r="CL975" s="92"/>
      <c r="CM975" s="92"/>
      <c r="CN975" s="92"/>
      <c r="CO975" s="92"/>
      <c r="CP975" s="92"/>
      <c r="CR975" s="115"/>
      <c r="CS975" s="94"/>
      <c r="CT975" s="95"/>
    </row>
    <row r="976" spans="8:98" x14ac:dyDescent="0.15">
      <c r="H976" s="125"/>
      <c r="I976" s="129"/>
      <c r="K976" s="131"/>
      <c r="L976" s="127"/>
      <c r="M976" s="107"/>
      <c r="N976" s="107"/>
      <c r="O976" s="107"/>
      <c r="P976" s="107"/>
      <c r="Q976" s="107"/>
      <c r="R976" s="107"/>
      <c r="S976" s="107"/>
      <c r="T976" s="130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2"/>
      <c r="BL976" s="92"/>
      <c r="BM976" s="92"/>
      <c r="BN976" s="92"/>
      <c r="BO976" s="92"/>
      <c r="BP976" s="92"/>
      <c r="BQ976" s="92"/>
      <c r="BR976" s="92"/>
      <c r="BS976" s="92"/>
      <c r="BT976" s="92"/>
      <c r="BU976" s="92"/>
      <c r="BV976" s="92"/>
      <c r="BW976" s="92"/>
      <c r="BX976" s="92"/>
      <c r="BY976" s="92"/>
      <c r="BZ976" s="92"/>
      <c r="CA976" s="92"/>
      <c r="CB976" s="92"/>
      <c r="CC976" s="92"/>
      <c r="CD976" s="92"/>
      <c r="CE976" s="92"/>
      <c r="CF976" s="93"/>
      <c r="CG976" s="92"/>
      <c r="CH976" s="92"/>
      <c r="CI976" s="92"/>
      <c r="CJ976" s="92"/>
      <c r="CK976" s="92"/>
      <c r="CL976" s="92"/>
      <c r="CM976" s="92"/>
      <c r="CN976" s="92"/>
      <c r="CO976" s="92"/>
      <c r="CP976" s="92"/>
      <c r="CS976" s="94"/>
      <c r="CT976" s="95"/>
    </row>
    <row r="977" spans="8:98" x14ac:dyDescent="0.15">
      <c r="H977" s="125"/>
      <c r="I977" s="129"/>
      <c r="J977" s="131"/>
      <c r="K977" s="131"/>
      <c r="L977" s="127"/>
      <c r="M977" s="107"/>
      <c r="N977" s="107"/>
      <c r="O977" s="107"/>
      <c r="P977" s="107"/>
      <c r="Q977" s="107"/>
      <c r="R977" s="107"/>
      <c r="S977" s="107"/>
      <c r="T977" s="130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2"/>
      <c r="BL977" s="92"/>
      <c r="BM977" s="92"/>
      <c r="BN977" s="92"/>
      <c r="BO977" s="92"/>
      <c r="BP977" s="92"/>
      <c r="BQ977" s="92"/>
      <c r="BR977" s="92"/>
      <c r="BS977" s="92"/>
      <c r="BT977" s="92"/>
      <c r="BU977" s="92"/>
      <c r="BV977" s="92"/>
      <c r="BW977" s="92"/>
      <c r="BX977" s="92"/>
      <c r="BY977" s="92"/>
      <c r="BZ977" s="92"/>
      <c r="CA977" s="92"/>
      <c r="CB977" s="92"/>
      <c r="CC977" s="92"/>
      <c r="CD977" s="92"/>
      <c r="CE977" s="92"/>
      <c r="CF977" s="93"/>
      <c r="CG977" s="92"/>
      <c r="CH977" s="92"/>
      <c r="CI977" s="92"/>
      <c r="CJ977" s="92"/>
      <c r="CK977" s="92"/>
      <c r="CL977" s="92"/>
      <c r="CM977" s="92"/>
      <c r="CN977" s="92"/>
      <c r="CO977" s="92"/>
      <c r="CP977" s="92"/>
      <c r="CS977" s="94"/>
      <c r="CT977" s="95"/>
    </row>
    <row r="978" spans="8:98" x14ac:dyDescent="0.15">
      <c r="H978" s="125"/>
      <c r="I978" s="129"/>
      <c r="J978" s="131"/>
      <c r="K978" s="131"/>
      <c r="L978" s="127"/>
      <c r="M978" s="107"/>
      <c r="N978" s="107"/>
      <c r="O978" s="107"/>
      <c r="P978" s="107"/>
      <c r="Q978" s="107"/>
      <c r="R978" s="107"/>
      <c r="S978" s="107"/>
      <c r="T978" s="130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2"/>
      <c r="BL978" s="92"/>
      <c r="BM978" s="92"/>
      <c r="BN978" s="92"/>
      <c r="BO978" s="92"/>
      <c r="BP978" s="92"/>
      <c r="BQ978" s="92"/>
      <c r="BR978" s="92"/>
      <c r="BS978" s="92"/>
      <c r="BT978" s="92"/>
      <c r="BU978" s="92"/>
      <c r="BV978" s="92"/>
      <c r="BW978" s="92"/>
      <c r="BX978" s="92"/>
      <c r="BY978" s="92"/>
      <c r="BZ978" s="92"/>
      <c r="CA978" s="92"/>
      <c r="CB978" s="92"/>
      <c r="CC978" s="92"/>
      <c r="CD978" s="92"/>
      <c r="CE978" s="92"/>
      <c r="CF978" s="93"/>
      <c r="CG978" s="92"/>
      <c r="CH978" s="92"/>
      <c r="CI978" s="92"/>
      <c r="CJ978" s="92"/>
      <c r="CK978" s="92"/>
      <c r="CL978" s="92"/>
      <c r="CM978" s="92"/>
      <c r="CN978" s="92"/>
      <c r="CO978" s="92"/>
      <c r="CP978" s="92"/>
      <c r="CS978" s="94"/>
      <c r="CT978" s="95"/>
    </row>
    <row r="979" spans="8:98" x14ac:dyDescent="0.15">
      <c r="H979" s="125"/>
      <c r="I979" s="129"/>
      <c r="J979" s="131"/>
      <c r="K979" s="131"/>
      <c r="L979" s="127"/>
      <c r="M979" s="107"/>
      <c r="N979" s="107"/>
      <c r="O979" s="107"/>
      <c r="P979" s="107"/>
      <c r="Q979" s="107"/>
      <c r="R979" s="107"/>
      <c r="S979" s="107"/>
      <c r="T979" s="130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2"/>
      <c r="BL979" s="92"/>
      <c r="BM979" s="92"/>
      <c r="BN979" s="92"/>
      <c r="BO979" s="92"/>
      <c r="BP979" s="92"/>
      <c r="BQ979" s="92"/>
      <c r="BR979" s="92"/>
      <c r="BS979" s="92"/>
      <c r="BT979" s="92"/>
      <c r="BU979" s="92"/>
      <c r="BV979" s="92"/>
      <c r="BW979" s="92"/>
      <c r="BX979" s="92"/>
      <c r="BY979" s="92"/>
      <c r="BZ979" s="92"/>
      <c r="CA979" s="92"/>
      <c r="CB979" s="92"/>
      <c r="CC979" s="92"/>
      <c r="CD979" s="92"/>
      <c r="CE979" s="92"/>
      <c r="CF979" s="93"/>
      <c r="CG979" s="92"/>
      <c r="CH979" s="92"/>
      <c r="CI979" s="92"/>
      <c r="CJ979" s="92"/>
      <c r="CK979" s="92"/>
      <c r="CL979" s="92"/>
      <c r="CM979" s="92"/>
      <c r="CN979" s="92"/>
      <c r="CO979" s="92"/>
      <c r="CP979" s="92"/>
      <c r="CS979" s="94"/>
      <c r="CT979" s="95"/>
    </row>
    <row r="980" spans="8:98" x14ac:dyDescent="0.15">
      <c r="H980" s="125"/>
      <c r="I980" s="129"/>
      <c r="L980" s="127"/>
      <c r="M980" s="107"/>
      <c r="N980" s="107"/>
      <c r="O980" s="107"/>
      <c r="P980" s="107"/>
      <c r="Q980" s="107"/>
      <c r="R980" s="107"/>
      <c r="S980" s="107"/>
      <c r="T980" s="130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2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2"/>
      <c r="BZ980" s="92"/>
      <c r="CA980" s="92"/>
      <c r="CB980" s="92"/>
      <c r="CC980" s="92"/>
      <c r="CD980" s="92"/>
      <c r="CE980" s="92"/>
      <c r="CF980" s="93"/>
      <c r="CG980" s="92"/>
      <c r="CH980" s="92"/>
      <c r="CI980" s="92"/>
      <c r="CJ980" s="92"/>
      <c r="CK980" s="92"/>
      <c r="CL980" s="92"/>
      <c r="CM980" s="92"/>
      <c r="CN980" s="92"/>
      <c r="CO980" s="92"/>
      <c r="CP980" s="92"/>
      <c r="CR980" s="115"/>
      <c r="CS980" s="94"/>
      <c r="CT980" s="95"/>
    </row>
    <row r="981" spans="8:98" x14ac:dyDescent="0.15">
      <c r="H981" s="125"/>
      <c r="I981" s="129"/>
      <c r="J981" s="131"/>
      <c r="K981" s="131"/>
      <c r="L981" s="127"/>
      <c r="M981" s="107"/>
      <c r="N981" s="107"/>
      <c r="O981" s="107"/>
      <c r="P981" s="107"/>
      <c r="Q981" s="107"/>
      <c r="R981" s="107"/>
      <c r="S981" s="107"/>
      <c r="T981" s="130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2"/>
      <c r="BL981" s="92"/>
      <c r="BM981" s="92"/>
      <c r="BN981" s="92"/>
      <c r="BO981" s="92"/>
      <c r="BP981" s="92"/>
      <c r="BQ981" s="92"/>
      <c r="BR981" s="92"/>
      <c r="BS981" s="92"/>
      <c r="BT981" s="92"/>
      <c r="BU981" s="92"/>
      <c r="BV981" s="92"/>
      <c r="BW981" s="92"/>
      <c r="BX981" s="92"/>
      <c r="BY981" s="92"/>
      <c r="BZ981" s="92"/>
      <c r="CA981" s="92"/>
      <c r="CB981" s="92"/>
      <c r="CC981" s="92"/>
      <c r="CD981" s="92"/>
      <c r="CE981" s="92"/>
      <c r="CF981" s="93"/>
      <c r="CG981" s="92"/>
      <c r="CH981" s="92"/>
      <c r="CI981" s="92"/>
      <c r="CJ981" s="92"/>
      <c r="CK981" s="92"/>
      <c r="CL981" s="92"/>
      <c r="CM981" s="92"/>
      <c r="CN981" s="92"/>
      <c r="CO981" s="92"/>
      <c r="CP981" s="92"/>
      <c r="CR981" s="115"/>
      <c r="CS981" s="94"/>
      <c r="CT981" s="95"/>
    </row>
    <row r="982" spans="8:98" x14ac:dyDescent="0.15">
      <c r="H982" s="125"/>
      <c r="I982" s="129"/>
      <c r="J982" s="131"/>
      <c r="K982" s="131"/>
      <c r="L982" s="127"/>
      <c r="M982" s="107"/>
      <c r="N982" s="107"/>
      <c r="O982" s="107"/>
      <c r="P982" s="107"/>
      <c r="Q982" s="107"/>
      <c r="R982" s="107"/>
      <c r="S982" s="107"/>
      <c r="T982" s="130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2"/>
      <c r="BL982" s="92"/>
      <c r="BM982" s="92"/>
      <c r="BN982" s="92"/>
      <c r="BO982" s="92"/>
      <c r="BP982" s="92"/>
      <c r="BQ982" s="92"/>
      <c r="BR982" s="92"/>
      <c r="BS982" s="92"/>
      <c r="BT982" s="92"/>
      <c r="BU982" s="92"/>
      <c r="BV982" s="92"/>
      <c r="BW982" s="92"/>
      <c r="BX982" s="92"/>
      <c r="BY982" s="92"/>
      <c r="BZ982" s="92"/>
      <c r="CA982" s="92"/>
      <c r="CB982" s="92"/>
      <c r="CC982" s="92"/>
      <c r="CD982" s="92"/>
      <c r="CE982" s="92"/>
      <c r="CF982" s="93"/>
      <c r="CG982" s="92"/>
      <c r="CH982" s="92"/>
      <c r="CI982" s="92"/>
      <c r="CJ982" s="92"/>
      <c r="CK982" s="92"/>
      <c r="CL982" s="92"/>
      <c r="CM982" s="92"/>
      <c r="CN982" s="92"/>
      <c r="CO982" s="92"/>
      <c r="CP982" s="92"/>
      <c r="CS982" s="94"/>
      <c r="CT982" s="95"/>
    </row>
    <row r="983" spans="8:98" x14ac:dyDescent="0.15">
      <c r="H983" s="125"/>
      <c r="I983" s="129"/>
      <c r="J983" s="131"/>
      <c r="K983" s="131"/>
      <c r="L983" s="127"/>
      <c r="M983" s="107"/>
      <c r="N983" s="107"/>
      <c r="O983" s="107"/>
      <c r="P983" s="107"/>
      <c r="Q983" s="107"/>
      <c r="R983" s="107"/>
      <c r="S983" s="107"/>
      <c r="T983" s="130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2"/>
      <c r="BL983" s="92"/>
      <c r="BM983" s="92"/>
      <c r="BN983" s="92"/>
      <c r="BO983" s="92"/>
      <c r="BP983" s="92"/>
      <c r="BQ983" s="92"/>
      <c r="BR983" s="92"/>
      <c r="BS983" s="92"/>
      <c r="BT983" s="92"/>
      <c r="BU983" s="92"/>
      <c r="BV983" s="92"/>
      <c r="BW983" s="92"/>
      <c r="BX983" s="92"/>
      <c r="BY983" s="92"/>
      <c r="BZ983" s="92"/>
      <c r="CA983" s="92"/>
      <c r="CB983" s="92"/>
      <c r="CC983" s="92"/>
      <c r="CD983" s="92"/>
      <c r="CE983" s="92"/>
      <c r="CF983" s="93"/>
      <c r="CG983" s="92"/>
      <c r="CH983" s="92"/>
      <c r="CI983" s="92"/>
      <c r="CJ983" s="92"/>
      <c r="CK983" s="92"/>
      <c r="CL983" s="92"/>
      <c r="CM983" s="92"/>
      <c r="CN983" s="92"/>
      <c r="CO983" s="92"/>
      <c r="CP983" s="92"/>
      <c r="CR983" s="115"/>
      <c r="CS983" s="94"/>
      <c r="CT983" s="95"/>
    </row>
    <row r="984" spans="8:98" x14ac:dyDescent="0.15">
      <c r="H984" s="125"/>
      <c r="I984" s="129"/>
      <c r="J984" s="131"/>
      <c r="K984" s="131"/>
      <c r="L984" s="127"/>
      <c r="M984" s="107"/>
      <c r="N984" s="107"/>
      <c r="O984" s="107"/>
      <c r="P984" s="107"/>
      <c r="Q984" s="107"/>
      <c r="R984" s="107"/>
      <c r="S984" s="107"/>
      <c r="T984" s="130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2"/>
      <c r="BL984" s="92"/>
      <c r="BM984" s="92"/>
      <c r="BN984" s="92"/>
      <c r="BO984" s="92"/>
      <c r="BP984" s="92"/>
      <c r="BQ984" s="92"/>
      <c r="BR984" s="92"/>
      <c r="BS984" s="92"/>
      <c r="BT984" s="92"/>
      <c r="BU984" s="92"/>
      <c r="BV984" s="92"/>
      <c r="BW984" s="92"/>
      <c r="BX984" s="92"/>
      <c r="BY984" s="92"/>
      <c r="BZ984" s="92"/>
      <c r="CA984" s="92"/>
      <c r="CB984" s="92"/>
      <c r="CC984" s="92"/>
      <c r="CD984" s="92"/>
      <c r="CE984" s="92"/>
      <c r="CF984" s="93"/>
      <c r="CG984" s="92"/>
      <c r="CH984" s="92"/>
      <c r="CI984" s="92"/>
      <c r="CJ984" s="92"/>
      <c r="CK984" s="92"/>
      <c r="CL984" s="92"/>
      <c r="CM984" s="92"/>
      <c r="CN984" s="92"/>
      <c r="CO984" s="92"/>
      <c r="CP984" s="92"/>
      <c r="CS984" s="94"/>
      <c r="CT984" s="95"/>
    </row>
    <row r="985" spans="8:98" x14ac:dyDescent="0.15">
      <c r="H985" s="125"/>
      <c r="I985" s="129"/>
      <c r="K985" s="131"/>
      <c r="L985" s="127"/>
      <c r="M985" s="107"/>
      <c r="N985" s="107"/>
      <c r="O985" s="107"/>
      <c r="P985" s="107"/>
      <c r="Q985" s="107"/>
      <c r="R985" s="107"/>
      <c r="S985" s="107"/>
      <c r="T985" s="130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2"/>
      <c r="BL985" s="92"/>
      <c r="BM985" s="92"/>
      <c r="BN985" s="92"/>
      <c r="BO985" s="92"/>
      <c r="BP985" s="92"/>
      <c r="BQ985" s="92"/>
      <c r="BR985" s="92"/>
      <c r="BS985" s="92"/>
      <c r="BT985" s="92"/>
      <c r="BU985" s="92"/>
      <c r="BV985" s="92"/>
      <c r="BW985" s="92"/>
      <c r="BX985" s="92"/>
      <c r="BY985" s="92"/>
      <c r="BZ985" s="92"/>
      <c r="CA985" s="92"/>
      <c r="CB985" s="92"/>
      <c r="CC985" s="92"/>
      <c r="CD985" s="92"/>
      <c r="CE985" s="92"/>
      <c r="CF985" s="93"/>
      <c r="CG985" s="92"/>
      <c r="CH985" s="92"/>
      <c r="CI985" s="92"/>
      <c r="CJ985" s="92"/>
      <c r="CK985" s="92"/>
      <c r="CL985" s="92"/>
      <c r="CM985" s="92"/>
      <c r="CN985" s="92"/>
      <c r="CO985" s="92"/>
      <c r="CP985" s="92"/>
      <c r="CS985" s="94"/>
      <c r="CT985" s="95"/>
    </row>
    <row r="986" spans="8:98" x14ac:dyDescent="0.15">
      <c r="H986" s="125"/>
      <c r="I986" s="129"/>
      <c r="J986" s="131"/>
      <c r="K986" s="131"/>
      <c r="L986" s="127"/>
      <c r="M986" s="107"/>
      <c r="N986" s="107"/>
      <c r="O986" s="107"/>
      <c r="P986" s="107"/>
      <c r="Q986" s="107"/>
      <c r="R986" s="107"/>
      <c r="S986" s="107"/>
      <c r="T986" s="130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2"/>
      <c r="BL986" s="92"/>
      <c r="BM986" s="92"/>
      <c r="BN986" s="92"/>
      <c r="BO986" s="92"/>
      <c r="BP986" s="92"/>
      <c r="BQ986" s="92"/>
      <c r="BR986" s="92"/>
      <c r="BS986" s="92"/>
      <c r="BT986" s="92"/>
      <c r="BU986" s="92"/>
      <c r="BV986" s="92"/>
      <c r="BW986" s="92"/>
      <c r="BX986" s="92"/>
      <c r="BY986" s="92"/>
      <c r="BZ986" s="92"/>
      <c r="CA986" s="92"/>
      <c r="CB986" s="92"/>
      <c r="CC986" s="92"/>
      <c r="CD986" s="92"/>
      <c r="CE986" s="92"/>
      <c r="CF986" s="93"/>
      <c r="CG986" s="92"/>
      <c r="CH986" s="92"/>
      <c r="CI986" s="92"/>
      <c r="CJ986" s="92"/>
      <c r="CK986" s="92"/>
      <c r="CL986" s="92"/>
      <c r="CM986" s="92"/>
      <c r="CN986" s="92"/>
      <c r="CO986" s="92"/>
      <c r="CP986" s="92"/>
      <c r="CR986" s="115"/>
      <c r="CS986" s="94"/>
      <c r="CT986" s="95"/>
    </row>
    <row r="987" spans="8:98" x14ac:dyDescent="0.15">
      <c r="H987" s="125"/>
      <c r="I987" s="129"/>
      <c r="J987" s="131"/>
      <c r="K987" s="131"/>
      <c r="L987" s="127"/>
      <c r="M987" s="107"/>
      <c r="N987" s="107"/>
      <c r="O987" s="107"/>
      <c r="P987" s="107"/>
      <c r="Q987" s="107"/>
      <c r="R987" s="107"/>
      <c r="S987" s="107"/>
      <c r="T987" s="130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2"/>
      <c r="BP987" s="92"/>
      <c r="BQ987" s="92"/>
      <c r="BR987" s="92"/>
      <c r="BS987" s="92"/>
      <c r="BT987" s="92"/>
      <c r="BU987" s="92"/>
      <c r="BV987" s="92"/>
      <c r="BW987" s="92"/>
      <c r="BX987" s="92"/>
      <c r="BY987" s="92"/>
      <c r="BZ987" s="92"/>
      <c r="CA987" s="92"/>
      <c r="CB987" s="92"/>
      <c r="CC987" s="92"/>
      <c r="CD987" s="92"/>
      <c r="CE987" s="92"/>
      <c r="CF987" s="93"/>
      <c r="CG987" s="92"/>
      <c r="CH987" s="92"/>
      <c r="CI987" s="92"/>
      <c r="CJ987" s="92"/>
      <c r="CK987" s="92"/>
      <c r="CL987" s="92"/>
      <c r="CM987" s="92"/>
      <c r="CN987" s="92"/>
      <c r="CO987" s="92"/>
      <c r="CP987" s="92"/>
      <c r="CR987" s="115"/>
      <c r="CS987" s="94"/>
      <c r="CT987" s="95"/>
    </row>
    <row r="988" spans="8:98" x14ac:dyDescent="0.15">
      <c r="H988" s="125"/>
      <c r="I988" s="129"/>
      <c r="J988" s="131"/>
      <c r="K988" s="131"/>
      <c r="L988" s="127"/>
      <c r="M988" s="107"/>
      <c r="N988" s="107"/>
      <c r="O988" s="107"/>
      <c r="P988" s="107"/>
      <c r="Q988" s="107"/>
      <c r="R988" s="107"/>
      <c r="S988" s="107"/>
      <c r="T988" s="130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2"/>
      <c r="BL988" s="92"/>
      <c r="BM988" s="92"/>
      <c r="BN988" s="92"/>
      <c r="BO988" s="92"/>
      <c r="BP988" s="92"/>
      <c r="BQ988" s="92"/>
      <c r="BR988" s="92"/>
      <c r="BS988" s="92"/>
      <c r="BT988" s="92"/>
      <c r="BU988" s="92"/>
      <c r="BV988" s="92"/>
      <c r="BW988" s="92"/>
      <c r="BX988" s="92"/>
      <c r="BY988" s="92"/>
      <c r="BZ988" s="92"/>
      <c r="CA988" s="92"/>
      <c r="CB988" s="92"/>
      <c r="CC988" s="92"/>
      <c r="CD988" s="92"/>
      <c r="CE988" s="92"/>
      <c r="CF988" s="93"/>
      <c r="CG988" s="92"/>
      <c r="CH988" s="92"/>
      <c r="CI988" s="92"/>
      <c r="CJ988" s="92"/>
      <c r="CK988" s="92"/>
      <c r="CL988" s="92"/>
      <c r="CM988" s="92"/>
      <c r="CN988" s="92"/>
      <c r="CO988" s="92"/>
      <c r="CP988" s="92"/>
      <c r="CR988" s="115"/>
      <c r="CS988" s="94"/>
      <c r="CT988" s="95"/>
    </row>
    <row r="989" spans="8:98" x14ac:dyDescent="0.15">
      <c r="H989" s="125"/>
      <c r="I989" s="129"/>
      <c r="J989" s="131"/>
      <c r="K989" s="131"/>
      <c r="L989" s="127"/>
      <c r="M989" s="107"/>
      <c r="N989" s="107"/>
      <c r="O989" s="107"/>
      <c r="P989" s="107"/>
      <c r="Q989" s="107"/>
      <c r="R989" s="107"/>
      <c r="S989" s="107"/>
      <c r="T989" s="130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2"/>
      <c r="BL989" s="92"/>
      <c r="BM989" s="92"/>
      <c r="BN989" s="92"/>
      <c r="BO989" s="92"/>
      <c r="BP989" s="92"/>
      <c r="BQ989" s="92"/>
      <c r="BR989" s="92"/>
      <c r="BS989" s="92"/>
      <c r="BT989" s="92"/>
      <c r="BU989" s="92"/>
      <c r="BV989" s="92"/>
      <c r="BW989" s="92"/>
      <c r="BX989" s="92"/>
      <c r="BY989" s="92"/>
      <c r="BZ989" s="92"/>
      <c r="CA989" s="92"/>
      <c r="CB989" s="92"/>
      <c r="CC989" s="92"/>
      <c r="CD989" s="92"/>
      <c r="CE989" s="92"/>
      <c r="CF989" s="93"/>
      <c r="CG989" s="92"/>
      <c r="CH989" s="92"/>
      <c r="CI989" s="92"/>
      <c r="CJ989" s="92"/>
      <c r="CK989" s="92"/>
      <c r="CL989" s="92"/>
      <c r="CM989" s="92"/>
      <c r="CN989" s="92"/>
      <c r="CO989" s="92"/>
      <c r="CP989" s="92"/>
      <c r="CR989" s="115"/>
      <c r="CS989" s="94"/>
      <c r="CT989" s="95"/>
    </row>
    <row r="990" spans="8:98" x14ac:dyDescent="0.15">
      <c r="H990" s="125"/>
      <c r="I990" s="129"/>
      <c r="J990" s="131"/>
      <c r="L990" s="127"/>
      <c r="M990" s="107"/>
      <c r="N990" s="107"/>
      <c r="O990" s="107"/>
      <c r="P990" s="107"/>
      <c r="Q990" s="107"/>
      <c r="R990" s="107"/>
      <c r="S990" s="107"/>
      <c r="T990" s="130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2"/>
      <c r="BL990" s="92"/>
      <c r="BM990" s="92"/>
      <c r="BN990" s="92"/>
      <c r="BO990" s="92"/>
      <c r="BP990" s="92"/>
      <c r="BQ990" s="92"/>
      <c r="BR990" s="92"/>
      <c r="BS990" s="92"/>
      <c r="BT990" s="92"/>
      <c r="BU990" s="92"/>
      <c r="BV990" s="92"/>
      <c r="BW990" s="92"/>
      <c r="BX990" s="92"/>
      <c r="BY990" s="92"/>
      <c r="BZ990" s="92"/>
      <c r="CA990" s="92"/>
      <c r="CB990" s="92"/>
      <c r="CC990" s="92"/>
      <c r="CD990" s="92"/>
      <c r="CE990" s="92"/>
      <c r="CF990" s="93"/>
      <c r="CG990" s="92"/>
      <c r="CH990" s="92"/>
      <c r="CI990" s="92"/>
      <c r="CJ990" s="92"/>
      <c r="CK990" s="92"/>
      <c r="CL990" s="92"/>
      <c r="CM990" s="92"/>
      <c r="CN990" s="92"/>
      <c r="CO990" s="92"/>
      <c r="CP990" s="92"/>
      <c r="CR990" s="115"/>
      <c r="CS990" s="94"/>
      <c r="CT990" s="95"/>
    </row>
    <row r="991" spans="8:98" x14ac:dyDescent="0.15">
      <c r="H991" s="125"/>
      <c r="I991" s="129"/>
      <c r="J991" s="131"/>
      <c r="K991" s="131"/>
      <c r="L991" s="127"/>
      <c r="M991" s="107"/>
      <c r="N991" s="107"/>
      <c r="O991" s="107"/>
      <c r="P991" s="107"/>
      <c r="Q991" s="107"/>
      <c r="R991" s="107"/>
      <c r="S991" s="107"/>
      <c r="T991" s="130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2"/>
      <c r="BL991" s="92"/>
      <c r="BM991" s="92"/>
      <c r="BN991" s="92"/>
      <c r="BO991" s="92"/>
      <c r="BP991" s="92"/>
      <c r="BQ991" s="92"/>
      <c r="BR991" s="92"/>
      <c r="BS991" s="92"/>
      <c r="BT991" s="92"/>
      <c r="BU991" s="92"/>
      <c r="BV991" s="92"/>
      <c r="BW991" s="92"/>
      <c r="BX991" s="92"/>
      <c r="BY991" s="92"/>
      <c r="BZ991" s="92"/>
      <c r="CA991" s="92"/>
      <c r="CB991" s="92"/>
      <c r="CC991" s="92"/>
      <c r="CD991" s="92"/>
      <c r="CE991" s="92"/>
      <c r="CF991" s="93"/>
      <c r="CG991" s="92"/>
      <c r="CH991" s="92"/>
      <c r="CI991" s="92"/>
      <c r="CJ991" s="92"/>
      <c r="CK991" s="92"/>
      <c r="CL991" s="92"/>
      <c r="CM991" s="92"/>
      <c r="CN991" s="92"/>
      <c r="CO991" s="92"/>
      <c r="CP991" s="92"/>
      <c r="CR991" s="115"/>
      <c r="CS991" s="94"/>
      <c r="CT991" s="95"/>
    </row>
    <row r="992" spans="8:98" x14ac:dyDescent="0.15">
      <c r="H992" s="125"/>
      <c r="I992" s="129"/>
      <c r="J992" s="131"/>
      <c r="K992" s="131"/>
      <c r="L992" s="127"/>
      <c r="M992" s="107"/>
      <c r="N992" s="107"/>
      <c r="O992" s="107"/>
      <c r="P992" s="107"/>
      <c r="Q992" s="107"/>
      <c r="R992" s="107"/>
      <c r="S992" s="107"/>
      <c r="T992" s="130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2"/>
      <c r="BL992" s="92"/>
      <c r="BM992" s="92"/>
      <c r="BN992" s="92"/>
      <c r="BO992" s="92"/>
      <c r="BP992" s="92"/>
      <c r="BQ992" s="92"/>
      <c r="BR992" s="92"/>
      <c r="BS992" s="92"/>
      <c r="BT992" s="92"/>
      <c r="BU992" s="92"/>
      <c r="BV992" s="92"/>
      <c r="BW992" s="92"/>
      <c r="BX992" s="92"/>
      <c r="BY992" s="92"/>
      <c r="BZ992" s="92"/>
      <c r="CA992" s="92"/>
      <c r="CB992" s="92"/>
      <c r="CC992" s="92"/>
      <c r="CD992" s="92"/>
      <c r="CE992" s="92"/>
      <c r="CF992" s="93"/>
      <c r="CG992" s="92"/>
      <c r="CH992" s="92"/>
      <c r="CI992" s="92"/>
      <c r="CJ992" s="92"/>
      <c r="CK992" s="92"/>
      <c r="CL992" s="92"/>
      <c r="CM992" s="92"/>
      <c r="CN992" s="92"/>
      <c r="CO992" s="92"/>
      <c r="CP992" s="92"/>
      <c r="CR992" s="115"/>
      <c r="CS992" s="94"/>
      <c r="CT992" s="95"/>
    </row>
    <row r="993" spans="8:98" x14ac:dyDescent="0.15">
      <c r="H993" s="125"/>
      <c r="I993" s="129"/>
      <c r="J993" s="131"/>
      <c r="K993" s="131"/>
      <c r="L993" s="127"/>
      <c r="M993" s="107"/>
      <c r="N993" s="107"/>
      <c r="O993" s="107"/>
      <c r="P993" s="107"/>
      <c r="Q993" s="107"/>
      <c r="R993" s="107"/>
      <c r="S993" s="107"/>
      <c r="T993" s="130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2"/>
      <c r="BP993" s="92"/>
      <c r="BQ993" s="92"/>
      <c r="BR993" s="92"/>
      <c r="BS993" s="92"/>
      <c r="BT993" s="92"/>
      <c r="BU993" s="92"/>
      <c r="BV993" s="92"/>
      <c r="BW993" s="92"/>
      <c r="BX993" s="92"/>
      <c r="BY993" s="92"/>
      <c r="BZ993" s="92"/>
      <c r="CA993" s="92"/>
      <c r="CB993" s="92"/>
      <c r="CC993" s="92"/>
      <c r="CD993" s="92"/>
      <c r="CE993" s="92"/>
      <c r="CF993" s="93"/>
      <c r="CG993" s="92"/>
      <c r="CH993" s="92"/>
      <c r="CI993" s="92"/>
      <c r="CJ993" s="92"/>
      <c r="CK993" s="92"/>
      <c r="CL993" s="92"/>
      <c r="CM993" s="92"/>
      <c r="CN993" s="92"/>
      <c r="CO993" s="92"/>
      <c r="CP993" s="92"/>
      <c r="CR993" s="115"/>
      <c r="CS993" s="94"/>
      <c r="CT993" s="95"/>
    </row>
    <row r="994" spans="8:98" x14ac:dyDescent="0.15">
      <c r="H994" s="125"/>
      <c r="I994" s="129"/>
      <c r="J994" s="131"/>
      <c r="K994" s="131"/>
      <c r="L994" s="127"/>
      <c r="M994" s="107"/>
      <c r="N994" s="107"/>
      <c r="O994" s="107"/>
      <c r="P994" s="107"/>
      <c r="Q994" s="107"/>
      <c r="R994" s="107"/>
      <c r="S994" s="107"/>
      <c r="T994" s="130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2"/>
      <c r="BL994" s="92"/>
      <c r="BM994" s="92"/>
      <c r="BN994" s="92"/>
      <c r="BO994" s="92"/>
      <c r="BP994" s="92"/>
      <c r="BQ994" s="92"/>
      <c r="BR994" s="92"/>
      <c r="BS994" s="92"/>
      <c r="BT994" s="92"/>
      <c r="BU994" s="92"/>
      <c r="BV994" s="92"/>
      <c r="BW994" s="92"/>
      <c r="BX994" s="92"/>
      <c r="BY994" s="92"/>
      <c r="BZ994" s="92"/>
      <c r="CA994" s="92"/>
      <c r="CB994" s="92"/>
      <c r="CC994" s="92"/>
      <c r="CD994" s="92"/>
      <c r="CE994" s="92"/>
      <c r="CF994" s="93"/>
      <c r="CG994" s="92"/>
      <c r="CH994" s="92"/>
      <c r="CI994" s="92"/>
      <c r="CJ994" s="92"/>
      <c r="CK994" s="92"/>
      <c r="CL994" s="92"/>
      <c r="CM994" s="92"/>
      <c r="CN994" s="92"/>
      <c r="CO994" s="92"/>
      <c r="CP994" s="92"/>
      <c r="CS994" s="94"/>
      <c r="CT994" s="95"/>
    </row>
    <row r="995" spans="8:98" x14ac:dyDescent="0.15">
      <c r="H995" s="125"/>
      <c r="I995" s="129"/>
      <c r="K995" s="131"/>
      <c r="L995" s="127"/>
      <c r="M995" s="107"/>
      <c r="N995" s="107"/>
      <c r="O995" s="107"/>
      <c r="P995" s="107"/>
      <c r="Q995" s="107"/>
      <c r="R995" s="107"/>
      <c r="S995" s="107"/>
      <c r="T995" s="130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2"/>
      <c r="BL995" s="92"/>
      <c r="BM995" s="92"/>
      <c r="BN995" s="92"/>
      <c r="BO995" s="92"/>
      <c r="BP995" s="92"/>
      <c r="BQ995" s="92"/>
      <c r="BR995" s="92"/>
      <c r="BS995" s="92"/>
      <c r="BT995" s="92"/>
      <c r="BU995" s="92"/>
      <c r="BV995" s="92"/>
      <c r="BW995" s="92"/>
      <c r="BX995" s="92"/>
      <c r="BY995" s="92"/>
      <c r="BZ995" s="92"/>
      <c r="CA995" s="92"/>
      <c r="CB995" s="92"/>
      <c r="CC995" s="92"/>
      <c r="CD995" s="92"/>
      <c r="CE995" s="92"/>
      <c r="CF995" s="93"/>
      <c r="CG995" s="92"/>
      <c r="CH995" s="92"/>
      <c r="CI995" s="92"/>
      <c r="CJ995" s="92"/>
      <c r="CK995" s="92"/>
      <c r="CL995" s="92"/>
      <c r="CM995" s="92"/>
      <c r="CN995" s="92"/>
      <c r="CO995" s="92"/>
      <c r="CP995" s="92"/>
      <c r="CS995" s="94"/>
      <c r="CT995" s="95"/>
    </row>
    <row r="996" spans="8:98" x14ac:dyDescent="0.15">
      <c r="H996" s="125"/>
      <c r="I996" s="129"/>
      <c r="J996" s="131"/>
      <c r="K996" s="131"/>
      <c r="L996" s="127"/>
      <c r="M996" s="107"/>
      <c r="N996" s="107"/>
      <c r="O996" s="107"/>
      <c r="P996" s="107"/>
      <c r="Q996" s="107"/>
      <c r="R996" s="107"/>
      <c r="S996" s="107"/>
      <c r="T996" s="130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2"/>
      <c r="BL996" s="92"/>
      <c r="BM996" s="92"/>
      <c r="BN996" s="92"/>
      <c r="BO996" s="92"/>
      <c r="BP996" s="92"/>
      <c r="BQ996" s="92"/>
      <c r="BR996" s="92"/>
      <c r="BS996" s="92"/>
      <c r="BT996" s="92"/>
      <c r="BU996" s="92"/>
      <c r="BV996" s="92"/>
      <c r="BW996" s="92"/>
      <c r="BX996" s="92"/>
      <c r="BY996" s="92"/>
      <c r="BZ996" s="92"/>
      <c r="CA996" s="92"/>
      <c r="CB996" s="92"/>
      <c r="CC996" s="92"/>
      <c r="CD996" s="92"/>
      <c r="CE996" s="92"/>
      <c r="CF996" s="93"/>
      <c r="CG996" s="92"/>
      <c r="CH996" s="92"/>
      <c r="CI996" s="92"/>
      <c r="CJ996" s="92"/>
      <c r="CK996" s="92"/>
      <c r="CL996" s="92"/>
      <c r="CM996" s="92"/>
      <c r="CN996" s="92"/>
      <c r="CO996" s="92"/>
      <c r="CP996" s="92"/>
      <c r="CS996" s="94"/>
      <c r="CT996" s="95"/>
    </row>
    <row r="997" spans="8:98" x14ac:dyDescent="0.15">
      <c r="H997" s="125"/>
      <c r="I997" s="129"/>
      <c r="J997" s="131"/>
      <c r="K997" s="131"/>
      <c r="L997" s="127"/>
      <c r="M997" s="107"/>
      <c r="N997" s="107"/>
      <c r="O997" s="107"/>
      <c r="P997" s="107"/>
      <c r="Q997" s="107"/>
      <c r="R997" s="107"/>
      <c r="S997" s="107"/>
      <c r="T997" s="130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2"/>
      <c r="BL997" s="92"/>
      <c r="BM997" s="92"/>
      <c r="BN997" s="92"/>
      <c r="BO997" s="92"/>
      <c r="BP997" s="92"/>
      <c r="BQ997" s="92"/>
      <c r="BR997" s="92"/>
      <c r="BS997" s="92"/>
      <c r="BT997" s="92"/>
      <c r="BU997" s="92"/>
      <c r="BV997" s="92"/>
      <c r="BW997" s="92"/>
      <c r="BX997" s="92"/>
      <c r="BY997" s="92"/>
      <c r="BZ997" s="92"/>
      <c r="CA997" s="92"/>
      <c r="CB997" s="92"/>
      <c r="CC997" s="92"/>
      <c r="CD997" s="92"/>
      <c r="CE997" s="92"/>
      <c r="CF997" s="93"/>
      <c r="CG997" s="92"/>
      <c r="CH997" s="92"/>
      <c r="CI997" s="92"/>
      <c r="CJ997" s="92"/>
      <c r="CK997" s="92"/>
      <c r="CL997" s="92"/>
      <c r="CM997" s="92"/>
      <c r="CN997" s="92"/>
      <c r="CO997" s="92"/>
      <c r="CP997" s="92"/>
      <c r="CR997" s="115"/>
      <c r="CS997" s="94"/>
      <c r="CT997" s="95"/>
    </row>
    <row r="998" spans="8:98" x14ac:dyDescent="0.15">
      <c r="H998" s="125"/>
      <c r="I998" s="129"/>
      <c r="J998" s="131"/>
      <c r="K998" s="131"/>
      <c r="L998" s="127"/>
      <c r="M998" s="107"/>
      <c r="N998" s="107"/>
      <c r="O998" s="107"/>
      <c r="P998" s="107"/>
      <c r="Q998" s="107"/>
      <c r="R998" s="107"/>
      <c r="S998" s="107"/>
      <c r="T998" s="130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2"/>
      <c r="BL998" s="92"/>
      <c r="BM998" s="92"/>
      <c r="BN998" s="92"/>
      <c r="BO998" s="92"/>
      <c r="BP998" s="92"/>
      <c r="BQ998" s="92"/>
      <c r="BR998" s="92"/>
      <c r="BS998" s="92"/>
      <c r="BT998" s="92"/>
      <c r="BU998" s="92"/>
      <c r="BV998" s="92"/>
      <c r="BW998" s="92"/>
      <c r="BX998" s="92"/>
      <c r="BY998" s="92"/>
      <c r="BZ998" s="92"/>
      <c r="CA998" s="92"/>
      <c r="CB998" s="92"/>
      <c r="CC998" s="92"/>
      <c r="CD998" s="92"/>
      <c r="CE998" s="92"/>
      <c r="CF998" s="93"/>
      <c r="CG998" s="92"/>
      <c r="CH998" s="92"/>
      <c r="CI998" s="92"/>
      <c r="CJ998" s="92"/>
      <c r="CK998" s="92"/>
      <c r="CL998" s="92"/>
      <c r="CM998" s="92"/>
      <c r="CN998" s="92"/>
      <c r="CO998" s="92"/>
      <c r="CP998" s="92"/>
      <c r="CR998" s="115"/>
      <c r="CS998" s="94"/>
      <c r="CT998" s="95"/>
    </row>
    <row r="999" spans="8:98" x14ac:dyDescent="0.15">
      <c r="H999" s="125"/>
      <c r="I999" s="129"/>
      <c r="J999" s="131"/>
      <c r="K999" s="131"/>
      <c r="L999" s="127"/>
      <c r="M999" s="107"/>
      <c r="N999" s="107"/>
      <c r="O999" s="107"/>
      <c r="P999" s="107"/>
      <c r="Q999" s="107"/>
      <c r="R999" s="107"/>
      <c r="S999" s="107"/>
      <c r="T999" s="130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2"/>
      <c r="BV999" s="92"/>
      <c r="BW999" s="92"/>
      <c r="BX999" s="92"/>
      <c r="BY999" s="92"/>
      <c r="BZ999" s="92"/>
      <c r="CA999" s="92"/>
      <c r="CB999" s="92"/>
      <c r="CC999" s="92"/>
      <c r="CD999" s="92"/>
      <c r="CE999" s="92"/>
      <c r="CF999" s="93"/>
      <c r="CG999" s="92"/>
      <c r="CH999" s="92"/>
      <c r="CI999" s="92"/>
      <c r="CJ999" s="92"/>
      <c r="CK999" s="92"/>
      <c r="CL999" s="92"/>
      <c r="CM999" s="92"/>
      <c r="CN999" s="92"/>
      <c r="CO999" s="92"/>
      <c r="CP999" s="92"/>
      <c r="CR999" s="115"/>
      <c r="CS999" s="94"/>
      <c r="CT999" s="95"/>
    </row>
    <row r="1000" spans="8:98" x14ac:dyDescent="0.15">
      <c r="H1000" s="125"/>
      <c r="I1000" s="129"/>
      <c r="J1000" s="131"/>
      <c r="K1000" s="131"/>
      <c r="L1000" s="127"/>
      <c r="M1000" s="107"/>
      <c r="N1000" s="107"/>
      <c r="O1000" s="107"/>
      <c r="P1000" s="107"/>
      <c r="Q1000" s="107"/>
      <c r="R1000" s="107"/>
      <c r="S1000" s="107"/>
      <c r="T1000" s="130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2"/>
      <c r="BV1000" s="92"/>
      <c r="BW1000" s="92"/>
      <c r="BX1000" s="92"/>
      <c r="BY1000" s="92"/>
      <c r="BZ1000" s="92"/>
      <c r="CA1000" s="92"/>
      <c r="CB1000" s="92"/>
      <c r="CC1000" s="92"/>
      <c r="CD1000" s="92"/>
      <c r="CE1000" s="92"/>
      <c r="CF1000" s="93"/>
      <c r="CG1000" s="92"/>
      <c r="CH1000" s="92"/>
      <c r="CI1000" s="92"/>
      <c r="CJ1000" s="92"/>
      <c r="CK1000" s="92"/>
      <c r="CL1000" s="92"/>
      <c r="CM1000" s="92"/>
      <c r="CN1000" s="92"/>
      <c r="CO1000" s="92"/>
      <c r="CP1000" s="92"/>
      <c r="CS1000" s="94"/>
      <c r="CT1000" s="95"/>
    </row>
    <row r="1001" spans="8:98" x14ac:dyDescent="0.15">
      <c r="H1001" s="125"/>
      <c r="I1001" s="129"/>
      <c r="J1001" s="131"/>
      <c r="K1001" s="131"/>
      <c r="L1001" s="127"/>
      <c r="M1001" s="107"/>
      <c r="N1001" s="107"/>
      <c r="O1001" s="107"/>
      <c r="P1001" s="107"/>
      <c r="Q1001" s="107"/>
      <c r="R1001" s="107"/>
      <c r="S1001" s="107"/>
      <c r="T1001" s="130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2"/>
      <c r="BL1001" s="92"/>
      <c r="BM1001" s="92"/>
      <c r="BN1001" s="92"/>
      <c r="BO1001" s="92"/>
      <c r="BP1001" s="92"/>
      <c r="BQ1001" s="92"/>
      <c r="BR1001" s="92"/>
      <c r="BS1001" s="92"/>
      <c r="BT1001" s="92"/>
      <c r="BU1001" s="92"/>
      <c r="BV1001" s="92"/>
      <c r="BW1001" s="92"/>
      <c r="BX1001" s="92"/>
      <c r="BY1001" s="92"/>
      <c r="BZ1001" s="92"/>
      <c r="CA1001" s="92"/>
      <c r="CB1001" s="92"/>
      <c r="CC1001" s="92"/>
      <c r="CD1001" s="92"/>
      <c r="CE1001" s="92"/>
      <c r="CF1001" s="93"/>
      <c r="CG1001" s="92"/>
      <c r="CH1001" s="92"/>
      <c r="CI1001" s="92"/>
      <c r="CJ1001" s="92"/>
      <c r="CK1001" s="92"/>
      <c r="CL1001" s="92"/>
      <c r="CM1001" s="92"/>
      <c r="CN1001" s="92"/>
      <c r="CO1001" s="92"/>
      <c r="CP1001" s="92"/>
      <c r="CS1001" s="94"/>
      <c r="CT1001" s="95"/>
    </row>
    <row r="1002" spans="8:98" x14ac:dyDescent="0.15">
      <c r="H1002" s="125"/>
      <c r="I1002" s="129"/>
      <c r="J1002" s="131"/>
      <c r="K1002" s="131"/>
      <c r="L1002" s="127"/>
      <c r="M1002" s="107"/>
      <c r="N1002" s="107"/>
      <c r="O1002" s="107"/>
      <c r="P1002" s="107"/>
      <c r="Q1002" s="107"/>
      <c r="R1002" s="107"/>
      <c r="S1002" s="107"/>
      <c r="T1002" s="130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2"/>
      <c r="BL1002" s="92"/>
      <c r="BM1002" s="92"/>
      <c r="BN1002" s="92"/>
      <c r="BO1002" s="92"/>
      <c r="BP1002" s="92"/>
      <c r="BQ1002" s="92"/>
      <c r="BR1002" s="92"/>
      <c r="BS1002" s="92"/>
      <c r="BT1002" s="92"/>
      <c r="BU1002" s="92"/>
      <c r="BV1002" s="92"/>
      <c r="BW1002" s="92"/>
      <c r="BX1002" s="92"/>
      <c r="BY1002" s="92"/>
      <c r="BZ1002" s="92"/>
      <c r="CA1002" s="92"/>
      <c r="CB1002" s="92"/>
      <c r="CC1002" s="92"/>
      <c r="CD1002" s="92"/>
      <c r="CE1002" s="92"/>
      <c r="CF1002" s="93"/>
      <c r="CG1002" s="92"/>
      <c r="CH1002" s="92"/>
      <c r="CI1002" s="92"/>
      <c r="CJ1002" s="92"/>
      <c r="CK1002" s="92"/>
      <c r="CL1002" s="92"/>
      <c r="CM1002" s="92"/>
      <c r="CN1002" s="92"/>
      <c r="CO1002" s="92"/>
      <c r="CP1002" s="92"/>
      <c r="CS1002" s="94"/>
      <c r="CT1002" s="95"/>
    </row>
    <row r="1003" spans="8:98" x14ac:dyDescent="0.15">
      <c r="H1003" s="125"/>
      <c r="I1003" s="129"/>
      <c r="J1003" s="131"/>
      <c r="K1003" s="131"/>
      <c r="L1003" s="127"/>
      <c r="M1003" s="107"/>
      <c r="N1003" s="107"/>
      <c r="O1003" s="107"/>
      <c r="P1003" s="107"/>
      <c r="Q1003" s="107"/>
      <c r="R1003" s="107"/>
      <c r="S1003" s="107"/>
      <c r="T1003" s="130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  <c r="BD1003" s="92"/>
      <c r="BE1003" s="92"/>
      <c r="BF1003" s="92"/>
      <c r="BG1003" s="92"/>
      <c r="BH1003" s="92"/>
      <c r="BI1003" s="92"/>
      <c r="BJ1003" s="92"/>
      <c r="BK1003" s="92"/>
      <c r="BL1003" s="92"/>
      <c r="BM1003" s="92"/>
      <c r="BN1003" s="92"/>
      <c r="BO1003" s="92"/>
      <c r="BP1003" s="92"/>
      <c r="BQ1003" s="92"/>
      <c r="BR1003" s="92"/>
      <c r="BS1003" s="92"/>
      <c r="BT1003" s="92"/>
      <c r="BU1003" s="92"/>
      <c r="BV1003" s="92"/>
      <c r="BW1003" s="92"/>
      <c r="BX1003" s="92"/>
      <c r="BY1003" s="92"/>
      <c r="BZ1003" s="92"/>
      <c r="CA1003" s="92"/>
      <c r="CB1003" s="92"/>
      <c r="CC1003" s="92"/>
      <c r="CD1003" s="92"/>
      <c r="CE1003" s="92"/>
      <c r="CF1003" s="93"/>
      <c r="CG1003" s="92"/>
      <c r="CH1003" s="92"/>
      <c r="CI1003" s="92"/>
      <c r="CJ1003" s="92"/>
      <c r="CK1003" s="92"/>
      <c r="CL1003" s="92"/>
      <c r="CM1003" s="92"/>
      <c r="CN1003" s="92"/>
      <c r="CO1003" s="92"/>
      <c r="CP1003" s="92"/>
      <c r="CS1003" s="94"/>
      <c r="CT1003" s="95"/>
    </row>
    <row r="1004" spans="8:98" x14ac:dyDescent="0.15">
      <c r="H1004" s="125"/>
      <c r="I1004" s="129"/>
      <c r="J1004" s="131"/>
      <c r="K1004" s="131"/>
      <c r="L1004" s="127"/>
      <c r="M1004" s="107"/>
      <c r="N1004" s="107"/>
      <c r="O1004" s="107"/>
      <c r="P1004" s="107"/>
      <c r="Q1004" s="107"/>
      <c r="R1004" s="107"/>
      <c r="S1004" s="107"/>
      <c r="T1004" s="130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  <c r="BD1004" s="92"/>
      <c r="BE1004" s="92"/>
      <c r="BF1004" s="92"/>
      <c r="BG1004" s="92"/>
      <c r="BH1004" s="92"/>
      <c r="BI1004" s="92"/>
      <c r="BJ1004" s="92"/>
      <c r="BK1004" s="92"/>
      <c r="BL1004" s="92"/>
      <c r="BM1004" s="92"/>
      <c r="BN1004" s="92"/>
      <c r="BO1004" s="92"/>
      <c r="BP1004" s="92"/>
      <c r="BQ1004" s="92"/>
      <c r="BR1004" s="92"/>
      <c r="BS1004" s="92"/>
      <c r="BT1004" s="92"/>
      <c r="BU1004" s="92"/>
      <c r="BV1004" s="92"/>
      <c r="BW1004" s="92"/>
      <c r="BX1004" s="92"/>
      <c r="BY1004" s="92"/>
      <c r="BZ1004" s="92"/>
      <c r="CA1004" s="92"/>
      <c r="CB1004" s="92"/>
      <c r="CC1004" s="92"/>
      <c r="CD1004" s="92"/>
      <c r="CE1004" s="92"/>
      <c r="CF1004" s="93"/>
      <c r="CG1004" s="92"/>
      <c r="CH1004" s="92"/>
      <c r="CI1004" s="92"/>
      <c r="CJ1004" s="92"/>
      <c r="CK1004" s="92"/>
      <c r="CL1004" s="92"/>
      <c r="CM1004" s="92"/>
      <c r="CN1004" s="92"/>
      <c r="CO1004" s="92"/>
      <c r="CP1004" s="92"/>
      <c r="CS1004" s="94"/>
      <c r="CT1004" s="95"/>
    </row>
    <row r="1005" spans="8:98" x14ac:dyDescent="0.15">
      <c r="H1005" s="125"/>
      <c r="I1005" s="129"/>
      <c r="J1005" s="131"/>
      <c r="K1005" s="131"/>
      <c r="L1005" s="127"/>
      <c r="M1005" s="107"/>
      <c r="N1005" s="107"/>
      <c r="O1005" s="107"/>
      <c r="P1005" s="107"/>
      <c r="Q1005" s="107"/>
      <c r="R1005" s="107"/>
      <c r="S1005" s="107"/>
      <c r="T1005" s="130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2"/>
      <c r="BL1005" s="92"/>
      <c r="BM1005" s="92"/>
      <c r="BN1005" s="92"/>
      <c r="BO1005" s="92"/>
      <c r="BP1005" s="92"/>
      <c r="BQ1005" s="92"/>
      <c r="BR1005" s="92"/>
      <c r="BS1005" s="92"/>
      <c r="BT1005" s="92"/>
      <c r="BU1005" s="92"/>
      <c r="BV1005" s="92"/>
      <c r="BW1005" s="92"/>
      <c r="BX1005" s="92"/>
      <c r="BY1005" s="92"/>
      <c r="BZ1005" s="92"/>
      <c r="CA1005" s="92"/>
      <c r="CB1005" s="92"/>
      <c r="CC1005" s="92"/>
      <c r="CD1005" s="92"/>
      <c r="CE1005" s="92"/>
      <c r="CF1005" s="93"/>
      <c r="CG1005" s="92"/>
      <c r="CH1005" s="92"/>
      <c r="CI1005" s="92"/>
      <c r="CJ1005" s="92"/>
      <c r="CK1005" s="92"/>
      <c r="CL1005" s="92"/>
      <c r="CM1005" s="92"/>
      <c r="CN1005" s="92"/>
      <c r="CO1005" s="92"/>
      <c r="CP1005" s="92"/>
      <c r="CS1005" s="94"/>
      <c r="CT1005" s="95"/>
    </row>
    <row r="1006" spans="8:98" x14ac:dyDescent="0.15">
      <c r="I1006" s="129"/>
      <c r="J1006" s="131"/>
      <c r="K1006" s="131"/>
      <c r="L1006" s="127"/>
      <c r="M1006" s="107"/>
      <c r="N1006" s="107"/>
      <c r="O1006" s="107"/>
      <c r="P1006" s="107"/>
      <c r="Q1006" s="107"/>
      <c r="R1006" s="107"/>
      <c r="S1006" s="107"/>
      <c r="T1006" s="130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  <c r="BD1006" s="92"/>
      <c r="BE1006" s="92"/>
      <c r="BF1006" s="92"/>
      <c r="BG1006" s="92"/>
      <c r="BH1006" s="92"/>
      <c r="BI1006" s="92"/>
      <c r="BJ1006" s="92"/>
      <c r="BK1006" s="92"/>
      <c r="BL1006" s="92"/>
      <c r="BM1006" s="92"/>
      <c r="BN1006" s="92"/>
      <c r="BO1006" s="92"/>
      <c r="BP1006" s="92"/>
      <c r="BQ1006" s="92"/>
      <c r="BR1006" s="92"/>
      <c r="BS1006" s="92"/>
      <c r="BT1006" s="92"/>
      <c r="BU1006" s="92"/>
      <c r="BV1006" s="92"/>
      <c r="BW1006" s="92"/>
      <c r="BX1006" s="92"/>
      <c r="BY1006" s="92"/>
      <c r="BZ1006" s="92"/>
      <c r="CA1006" s="92"/>
      <c r="CB1006" s="92"/>
      <c r="CC1006" s="92"/>
      <c r="CD1006" s="92"/>
      <c r="CE1006" s="92"/>
      <c r="CF1006" s="93"/>
      <c r="CG1006" s="92"/>
      <c r="CH1006" s="92"/>
      <c r="CI1006" s="92"/>
      <c r="CJ1006" s="92"/>
      <c r="CK1006" s="92"/>
      <c r="CL1006" s="92"/>
      <c r="CM1006" s="92"/>
      <c r="CN1006" s="92"/>
      <c r="CO1006" s="92"/>
      <c r="CP1006" s="92"/>
      <c r="CS1006" s="94"/>
      <c r="CT1006" s="95"/>
    </row>
    <row r="1007" spans="8:98" x14ac:dyDescent="0.15">
      <c r="H1007" s="125"/>
      <c r="I1007" s="129"/>
      <c r="J1007" s="131"/>
      <c r="K1007" s="131"/>
      <c r="L1007" s="127"/>
      <c r="M1007" s="107"/>
      <c r="N1007" s="107"/>
      <c r="O1007" s="107"/>
      <c r="P1007" s="107"/>
      <c r="Q1007" s="107"/>
      <c r="R1007" s="107"/>
      <c r="S1007" s="107"/>
      <c r="T1007" s="130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  <c r="BD1007" s="92"/>
      <c r="BE1007" s="92"/>
      <c r="BF1007" s="92"/>
      <c r="BG1007" s="92"/>
      <c r="BH1007" s="92"/>
      <c r="BI1007" s="92"/>
      <c r="BJ1007" s="92"/>
      <c r="BK1007" s="92"/>
      <c r="BL1007" s="92"/>
      <c r="BM1007" s="92"/>
      <c r="BN1007" s="92"/>
      <c r="BO1007" s="92"/>
      <c r="BP1007" s="92"/>
      <c r="BQ1007" s="92"/>
      <c r="BR1007" s="92"/>
      <c r="BS1007" s="92"/>
      <c r="BT1007" s="92"/>
      <c r="BU1007" s="92"/>
      <c r="BV1007" s="92"/>
      <c r="BW1007" s="92"/>
      <c r="BX1007" s="92"/>
      <c r="BY1007" s="92"/>
      <c r="BZ1007" s="92"/>
      <c r="CA1007" s="92"/>
      <c r="CB1007" s="92"/>
      <c r="CC1007" s="92"/>
      <c r="CD1007" s="92"/>
      <c r="CE1007" s="92"/>
      <c r="CF1007" s="93"/>
      <c r="CG1007" s="92"/>
      <c r="CH1007" s="92"/>
      <c r="CI1007" s="92"/>
      <c r="CJ1007" s="92"/>
      <c r="CK1007" s="92"/>
      <c r="CL1007" s="92"/>
      <c r="CM1007" s="92"/>
      <c r="CN1007" s="92"/>
      <c r="CO1007" s="92"/>
      <c r="CP1007" s="92"/>
      <c r="CS1007" s="94"/>
      <c r="CT1007" s="95"/>
    </row>
    <row r="1008" spans="8:98" x14ac:dyDescent="0.15">
      <c r="H1008" s="125"/>
      <c r="I1008" s="129"/>
      <c r="J1008" s="131"/>
      <c r="K1008" s="131"/>
      <c r="L1008" s="127"/>
      <c r="M1008" s="107"/>
      <c r="N1008" s="107"/>
      <c r="O1008" s="107"/>
      <c r="P1008" s="107"/>
      <c r="Q1008" s="107"/>
      <c r="R1008" s="107"/>
      <c r="S1008" s="107"/>
      <c r="T1008" s="130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  <c r="BD1008" s="92"/>
      <c r="BE1008" s="92"/>
      <c r="BF1008" s="92"/>
      <c r="BG1008" s="92"/>
      <c r="BH1008" s="92"/>
      <c r="BI1008" s="92"/>
      <c r="BJ1008" s="92"/>
      <c r="BK1008" s="92"/>
      <c r="BL1008" s="92"/>
      <c r="BM1008" s="92"/>
      <c r="BN1008" s="92"/>
      <c r="BO1008" s="92"/>
      <c r="BP1008" s="92"/>
      <c r="BQ1008" s="92"/>
      <c r="BR1008" s="92"/>
      <c r="BS1008" s="92"/>
      <c r="BT1008" s="92"/>
      <c r="BU1008" s="92"/>
      <c r="BV1008" s="92"/>
      <c r="BW1008" s="92"/>
      <c r="BX1008" s="92"/>
      <c r="BY1008" s="92"/>
      <c r="BZ1008" s="92"/>
      <c r="CA1008" s="92"/>
      <c r="CB1008" s="92"/>
      <c r="CC1008" s="92"/>
      <c r="CD1008" s="92"/>
      <c r="CE1008" s="92"/>
      <c r="CF1008" s="93"/>
      <c r="CG1008" s="92"/>
      <c r="CH1008" s="92"/>
      <c r="CI1008" s="92"/>
      <c r="CJ1008" s="92"/>
      <c r="CK1008" s="92"/>
      <c r="CL1008" s="92"/>
      <c r="CM1008" s="92"/>
      <c r="CN1008" s="92"/>
      <c r="CO1008" s="92"/>
      <c r="CP1008" s="92"/>
      <c r="CS1008" s="94"/>
      <c r="CT1008" s="95"/>
    </row>
    <row r="1009" spans="8:98" x14ac:dyDescent="0.15">
      <c r="H1009" s="125"/>
      <c r="I1009" s="129"/>
      <c r="J1009" s="131"/>
      <c r="K1009" s="131"/>
      <c r="L1009" s="127"/>
      <c r="M1009" s="107"/>
      <c r="N1009" s="107"/>
      <c r="O1009" s="107"/>
      <c r="P1009" s="107"/>
      <c r="Q1009" s="107"/>
      <c r="R1009" s="107"/>
      <c r="S1009" s="107"/>
      <c r="T1009" s="130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  <c r="BD1009" s="92"/>
      <c r="BE1009" s="92"/>
      <c r="BF1009" s="92"/>
      <c r="BG1009" s="92"/>
      <c r="BH1009" s="92"/>
      <c r="BI1009" s="92"/>
      <c r="BJ1009" s="92"/>
      <c r="BK1009" s="92"/>
      <c r="BL1009" s="92"/>
      <c r="BM1009" s="92"/>
      <c r="BN1009" s="92"/>
      <c r="BO1009" s="92"/>
      <c r="BP1009" s="92"/>
      <c r="BQ1009" s="92"/>
      <c r="BR1009" s="92"/>
      <c r="BS1009" s="92"/>
      <c r="BT1009" s="92"/>
      <c r="BU1009" s="92"/>
      <c r="BV1009" s="92"/>
      <c r="BW1009" s="92"/>
      <c r="BX1009" s="92"/>
      <c r="BY1009" s="92"/>
      <c r="BZ1009" s="92"/>
      <c r="CA1009" s="92"/>
      <c r="CB1009" s="92"/>
      <c r="CC1009" s="92"/>
      <c r="CD1009" s="92"/>
      <c r="CE1009" s="92"/>
      <c r="CF1009" s="93"/>
      <c r="CG1009" s="92"/>
      <c r="CH1009" s="92"/>
      <c r="CI1009" s="92"/>
      <c r="CJ1009" s="92"/>
      <c r="CK1009" s="92"/>
      <c r="CL1009" s="92"/>
      <c r="CM1009" s="92"/>
      <c r="CN1009" s="92"/>
      <c r="CO1009" s="92"/>
      <c r="CP1009" s="92"/>
      <c r="CR1009" s="115"/>
      <c r="CS1009" s="94"/>
      <c r="CT1009" s="95"/>
    </row>
    <row r="1010" spans="8:98" x14ac:dyDescent="0.15">
      <c r="H1010" s="125"/>
      <c r="I1010" s="129"/>
      <c r="J1010" s="131"/>
      <c r="K1010" s="131"/>
      <c r="L1010" s="127"/>
      <c r="M1010" s="107"/>
      <c r="N1010" s="107"/>
      <c r="O1010" s="107"/>
      <c r="P1010" s="107"/>
      <c r="Q1010" s="107"/>
      <c r="R1010" s="107"/>
      <c r="S1010" s="107"/>
      <c r="T1010" s="130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92"/>
      <c r="AF1010" s="92"/>
      <c r="AG1010" s="92"/>
      <c r="AH1010" s="92"/>
      <c r="AI1010" s="92"/>
      <c r="AJ1010" s="92"/>
      <c r="AK1010" s="92"/>
      <c r="AL1010" s="92"/>
      <c r="AM1010" s="92"/>
      <c r="AN1010" s="92"/>
      <c r="AO1010" s="92"/>
      <c r="AP1010" s="92"/>
      <c r="AQ1010" s="92"/>
      <c r="AR1010" s="92"/>
      <c r="AS1010" s="92"/>
      <c r="AT1010" s="92"/>
      <c r="AU1010" s="92"/>
      <c r="AV1010" s="92"/>
      <c r="AW1010" s="92"/>
      <c r="AX1010" s="92"/>
      <c r="AY1010" s="92"/>
      <c r="AZ1010" s="92"/>
      <c r="BA1010" s="92"/>
      <c r="BB1010" s="92"/>
      <c r="BC1010" s="92"/>
      <c r="BD1010" s="92"/>
      <c r="BE1010" s="92"/>
      <c r="BF1010" s="92"/>
      <c r="BG1010" s="92"/>
      <c r="BH1010" s="92"/>
      <c r="BI1010" s="92"/>
      <c r="BJ1010" s="92"/>
      <c r="BK1010" s="92"/>
      <c r="BL1010" s="92"/>
      <c r="BM1010" s="92"/>
      <c r="BN1010" s="92"/>
      <c r="BO1010" s="92"/>
      <c r="BP1010" s="92"/>
      <c r="BQ1010" s="92"/>
      <c r="BR1010" s="92"/>
      <c r="BS1010" s="92"/>
      <c r="BT1010" s="92"/>
      <c r="BU1010" s="92"/>
      <c r="BV1010" s="92"/>
      <c r="BW1010" s="92"/>
      <c r="BX1010" s="92"/>
      <c r="BY1010" s="92"/>
      <c r="BZ1010" s="92"/>
      <c r="CA1010" s="92"/>
      <c r="CB1010" s="92"/>
      <c r="CC1010" s="92"/>
      <c r="CD1010" s="92"/>
      <c r="CE1010" s="92"/>
      <c r="CF1010" s="93"/>
      <c r="CG1010" s="92"/>
      <c r="CH1010" s="92"/>
      <c r="CI1010" s="92"/>
      <c r="CJ1010" s="92"/>
      <c r="CK1010" s="92"/>
      <c r="CL1010" s="92"/>
      <c r="CM1010" s="92"/>
      <c r="CN1010" s="92"/>
      <c r="CO1010" s="92"/>
      <c r="CP1010" s="92"/>
      <c r="CS1010" s="94"/>
      <c r="CT1010" s="95"/>
    </row>
    <row r="1011" spans="8:98" x14ac:dyDescent="0.15">
      <c r="H1011" s="125"/>
      <c r="I1011" s="129"/>
      <c r="J1011" s="131"/>
      <c r="K1011" s="131"/>
      <c r="L1011" s="127"/>
      <c r="M1011" s="107"/>
      <c r="N1011" s="107"/>
      <c r="O1011" s="107"/>
      <c r="P1011" s="107"/>
      <c r="Q1011" s="107"/>
      <c r="R1011" s="107"/>
      <c r="S1011" s="107"/>
      <c r="T1011" s="130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92"/>
      <c r="AF1011" s="92"/>
      <c r="AG1011" s="92"/>
      <c r="AH1011" s="92"/>
      <c r="AI1011" s="92"/>
      <c r="AJ1011" s="92"/>
      <c r="AK1011" s="92"/>
      <c r="AL1011" s="92"/>
      <c r="AM1011" s="92"/>
      <c r="AN1011" s="92"/>
      <c r="AO1011" s="92"/>
      <c r="AP1011" s="92"/>
      <c r="AQ1011" s="92"/>
      <c r="AR1011" s="92"/>
      <c r="AS1011" s="92"/>
      <c r="AT1011" s="92"/>
      <c r="AU1011" s="92"/>
      <c r="AV1011" s="92"/>
      <c r="AW1011" s="92"/>
      <c r="AX1011" s="92"/>
      <c r="AY1011" s="92"/>
      <c r="AZ1011" s="92"/>
      <c r="BA1011" s="92"/>
      <c r="BB1011" s="92"/>
      <c r="BC1011" s="92"/>
      <c r="BD1011" s="92"/>
      <c r="BE1011" s="92"/>
      <c r="BF1011" s="92"/>
      <c r="BG1011" s="92"/>
      <c r="BH1011" s="92"/>
      <c r="BI1011" s="92"/>
      <c r="BJ1011" s="92"/>
      <c r="BK1011" s="92"/>
      <c r="BL1011" s="92"/>
      <c r="BM1011" s="92"/>
      <c r="BN1011" s="92"/>
      <c r="BO1011" s="92"/>
      <c r="BP1011" s="92"/>
      <c r="BQ1011" s="92"/>
      <c r="BR1011" s="92"/>
      <c r="BS1011" s="92"/>
      <c r="BT1011" s="92"/>
      <c r="BU1011" s="92"/>
      <c r="BV1011" s="92"/>
      <c r="BW1011" s="92"/>
      <c r="BX1011" s="92"/>
      <c r="BY1011" s="92"/>
      <c r="BZ1011" s="92"/>
      <c r="CA1011" s="92"/>
      <c r="CB1011" s="92"/>
      <c r="CC1011" s="92"/>
      <c r="CD1011" s="92"/>
      <c r="CE1011" s="92"/>
      <c r="CF1011" s="93"/>
      <c r="CG1011" s="92"/>
      <c r="CH1011" s="92"/>
      <c r="CI1011" s="92"/>
      <c r="CJ1011" s="92"/>
      <c r="CK1011" s="92"/>
      <c r="CL1011" s="92"/>
      <c r="CM1011" s="92"/>
      <c r="CN1011" s="92"/>
      <c r="CO1011" s="92"/>
      <c r="CP1011" s="92"/>
      <c r="CS1011" s="94"/>
      <c r="CT1011" s="95"/>
    </row>
    <row r="1012" spans="8:98" x14ac:dyDescent="0.15">
      <c r="H1012" s="125"/>
      <c r="I1012" s="129"/>
      <c r="J1012" s="131"/>
      <c r="K1012" s="131"/>
      <c r="L1012" s="127"/>
      <c r="M1012" s="107"/>
      <c r="N1012" s="107"/>
      <c r="O1012" s="107"/>
      <c r="P1012" s="107"/>
      <c r="Q1012" s="107"/>
      <c r="R1012" s="107"/>
      <c r="S1012" s="107"/>
      <c r="T1012" s="130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2"/>
      <c r="AL1012" s="92"/>
      <c r="AM1012" s="92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2"/>
      <c r="BB1012" s="92"/>
      <c r="BC1012" s="92"/>
      <c r="BD1012" s="92"/>
      <c r="BE1012" s="92"/>
      <c r="BF1012" s="92"/>
      <c r="BG1012" s="92"/>
      <c r="BH1012" s="92"/>
      <c r="BI1012" s="92"/>
      <c r="BJ1012" s="92"/>
      <c r="BK1012" s="92"/>
      <c r="BL1012" s="92"/>
      <c r="BM1012" s="92"/>
      <c r="BN1012" s="92"/>
      <c r="BO1012" s="92"/>
      <c r="BP1012" s="92"/>
      <c r="BQ1012" s="92"/>
      <c r="BR1012" s="92"/>
      <c r="BS1012" s="92"/>
      <c r="BT1012" s="92"/>
      <c r="BU1012" s="92"/>
      <c r="BV1012" s="92"/>
      <c r="BW1012" s="92"/>
      <c r="BX1012" s="92"/>
      <c r="BY1012" s="92"/>
      <c r="BZ1012" s="92"/>
      <c r="CA1012" s="92"/>
      <c r="CB1012" s="92"/>
      <c r="CC1012" s="92"/>
      <c r="CD1012" s="92"/>
      <c r="CE1012" s="92"/>
      <c r="CF1012" s="93"/>
      <c r="CG1012" s="92"/>
      <c r="CH1012" s="92"/>
      <c r="CI1012" s="92"/>
      <c r="CJ1012" s="92"/>
      <c r="CK1012" s="92"/>
      <c r="CL1012" s="92"/>
      <c r="CM1012" s="92"/>
      <c r="CN1012" s="92"/>
      <c r="CO1012" s="92"/>
      <c r="CP1012" s="92"/>
      <c r="CS1012" s="94"/>
      <c r="CT1012" s="95"/>
    </row>
    <row r="1013" spans="8:98" x14ac:dyDescent="0.15">
      <c r="H1013" s="125"/>
      <c r="I1013" s="129"/>
      <c r="J1013" s="131"/>
      <c r="K1013" s="131"/>
      <c r="L1013" s="127"/>
      <c r="M1013" s="107"/>
      <c r="N1013" s="107"/>
      <c r="O1013" s="107"/>
      <c r="P1013" s="107"/>
      <c r="Q1013" s="107"/>
      <c r="R1013" s="107"/>
      <c r="S1013" s="107"/>
      <c r="T1013" s="130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2"/>
      <c r="BB1013" s="92"/>
      <c r="BC1013" s="92"/>
      <c r="BD1013" s="92"/>
      <c r="BE1013" s="92"/>
      <c r="BF1013" s="92"/>
      <c r="BG1013" s="92"/>
      <c r="BH1013" s="92"/>
      <c r="BI1013" s="92"/>
      <c r="BJ1013" s="92"/>
      <c r="BK1013" s="92"/>
      <c r="BL1013" s="92"/>
      <c r="BM1013" s="92"/>
      <c r="BN1013" s="92"/>
      <c r="BO1013" s="92"/>
      <c r="BP1013" s="92"/>
      <c r="BQ1013" s="92"/>
      <c r="BR1013" s="92"/>
      <c r="BS1013" s="92"/>
      <c r="BT1013" s="92"/>
      <c r="BU1013" s="92"/>
      <c r="BV1013" s="92"/>
      <c r="BW1013" s="92"/>
      <c r="BX1013" s="92"/>
      <c r="BY1013" s="92"/>
      <c r="BZ1013" s="92"/>
      <c r="CA1013" s="92"/>
      <c r="CB1013" s="92"/>
      <c r="CC1013" s="92"/>
      <c r="CD1013" s="92"/>
      <c r="CE1013" s="92"/>
      <c r="CF1013" s="93"/>
      <c r="CG1013" s="92"/>
      <c r="CH1013" s="92"/>
      <c r="CI1013" s="92"/>
      <c r="CJ1013" s="92"/>
      <c r="CK1013" s="92"/>
      <c r="CL1013" s="92"/>
      <c r="CM1013" s="92"/>
      <c r="CN1013" s="92"/>
      <c r="CO1013" s="92"/>
      <c r="CP1013" s="92"/>
      <c r="CS1013" s="94"/>
      <c r="CT1013" s="95"/>
    </row>
    <row r="1014" spans="8:98" x14ac:dyDescent="0.15">
      <c r="H1014" s="125"/>
      <c r="I1014" s="129"/>
      <c r="J1014" s="131"/>
      <c r="K1014" s="131"/>
      <c r="L1014" s="127"/>
      <c r="M1014" s="107"/>
      <c r="N1014" s="107"/>
      <c r="O1014" s="107"/>
      <c r="P1014" s="107"/>
      <c r="Q1014" s="107"/>
      <c r="R1014" s="107"/>
      <c r="S1014" s="107"/>
      <c r="T1014" s="130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2"/>
      <c r="BB1014" s="92"/>
      <c r="BC1014" s="92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2"/>
      <c r="BP1014" s="92"/>
      <c r="BQ1014" s="92"/>
      <c r="BR1014" s="92"/>
      <c r="BS1014" s="92"/>
      <c r="BT1014" s="92"/>
      <c r="BU1014" s="92"/>
      <c r="BV1014" s="92"/>
      <c r="BW1014" s="92"/>
      <c r="BX1014" s="92"/>
      <c r="BY1014" s="92"/>
      <c r="BZ1014" s="92"/>
      <c r="CA1014" s="92"/>
      <c r="CB1014" s="92"/>
      <c r="CC1014" s="92"/>
      <c r="CD1014" s="92"/>
      <c r="CE1014" s="92"/>
      <c r="CF1014" s="93"/>
      <c r="CG1014" s="92"/>
      <c r="CH1014" s="92"/>
      <c r="CI1014" s="92"/>
      <c r="CJ1014" s="92"/>
      <c r="CK1014" s="92"/>
      <c r="CL1014" s="92"/>
      <c r="CM1014" s="92"/>
      <c r="CN1014" s="92"/>
      <c r="CO1014" s="92"/>
      <c r="CP1014" s="92"/>
      <c r="CR1014" s="115"/>
      <c r="CS1014" s="94"/>
      <c r="CT1014" s="95"/>
    </row>
    <row r="1015" spans="8:98" x14ac:dyDescent="0.15">
      <c r="H1015" s="125"/>
      <c r="I1015" s="129"/>
      <c r="J1015" s="131"/>
      <c r="K1015" s="131"/>
      <c r="L1015" s="127"/>
      <c r="M1015" s="107"/>
      <c r="N1015" s="107"/>
      <c r="O1015" s="107"/>
      <c r="P1015" s="107"/>
      <c r="Q1015" s="107"/>
      <c r="R1015" s="107"/>
      <c r="S1015" s="107"/>
      <c r="T1015" s="130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92"/>
      <c r="AF1015" s="92"/>
      <c r="AG1015" s="92"/>
      <c r="AH1015" s="92"/>
      <c r="AI1015" s="92"/>
      <c r="AJ1015" s="92"/>
      <c r="AK1015" s="92"/>
      <c r="AL1015" s="92"/>
      <c r="AM1015" s="92"/>
      <c r="AN1015" s="92"/>
      <c r="AO1015" s="92"/>
      <c r="AP1015" s="92"/>
      <c r="AQ1015" s="92"/>
      <c r="AR1015" s="92"/>
      <c r="AS1015" s="92"/>
      <c r="AT1015" s="92"/>
      <c r="AU1015" s="92"/>
      <c r="AV1015" s="92"/>
      <c r="AW1015" s="92"/>
      <c r="AX1015" s="92"/>
      <c r="AY1015" s="92"/>
      <c r="AZ1015" s="92"/>
      <c r="BA1015" s="92"/>
      <c r="BB1015" s="92"/>
      <c r="BC1015" s="92"/>
      <c r="BD1015" s="92"/>
      <c r="BE1015" s="92"/>
      <c r="BF1015" s="92"/>
      <c r="BG1015" s="92"/>
      <c r="BH1015" s="92"/>
      <c r="BI1015" s="92"/>
      <c r="BJ1015" s="92"/>
      <c r="BK1015" s="92"/>
      <c r="BL1015" s="92"/>
      <c r="BM1015" s="92"/>
      <c r="BN1015" s="92"/>
      <c r="BO1015" s="92"/>
      <c r="BP1015" s="92"/>
      <c r="BQ1015" s="92"/>
      <c r="BR1015" s="92"/>
      <c r="BS1015" s="92"/>
      <c r="BT1015" s="92"/>
      <c r="BU1015" s="92"/>
      <c r="BV1015" s="92"/>
      <c r="BW1015" s="92"/>
      <c r="BX1015" s="92"/>
      <c r="BY1015" s="92"/>
      <c r="BZ1015" s="92"/>
      <c r="CA1015" s="92"/>
      <c r="CB1015" s="92"/>
      <c r="CC1015" s="92"/>
      <c r="CD1015" s="92"/>
      <c r="CE1015" s="92"/>
      <c r="CF1015" s="93"/>
      <c r="CG1015" s="92"/>
      <c r="CH1015" s="92"/>
      <c r="CI1015" s="92"/>
      <c r="CJ1015" s="92"/>
      <c r="CK1015" s="92"/>
      <c r="CL1015" s="92"/>
      <c r="CM1015" s="92"/>
      <c r="CN1015" s="92"/>
      <c r="CO1015" s="92"/>
      <c r="CP1015" s="92"/>
      <c r="CS1015" s="94"/>
      <c r="CT1015" s="95"/>
    </row>
    <row r="1016" spans="8:98" x14ac:dyDescent="0.15">
      <c r="H1016" s="125"/>
      <c r="I1016" s="129"/>
      <c r="J1016" s="131"/>
      <c r="K1016" s="131"/>
      <c r="L1016" s="127"/>
      <c r="M1016" s="107"/>
      <c r="N1016" s="107"/>
      <c r="O1016" s="107"/>
      <c r="P1016" s="107"/>
      <c r="Q1016" s="107"/>
      <c r="R1016" s="107"/>
      <c r="S1016" s="107"/>
      <c r="T1016" s="130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92"/>
      <c r="AF1016" s="92"/>
      <c r="AG1016" s="92"/>
      <c r="AH1016" s="92"/>
      <c r="AI1016" s="92"/>
      <c r="AJ1016" s="92"/>
      <c r="AK1016" s="92"/>
      <c r="AL1016" s="92"/>
      <c r="AM1016" s="92"/>
      <c r="AN1016" s="92"/>
      <c r="AO1016" s="92"/>
      <c r="AP1016" s="92"/>
      <c r="AQ1016" s="92"/>
      <c r="AR1016" s="92"/>
      <c r="AS1016" s="92"/>
      <c r="AT1016" s="92"/>
      <c r="AU1016" s="92"/>
      <c r="AV1016" s="92"/>
      <c r="AW1016" s="92"/>
      <c r="AX1016" s="92"/>
      <c r="AY1016" s="92"/>
      <c r="AZ1016" s="92"/>
      <c r="BA1016" s="92"/>
      <c r="BB1016" s="92"/>
      <c r="BC1016" s="92"/>
      <c r="BD1016" s="92"/>
      <c r="BE1016" s="92"/>
      <c r="BF1016" s="92"/>
      <c r="BG1016" s="92"/>
      <c r="BH1016" s="92"/>
      <c r="BI1016" s="92"/>
      <c r="BJ1016" s="92"/>
      <c r="BK1016" s="92"/>
      <c r="BL1016" s="92"/>
      <c r="BM1016" s="92"/>
      <c r="BN1016" s="92"/>
      <c r="BO1016" s="92"/>
      <c r="BP1016" s="92"/>
      <c r="BQ1016" s="92"/>
      <c r="BR1016" s="92"/>
      <c r="BS1016" s="92"/>
      <c r="BT1016" s="92"/>
      <c r="BU1016" s="92"/>
      <c r="BV1016" s="92"/>
      <c r="BW1016" s="92"/>
      <c r="BX1016" s="92"/>
      <c r="BY1016" s="92"/>
      <c r="BZ1016" s="92"/>
      <c r="CA1016" s="92"/>
      <c r="CB1016" s="92"/>
      <c r="CC1016" s="92"/>
      <c r="CD1016" s="92"/>
      <c r="CE1016" s="92"/>
      <c r="CF1016" s="93"/>
      <c r="CG1016" s="92"/>
      <c r="CH1016" s="92"/>
      <c r="CI1016" s="92"/>
      <c r="CJ1016" s="92"/>
      <c r="CK1016" s="92"/>
      <c r="CL1016" s="92"/>
      <c r="CM1016" s="92"/>
      <c r="CN1016" s="92"/>
      <c r="CO1016" s="92"/>
      <c r="CP1016" s="92"/>
      <c r="CR1016" s="115"/>
      <c r="CS1016" s="94"/>
      <c r="CT1016" s="95"/>
    </row>
    <row r="1017" spans="8:98" x14ac:dyDescent="0.15">
      <c r="H1017" s="125"/>
      <c r="I1017" s="129"/>
      <c r="J1017" s="131"/>
      <c r="K1017" s="131"/>
      <c r="L1017" s="127"/>
      <c r="M1017" s="107"/>
      <c r="N1017" s="107"/>
      <c r="O1017" s="107"/>
      <c r="P1017" s="107"/>
      <c r="Q1017" s="107"/>
      <c r="R1017" s="107"/>
      <c r="S1017" s="107"/>
      <c r="T1017" s="130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92"/>
      <c r="AF1017" s="92"/>
      <c r="AG1017" s="92"/>
      <c r="AH1017" s="92"/>
      <c r="AI1017" s="92"/>
      <c r="AJ1017" s="92"/>
      <c r="AK1017" s="92"/>
      <c r="AL1017" s="92"/>
      <c r="AM1017" s="92"/>
      <c r="AN1017" s="92"/>
      <c r="AO1017" s="92"/>
      <c r="AP1017" s="92"/>
      <c r="AQ1017" s="92"/>
      <c r="AR1017" s="92"/>
      <c r="AS1017" s="92"/>
      <c r="AT1017" s="92"/>
      <c r="AU1017" s="92"/>
      <c r="AV1017" s="92"/>
      <c r="AW1017" s="92"/>
      <c r="AX1017" s="92"/>
      <c r="AY1017" s="92"/>
      <c r="AZ1017" s="92"/>
      <c r="BA1017" s="92"/>
      <c r="BB1017" s="92"/>
      <c r="BC1017" s="92"/>
      <c r="BD1017" s="92"/>
      <c r="BE1017" s="92"/>
      <c r="BF1017" s="92"/>
      <c r="BG1017" s="92"/>
      <c r="BH1017" s="92"/>
      <c r="BI1017" s="92"/>
      <c r="BJ1017" s="92"/>
      <c r="BK1017" s="92"/>
      <c r="BL1017" s="92"/>
      <c r="BM1017" s="92"/>
      <c r="BN1017" s="92"/>
      <c r="BO1017" s="92"/>
      <c r="BP1017" s="92"/>
      <c r="BQ1017" s="92"/>
      <c r="BR1017" s="92"/>
      <c r="BS1017" s="92"/>
      <c r="BT1017" s="92"/>
      <c r="BU1017" s="92"/>
      <c r="BV1017" s="92"/>
      <c r="BW1017" s="92"/>
      <c r="BX1017" s="92"/>
      <c r="BY1017" s="92"/>
      <c r="BZ1017" s="92"/>
      <c r="CA1017" s="92"/>
      <c r="CB1017" s="92"/>
      <c r="CC1017" s="92"/>
      <c r="CD1017" s="92"/>
      <c r="CE1017" s="92"/>
      <c r="CF1017" s="93"/>
      <c r="CG1017" s="92"/>
      <c r="CH1017" s="92"/>
      <c r="CI1017" s="92"/>
      <c r="CJ1017" s="92"/>
      <c r="CK1017" s="92"/>
      <c r="CL1017" s="92"/>
      <c r="CM1017" s="92"/>
      <c r="CN1017" s="92"/>
      <c r="CO1017" s="92"/>
      <c r="CP1017" s="92"/>
      <c r="CS1017" s="94"/>
      <c r="CT1017" s="95"/>
    </row>
    <row r="1018" spans="8:98" x14ac:dyDescent="0.15">
      <c r="H1018" s="125"/>
      <c r="I1018" s="129"/>
      <c r="J1018" s="131"/>
      <c r="K1018" s="131"/>
      <c r="L1018" s="127"/>
      <c r="M1018" s="107"/>
      <c r="N1018" s="107"/>
      <c r="O1018" s="107"/>
      <c r="P1018" s="107"/>
      <c r="Q1018" s="107"/>
      <c r="R1018" s="107"/>
      <c r="S1018" s="107"/>
      <c r="T1018" s="130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92"/>
      <c r="AF1018" s="92"/>
      <c r="AG1018" s="92"/>
      <c r="AH1018" s="92"/>
      <c r="AI1018" s="92"/>
      <c r="AJ1018" s="92"/>
      <c r="AK1018" s="92"/>
      <c r="AL1018" s="92"/>
      <c r="AM1018" s="92"/>
      <c r="AN1018" s="92"/>
      <c r="AO1018" s="92"/>
      <c r="AP1018" s="92"/>
      <c r="AQ1018" s="92"/>
      <c r="AR1018" s="92"/>
      <c r="AS1018" s="92"/>
      <c r="AT1018" s="92"/>
      <c r="AU1018" s="92"/>
      <c r="AV1018" s="92"/>
      <c r="AW1018" s="92"/>
      <c r="AX1018" s="92"/>
      <c r="AY1018" s="92"/>
      <c r="AZ1018" s="92"/>
      <c r="BA1018" s="92"/>
      <c r="BB1018" s="92"/>
      <c r="BC1018" s="92"/>
      <c r="BD1018" s="92"/>
      <c r="BE1018" s="92"/>
      <c r="BF1018" s="92"/>
      <c r="BG1018" s="92"/>
      <c r="BH1018" s="92"/>
      <c r="BI1018" s="92"/>
      <c r="BJ1018" s="92"/>
      <c r="BK1018" s="92"/>
      <c r="BL1018" s="92"/>
      <c r="BM1018" s="92"/>
      <c r="BN1018" s="92"/>
      <c r="BO1018" s="92"/>
      <c r="BP1018" s="92"/>
      <c r="BQ1018" s="92"/>
      <c r="BR1018" s="92"/>
      <c r="BS1018" s="92"/>
      <c r="BT1018" s="92"/>
      <c r="BU1018" s="92"/>
      <c r="BV1018" s="92"/>
      <c r="BW1018" s="92"/>
      <c r="BX1018" s="92"/>
      <c r="BY1018" s="92"/>
      <c r="BZ1018" s="92"/>
      <c r="CA1018" s="92"/>
      <c r="CB1018" s="92"/>
      <c r="CC1018" s="92"/>
      <c r="CD1018" s="92"/>
      <c r="CE1018" s="92"/>
      <c r="CF1018" s="93"/>
      <c r="CG1018" s="92"/>
      <c r="CH1018" s="92"/>
      <c r="CI1018" s="92"/>
      <c r="CJ1018" s="92"/>
      <c r="CK1018" s="92"/>
      <c r="CL1018" s="92"/>
      <c r="CM1018" s="92"/>
      <c r="CN1018" s="92"/>
      <c r="CO1018" s="92"/>
      <c r="CP1018" s="92"/>
      <c r="CR1018" s="115"/>
      <c r="CS1018" s="94"/>
      <c r="CT1018" s="95"/>
    </row>
    <row r="1019" spans="8:98" x14ac:dyDescent="0.15">
      <c r="H1019" s="125"/>
      <c r="I1019" s="129"/>
      <c r="J1019" s="131"/>
      <c r="K1019" s="131"/>
      <c r="L1019" s="127"/>
      <c r="M1019" s="107"/>
      <c r="N1019" s="107"/>
      <c r="O1019" s="107"/>
      <c r="P1019" s="107"/>
      <c r="Q1019" s="107"/>
      <c r="R1019" s="107"/>
      <c r="S1019" s="107"/>
      <c r="T1019" s="130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92"/>
      <c r="AF1019" s="92"/>
      <c r="AG1019" s="92"/>
      <c r="AH1019" s="92"/>
      <c r="AI1019" s="92"/>
      <c r="AJ1019" s="92"/>
      <c r="AK1019" s="92"/>
      <c r="AL1019" s="92"/>
      <c r="AM1019" s="92"/>
      <c r="AN1019" s="92"/>
      <c r="AO1019" s="92"/>
      <c r="AP1019" s="92"/>
      <c r="AQ1019" s="92"/>
      <c r="AR1019" s="92"/>
      <c r="AS1019" s="92"/>
      <c r="AT1019" s="92"/>
      <c r="AU1019" s="92"/>
      <c r="AV1019" s="92"/>
      <c r="AW1019" s="92"/>
      <c r="AX1019" s="92"/>
      <c r="AY1019" s="92"/>
      <c r="AZ1019" s="92"/>
      <c r="BA1019" s="92"/>
      <c r="BB1019" s="92"/>
      <c r="BC1019" s="92"/>
      <c r="BD1019" s="92"/>
      <c r="BE1019" s="92"/>
      <c r="BF1019" s="92"/>
      <c r="BG1019" s="92"/>
      <c r="BH1019" s="92"/>
      <c r="BI1019" s="92"/>
      <c r="BJ1019" s="92"/>
      <c r="BK1019" s="92"/>
      <c r="BL1019" s="92"/>
      <c r="BM1019" s="92"/>
      <c r="BN1019" s="92"/>
      <c r="BO1019" s="92"/>
      <c r="BP1019" s="92"/>
      <c r="BQ1019" s="92"/>
      <c r="BR1019" s="92"/>
      <c r="BS1019" s="92"/>
      <c r="BT1019" s="92"/>
      <c r="BU1019" s="92"/>
      <c r="BV1019" s="92"/>
      <c r="BW1019" s="92"/>
      <c r="BX1019" s="92"/>
      <c r="BY1019" s="92"/>
      <c r="BZ1019" s="92"/>
      <c r="CA1019" s="92"/>
      <c r="CB1019" s="92"/>
      <c r="CC1019" s="92"/>
      <c r="CD1019" s="92"/>
      <c r="CE1019" s="92"/>
      <c r="CF1019" s="93"/>
      <c r="CG1019" s="92"/>
      <c r="CH1019" s="92"/>
      <c r="CI1019" s="92"/>
      <c r="CJ1019" s="92"/>
      <c r="CK1019" s="92"/>
      <c r="CL1019" s="92"/>
      <c r="CM1019" s="92"/>
      <c r="CN1019" s="92"/>
      <c r="CO1019" s="92"/>
      <c r="CP1019" s="92"/>
      <c r="CS1019" s="94"/>
      <c r="CT1019" s="95"/>
    </row>
    <row r="1020" spans="8:98" x14ac:dyDescent="0.15">
      <c r="H1020" s="125"/>
      <c r="I1020" s="129"/>
      <c r="J1020" s="131"/>
      <c r="K1020" s="131"/>
      <c r="L1020" s="127"/>
      <c r="M1020" s="107"/>
      <c r="N1020" s="107"/>
      <c r="O1020" s="107"/>
      <c r="P1020" s="107"/>
      <c r="Q1020" s="107"/>
      <c r="R1020" s="107"/>
      <c r="S1020" s="107"/>
      <c r="T1020" s="130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92"/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92"/>
      <c r="AQ1020" s="92"/>
      <c r="AR1020" s="92"/>
      <c r="AS1020" s="92"/>
      <c r="AT1020" s="92"/>
      <c r="AU1020" s="92"/>
      <c r="AV1020" s="92"/>
      <c r="AW1020" s="92"/>
      <c r="AX1020" s="92"/>
      <c r="AY1020" s="92"/>
      <c r="AZ1020" s="92"/>
      <c r="BA1020" s="92"/>
      <c r="BB1020" s="92"/>
      <c r="BC1020" s="92"/>
      <c r="BD1020" s="92"/>
      <c r="BE1020" s="92"/>
      <c r="BF1020" s="92"/>
      <c r="BG1020" s="92"/>
      <c r="BH1020" s="92"/>
      <c r="BI1020" s="92"/>
      <c r="BJ1020" s="92"/>
      <c r="BK1020" s="92"/>
      <c r="BL1020" s="92"/>
      <c r="BM1020" s="92"/>
      <c r="BN1020" s="92"/>
      <c r="BO1020" s="92"/>
      <c r="BP1020" s="92"/>
      <c r="BQ1020" s="92"/>
      <c r="BR1020" s="92"/>
      <c r="BS1020" s="92"/>
      <c r="BT1020" s="92"/>
      <c r="BU1020" s="92"/>
      <c r="BV1020" s="92"/>
      <c r="BW1020" s="92"/>
      <c r="BX1020" s="92"/>
      <c r="BY1020" s="92"/>
      <c r="BZ1020" s="92"/>
      <c r="CA1020" s="92"/>
      <c r="CB1020" s="92"/>
      <c r="CC1020" s="92"/>
      <c r="CD1020" s="92"/>
      <c r="CE1020" s="92"/>
      <c r="CF1020" s="93"/>
      <c r="CG1020" s="92"/>
      <c r="CH1020" s="92"/>
      <c r="CI1020" s="92"/>
      <c r="CJ1020" s="92"/>
      <c r="CK1020" s="92"/>
      <c r="CL1020" s="92"/>
      <c r="CM1020" s="92"/>
      <c r="CN1020" s="92"/>
      <c r="CO1020" s="92"/>
      <c r="CP1020" s="92"/>
      <c r="CR1020" s="115"/>
      <c r="CS1020" s="94"/>
      <c r="CT1020" s="95"/>
    </row>
    <row r="1021" spans="8:98" x14ac:dyDescent="0.15">
      <c r="H1021" s="125"/>
      <c r="I1021" s="129"/>
      <c r="J1021" s="131"/>
      <c r="K1021" s="131"/>
      <c r="L1021" s="127"/>
      <c r="M1021" s="107"/>
      <c r="N1021" s="107"/>
      <c r="O1021" s="107"/>
      <c r="P1021" s="107"/>
      <c r="Q1021" s="107"/>
      <c r="R1021" s="107"/>
      <c r="S1021" s="107"/>
      <c r="T1021" s="130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92"/>
      <c r="AF1021" s="92"/>
      <c r="AG1021" s="92"/>
      <c r="AH1021" s="92"/>
      <c r="AI1021" s="92"/>
      <c r="AJ1021" s="92"/>
      <c r="AK1021" s="92"/>
      <c r="AL1021" s="92"/>
      <c r="AM1021" s="92"/>
      <c r="AN1021" s="92"/>
      <c r="AO1021" s="92"/>
      <c r="AP1021" s="92"/>
      <c r="AQ1021" s="92"/>
      <c r="AR1021" s="92"/>
      <c r="AS1021" s="92"/>
      <c r="AT1021" s="92"/>
      <c r="AU1021" s="92"/>
      <c r="AV1021" s="92"/>
      <c r="AW1021" s="92"/>
      <c r="AX1021" s="92"/>
      <c r="AY1021" s="92"/>
      <c r="AZ1021" s="92"/>
      <c r="BA1021" s="92"/>
      <c r="BB1021" s="92"/>
      <c r="BC1021" s="92"/>
      <c r="BD1021" s="92"/>
      <c r="BE1021" s="92"/>
      <c r="BF1021" s="92"/>
      <c r="BG1021" s="92"/>
      <c r="BH1021" s="92"/>
      <c r="BI1021" s="92"/>
      <c r="BJ1021" s="92"/>
      <c r="BK1021" s="92"/>
      <c r="BL1021" s="92"/>
      <c r="BM1021" s="92"/>
      <c r="BN1021" s="92"/>
      <c r="BO1021" s="92"/>
      <c r="BP1021" s="92"/>
      <c r="BQ1021" s="92"/>
      <c r="BR1021" s="92"/>
      <c r="BS1021" s="92"/>
      <c r="BT1021" s="92"/>
      <c r="BU1021" s="92"/>
      <c r="BV1021" s="92"/>
      <c r="BW1021" s="92"/>
      <c r="BX1021" s="92"/>
      <c r="BY1021" s="92"/>
      <c r="BZ1021" s="92"/>
      <c r="CA1021" s="92"/>
      <c r="CB1021" s="92"/>
      <c r="CC1021" s="92"/>
      <c r="CD1021" s="92"/>
      <c r="CE1021" s="92"/>
      <c r="CF1021" s="93"/>
      <c r="CG1021" s="92"/>
      <c r="CH1021" s="92"/>
      <c r="CI1021" s="92"/>
      <c r="CJ1021" s="92"/>
      <c r="CK1021" s="92"/>
      <c r="CL1021" s="92"/>
      <c r="CM1021" s="92"/>
      <c r="CN1021" s="92"/>
      <c r="CO1021" s="92"/>
      <c r="CP1021" s="92"/>
      <c r="CS1021" s="94"/>
      <c r="CT1021" s="95"/>
    </row>
    <row r="1022" spans="8:98" x14ac:dyDescent="0.15">
      <c r="H1022" s="125"/>
      <c r="I1022" s="129"/>
      <c r="J1022" s="131"/>
      <c r="K1022" s="131"/>
      <c r="L1022" s="127"/>
      <c r="M1022" s="107"/>
      <c r="N1022" s="107"/>
      <c r="O1022" s="107"/>
      <c r="P1022" s="107"/>
      <c r="Q1022" s="107"/>
      <c r="R1022" s="107"/>
      <c r="S1022" s="107"/>
      <c r="T1022" s="130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92"/>
      <c r="AF1022" s="92"/>
      <c r="AG1022" s="92"/>
      <c r="AH1022" s="92"/>
      <c r="AI1022" s="92"/>
      <c r="AJ1022" s="92"/>
      <c r="AK1022" s="92"/>
      <c r="AL1022" s="92"/>
      <c r="AM1022" s="92"/>
      <c r="AN1022" s="92"/>
      <c r="AO1022" s="92"/>
      <c r="AP1022" s="92"/>
      <c r="AQ1022" s="92"/>
      <c r="AR1022" s="92"/>
      <c r="AS1022" s="92"/>
      <c r="AT1022" s="92"/>
      <c r="AU1022" s="92"/>
      <c r="AV1022" s="92"/>
      <c r="AW1022" s="92"/>
      <c r="AX1022" s="92"/>
      <c r="AY1022" s="92"/>
      <c r="AZ1022" s="92"/>
      <c r="BA1022" s="92"/>
      <c r="BB1022" s="92"/>
      <c r="BC1022" s="92"/>
      <c r="BD1022" s="92"/>
      <c r="BE1022" s="92"/>
      <c r="BF1022" s="92"/>
      <c r="BG1022" s="92"/>
      <c r="BH1022" s="92"/>
      <c r="BI1022" s="92"/>
      <c r="BJ1022" s="92"/>
      <c r="BK1022" s="92"/>
      <c r="BL1022" s="92"/>
      <c r="BM1022" s="92"/>
      <c r="BN1022" s="92"/>
      <c r="BO1022" s="92"/>
      <c r="BP1022" s="92"/>
      <c r="BQ1022" s="92"/>
      <c r="BR1022" s="92"/>
      <c r="BS1022" s="92"/>
      <c r="BT1022" s="92"/>
      <c r="BU1022" s="92"/>
      <c r="BV1022" s="92"/>
      <c r="BW1022" s="92"/>
      <c r="BX1022" s="92"/>
      <c r="BY1022" s="92"/>
      <c r="BZ1022" s="92"/>
      <c r="CA1022" s="92"/>
      <c r="CB1022" s="92"/>
      <c r="CC1022" s="92"/>
      <c r="CD1022" s="92"/>
      <c r="CE1022" s="92"/>
      <c r="CF1022" s="93"/>
      <c r="CG1022" s="92"/>
      <c r="CH1022" s="92"/>
      <c r="CI1022" s="92"/>
      <c r="CJ1022" s="92"/>
      <c r="CK1022" s="92"/>
      <c r="CL1022" s="92"/>
      <c r="CM1022" s="92"/>
      <c r="CN1022" s="92"/>
      <c r="CO1022" s="92"/>
      <c r="CP1022" s="92"/>
      <c r="CS1022" s="94"/>
      <c r="CT1022" s="95"/>
    </row>
    <row r="1023" spans="8:98" x14ac:dyDescent="0.15">
      <c r="H1023" s="125"/>
      <c r="I1023" s="129"/>
      <c r="J1023" s="131"/>
      <c r="L1023" s="127"/>
      <c r="M1023" s="107"/>
      <c r="N1023" s="107"/>
      <c r="O1023" s="107"/>
      <c r="P1023" s="107"/>
      <c r="Q1023" s="107"/>
      <c r="R1023" s="107"/>
      <c r="S1023" s="107"/>
      <c r="T1023" s="130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92"/>
      <c r="AF1023" s="92"/>
      <c r="AG1023" s="92"/>
      <c r="AH1023" s="92"/>
      <c r="AI1023" s="92"/>
      <c r="AJ1023" s="92"/>
      <c r="AK1023" s="92"/>
      <c r="AL1023" s="92"/>
      <c r="AM1023" s="92"/>
      <c r="AN1023" s="92"/>
      <c r="AO1023" s="92"/>
      <c r="AP1023" s="92"/>
      <c r="AQ1023" s="92"/>
      <c r="AR1023" s="92"/>
      <c r="AS1023" s="92"/>
      <c r="AT1023" s="92"/>
      <c r="AU1023" s="92"/>
      <c r="AV1023" s="92"/>
      <c r="AW1023" s="92"/>
      <c r="AX1023" s="92"/>
      <c r="AY1023" s="92"/>
      <c r="AZ1023" s="92"/>
      <c r="BA1023" s="92"/>
      <c r="BB1023" s="92"/>
      <c r="BC1023" s="92"/>
      <c r="BD1023" s="92"/>
      <c r="BE1023" s="92"/>
      <c r="BF1023" s="92"/>
      <c r="BG1023" s="92"/>
      <c r="BH1023" s="92"/>
      <c r="BI1023" s="92"/>
      <c r="BJ1023" s="92"/>
      <c r="BK1023" s="92"/>
      <c r="BL1023" s="92"/>
      <c r="BM1023" s="92"/>
      <c r="BN1023" s="92"/>
      <c r="BO1023" s="92"/>
      <c r="BP1023" s="92"/>
      <c r="BQ1023" s="92"/>
      <c r="BR1023" s="92"/>
      <c r="BS1023" s="92"/>
      <c r="BT1023" s="92"/>
      <c r="BU1023" s="92"/>
      <c r="BV1023" s="92"/>
      <c r="BW1023" s="92"/>
      <c r="BX1023" s="92"/>
      <c r="BY1023" s="92"/>
      <c r="BZ1023" s="92"/>
      <c r="CA1023" s="92"/>
      <c r="CB1023" s="92"/>
      <c r="CC1023" s="92"/>
      <c r="CD1023" s="92"/>
      <c r="CE1023" s="92"/>
      <c r="CF1023" s="93"/>
      <c r="CG1023" s="92"/>
      <c r="CH1023" s="92"/>
      <c r="CI1023" s="92"/>
      <c r="CJ1023" s="92"/>
      <c r="CK1023" s="92"/>
      <c r="CL1023" s="92"/>
      <c r="CM1023" s="92"/>
      <c r="CN1023" s="92"/>
      <c r="CO1023" s="92"/>
      <c r="CP1023" s="92"/>
      <c r="CS1023" s="94"/>
      <c r="CT1023" s="95"/>
    </row>
    <row r="1024" spans="8:98" x14ac:dyDescent="0.15">
      <c r="H1024" s="125"/>
      <c r="I1024" s="129"/>
      <c r="J1024" s="131"/>
      <c r="K1024" s="131"/>
      <c r="L1024" s="127"/>
      <c r="M1024" s="107"/>
      <c r="N1024" s="107"/>
      <c r="O1024" s="107"/>
      <c r="P1024" s="107"/>
      <c r="Q1024" s="107"/>
      <c r="R1024" s="107"/>
      <c r="S1024" s="107"/>
      <c r="T1024" s="130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92"/>
      <c r="AF1024" s="92"/>
      <c r="AG1024" s="92"/>
      <c r="AH1024" s="92"/>
      <c r="AI1024" s="92"/>
      <c r="AJ1024" s="92"/>
      <c r="AK1024" s="92"/>
      <c r="AL1024" s="92"/>
      <c r="AM1024" s="92"/>
      <c r="AN1024" s="92"/>
      <c r="AO1024" s="92"/>
      <c r="AP1024" s="92"/>
      <c r="AQ1024" s="92"/>
      <c r="AR1024" s="92"/>
      <c r="AS1024" s="92"/>
      <c r="AT1024" s="92"/>
      <c r="AU1024" s="92"/>
      <c r="AV1024" s="92"/>
      <c r="AW1024" s="92"/>
      <c r="AX1024" s="92"/>
      <c r="AY1024" s="92"/>
      <c r="AZ1024" s="92"/>
      <c r="BA1024" s="92"/>
      <c r="BB1024" s="92"/>
      <c r="BC1024" s="92"/>
      <c r="BD1024" s="92"/>
      <c r="BE1024" s="92"/>
      <c r="BF1024" s="92"/>
      <c r="BG1024" s="92"/>
      <c r="BH1024" s="92"/>
      <c r="BI1024" s="92"/>
      <c r="BJ1024" s="92"/>
      <c r="BK1024" s="92"/>
      <c r="BL1024" s="92"/>
      <c r="BM1024" s="92"/>
      <c r="BN1024" s="92"/>
      <c r="BO1024" s="92"/>
      <c r="BP1024" s="92"/>
      <c r="BQ1024" s="92"/>
      <c r="BR1024" s="92"/>
      <c r="BS1024" s="92"/>
      <c r="BT1024" s="92"/>
      <c r="BU1024" s="92"/>
      <c r="BV1024" s="92"/>
      <c r="BW1024" s="92"/>
      <c r="BX1024" s="92"/>
      <c r="BY1024" s="92"/>
      <c r="BZ1024" s="92"/>
      <c r="CA1024" s="92"/>
      <c r="CB1024" s="92"/>
      <c r="CC1024" s="92"/>
      <c r="CD1024" s="92"/>
      <c r="CE1024" s="92"/>
      <c r="CF1024" s="93"/>
      <c r="CG1024" s="92"/>
      <c r="CH1024" s="92"/>
      <c r="CI1024" s="92"/>
      <c r="CJ1024" s="92"/>
      <c r="CK1024" s="92"/>
      <c r="CL1024" s="92"/>
      <c r="CM1024" s="92"/>
      <c r="CN1024" s="92"/>
      <c r="CO1024" s="92"/>
      <c r="CP1024" s="92"/>
      <c r="CS1024" s="94"/>
      <c r="CT1024" s="95"/>
    </row>
    <row r="1025" spans="8:98" x14ac:dyDescent="0.15">
      <c r="H1025" s="125"/>
      <c r="I1025" s="129"/>
      <c r="J1025" s="131"/>
      <c r="K1025" s="131"/>
      <c r="L1025" s="127"/>
      <c r="M1025" s="107"/>
      <c r="N1025" s="107"/>
      <c r="O1025" s="107"/>
      <c r="P1025" s="107"/>
      <c r="Q1025" s="107"/>
      <c r="R1025" s="107"/>
      <c r="S1025" s="107"/>
      <c r="T1025" s="130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92"/>
      <c r="AF1025" s="92"/>
      <c r="AG1025" s="92"/>
      <c r="AH1025" s="92"/>
      <c r="AI1025" s="92"/>
      <c r="AJ1025" s="92"/>
      <c r="AK1025" s="92"/>
      <c r="AL1025" s="92"/>
      <c r="AM1025" s="92"/>
      <c r="AN1025" s="92"/>
      <c r="AO1025" s="92"/>
      <c r="AP1025" s="92"/>
      <c r="AQ1025" s="92"/>
      <c r="AR1025" s="92"/>
      <c r="AS1025" s="92"/>
      <c r="AT1025" s="92"/>
      <c r="AU1025" s="92"/>
      <c r="AV1025" s="92"/>
      <c r="AW1025" s="92"/>
      <c r="AX1025" s="92"/>
      <c r="AY1025" s="92"/>
      <c r="AZ1025" s="92"/>
      <c r="BA1025" s="92"/>
      <c r="BB1025" s="92"/>
      <c r="BC1025" s="92"/>
      <c r="BD1025" s="92"/>
      <c r="BE1025" s="92"/>
      <c r="BF1025" s="92"/>
      <c r="BG1025" s="92"/>
      <c r="BH1025" s="92"/>
      <c r="BI1025" s="92"/>
      <c r="BJ1025" s="92"/>
      <c r="BK1025" s="92"/>
      <c r="BL1025" s="92"/>
      <c r="BM1025" s="92"/>
      <c r="BN1025" s="92"/>
      <c r="BO1025" s="92"/>
      <c r="BP1025" s="92"/>
      <c r="BQ1025" s="92"/>
      <c r="BR1025" s="92"/>
      <c r="BS1025" s="92"/>
      <c r="BT1025" s="92"/>
      <c r="BU1025" s="92"/>
      <c r="BV1025" s="92"/>
      <c r="BW1025" s="92"/>
      <c r="BX1025" s="92"/>
      <c r="BY1025" s="92"/>
      <c r="BZ1025" s="92"/>
      <c r="CA1025" s="92"/>
      <c r="CB1025" s="92"/>
      <c r="CC1025" s="92"/>
      <c r="CD1025" s="92"/>
      <c r="CE1025" s="92"/>
      <c r="CF1025" s="93"/>
      <c r="CG1025" s="92"/>
      <c r="CH1025" s="92"/>
      <c r="CI1025" s="92"/>
      <c r="CJ1025" s="92"/>
      <c r="CK1025" s="92"/>
      <c r="CL1025" s="92"/>
      <c r="CM1025" s="92"/>
      <c r="CN1025" s="92"/>
      <c r="CO1025" s="92"/>
      <c r="CP1025" s="92"/>
      <c r="CS1025" s="94"/>
      <c r="CT1025" s="95"/>
    </row>
    <row r="1026" spans="8:98" x14ac:dyDescent="0.15">
      <c r="H1026" s="125"/>
      <c r="I1026" s="129"/>
      <c r="J1026" s="131"/>
      <c r="K1026" s="131"/>
      <c r="L1026" s="127"/>
      <c r="M1026" s="107"/>
      <c r="N1026" s="107"/>
      <c r="O1026" s="107"/>
      <c r="P1026" s="107"/>
      <c r="Q1026" s="107"/>
      <c r="R1026" s="107"/>
      <c r="S1026" s="107"/>
      <c r="T1026" s="130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92"/>
      <c r="AF1026" s="92"/>
      <c r="AG1026" s="92"/>
      <c r="AH1026" s="92"/>
      <c r="AI1026" s="92"/>
      <c r="AJ1026" s="92"/>
      <c r="AK1026" s="92"/>
      <c r="AL1026" s="92"/>
      <c r="AM1026" s="92"/>
      <c r="AN1026" s="92"/>
      <c r="AO1026" s="92"/>
      <c r="AP1026" s="92"/>
      <c r="AQ1026" s="92"/>
      <c r="AR1026" s="92"/>
      <c r="AS1026" s="92"/>
      <c r="AT1026" s="92"/>
      <c r="AU1026" s="92"/>
      <c r="AV1026" s="92"/>
      <c r="AW1026" s="92"/>
      <c r="AX1026" s="92"/>
      <c r="AY1026" s="92"/>
      <c r="AZ1026" s="92"/>
      <c r="BA1026" s="92"/>
      <c r="BB1026" s="92"/>
      <c r="BC1026" s="92"/>
      <c r="BD1026" s="92"/>
      <c r="BE1026" s="92"/>
      <c r="BF1026" s="92"/>
      <c r="BG1026" s="92"/>
      <c r="BH1026" s="92"/>
      <c r="BI1026" s="92"/>
      <c r="BJ1026" s="92"/>
      <c r="BK1026" s="92"/>
      <c r="BL1026" s="92"/>
      <c r="BM1026" s="92"/>
      <c r="BN1026" s="92"/>
      <c r="BO1026" s="92"/>
      <c r="BP1026" s="92"/>
      <c r="BQ1026" s="92"/>
      <c r="BR1026" s="92"/>
      <c r="BS1026" s="92"/>
      <c r="BT1026" s="92"/>
      <c r="BU1026" s="92"/>
      <c r="BV1026" s="92"/>
      <c r="BW1026" s="92"/>
      <c r="BX1026" s="92"/>
      <c r="BY1026" s="92"/>
      <c r="BZ1026" s="92"/>
      <c r="CA1026" s="92"/>
      <c r="CB1026" s="92"/>
      <c r="CC1026" s="92"/>
      <c r="CD1026" s="92"/>
      <c r="CE1026" s="92"/>
      <c r="CF1026" s="93"/>
      <c r="CG1026" s="92"/>
      <c r="CH1026" s="92"/>
      <c r="CI1026" s="92"/>
      <c r="CJ1026" s="92"/>
      <c r="CK1026" s="92"/>
      <c r="CL1026" s="92"/>
      <c r="CM1026" s="92"/>
      <c r="CN1026" s="92"/>
      <c r="CO1026" s="92"/>
      <c r="CP1026" s="92"/>
      <c r="CS1026" s="94"/>
      <c r="CT1026" s="95"/>
    </row>
    <row r="1027" spans="8:98" x14ac:dyDescent="0.15">
      <c r="H1027" s="125"/>
      <c r="I1027" s="129"/>
      <c r="J1027" s="131"/>
      <c r="K1027" s="131"/>
      <c r="L1027" s="127"/>
      <c r="M1027" s="107"/>
      <c r="N1027" s="107"/>
      <c r="O1027" s="107"/>
      <c r="P1027" s="107"/>
      <c r="Q1027" s="107"/>
      <c r="R1027" s="107"/>
      <c r="S1027" s="107"/>
      <c r="T1027" s="130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92"/>
      <c r="AF1027" s="92"/>
      <c r="AG1027" s="92"/>
      <c r="AH1027" s="92"/>
      <c r="AI1027" s="92"/>
      <c r="AJ1027" s="92"/>
      <c r="AK1027" s="92"/>
      <c r="AL1027" s="92"/>
      <c r="AM1027" s="92"/>
      <c r="AN1027" s="92"/>
      <c r="AO1027" s="92"/>
      <c r="AP1027" s="92"/>
      <c r="AQ1027" s="92"/>
      <c r="AR1027" s="92"/>
      <c r="AS1027" s="92"/>
      <c r="AT1027" s="92"/>
      <c r="AU1027" s="92"/>
      <c r="AV1027" s="92"/>
      <c r="AW1027" s="92"/>
      <c r="AX1027" s="92"/>
      <c r="AY1027" s="92"/>
      <c r="AZ1027" s="92"/>
      <c r="BA1027" s="92"/>
      <c r="BB1027" s="92"/>
      <c r="BC1027" s="92"/>
      <c r="BD1027" s="92"/>
      <c r="BE1027" s="92"/>
      <c r="BF1027" s="92"/>
      <c r="BG1027" s="92"/>
      <c r="BH1027" s="92"/>
      <c r="BI1027" s="92"/>
      <c r="BJ1027" s="92"/>
      <c r="BK1027" s="92"/>
      <c r="BL1027" s="92"/>
      <c r="BM1027" s="92"/>
      <c r="BN1027" s="92"/>
      <c r="BO1027" s="92"/>
      <c r="BP1027" s="92"/>
      <c r="BQ1027" s="92"/>
      <c r="BR1027" s="92"/>
      <c r="BS1027" s="92"/>
      <c r="BT1027" s="92"/>
      <c r="BU1027" s="92"/>
      <c r="BV1027" s="92"/>
      <c r="BW1027" s="92"/>
      <c r="BX1027" s="92"/>
      <c r="BY1027" s="92"/>
      <c r="BZ1027" s="92"/>
      <c r="CA1027" s="92"/>
      <c r="CB1027" s="92"/>
      <c r="CC1027" s="92"/>
      <c r="CD1027" s="92"/>
      <c r="CE1027" s="92"/>
      <c r="CF1027" s="93"/>
      <c r="CG1027" s="92"/>
      <c r="CH1027" s="92"/>
      <c r="CI1027" s="92"/>
      <c r="CJ1027" s="92"/>
      <c r="CK1027" s="92"/>
      <c r="CL1027" s="92"/>
      <c r="CM1027" s="92"/>
      <c r="CN1027" s="92"/>
      <c r="CO1027" s="92"/>
      <c r="CP1027" s="92"/>
      <c r="CS1027" s="94"/>
      <c r="CT1027" s="95"/>
    </row>
    <row r="1028" spans="8:98" x14ac:dyDescent="0.15">
      <c r="H1028" s="125"/>
      <c r="I1028" s="129"/>
      <c r="K1028" s="131"/>
      <c r="L1028" s="127"/>
      <c r="M1028" s="107"/>
      <c r="N1028" s="107"/>
      <c r="O1028" s="107"/>
      <c r="P1028" s="107"/>
      <c r="Q1028" s="107"/>
      <c r="R1028" s="107"/>
      <c r="S1028" s="107"/>
      <c r="T1028" s="130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92"/>
      <c r="AF1028" s="92"/>
      <c r="AG1028" s="92"/>
      <c r="AH1028" s="92"/>
      <c r="AI1028" s="92"/>
      <c r="AJ1028" s="92"/>
      <c r="AK1028" s="92"/>
      <c r="AL1028" s="92"/>
      <c r="AM1028" s="92"/>
      <c r="AN1028" s="92"/>
      <c r="AO1028" s="92"/>
      <c r="AP1028" s="92"/>
      <c r="AQ1028" s="92"/>
      <c r="AR1028" s="92"/>
      <c r="AS1028" s="92"/>
      <c r="AT1028" s="92"/>
      <c r="AU1028" s="92"/>
      <c r="AV1028" s="92"/>
      <c r="AW1028" s="92"/>
      <c r="AX1028" s="92"/>
      <c r="AY1028" s="92"/>
      <c r="AZ1028" s="92"/>
      <c r="BA1028" s="92"/>
      <c r="BB1028" s="92"/>
      <c r="BC1028" s="92"/>
      <c r="BD1028" s="92"/>
      <c r="BE1028" s="92"/>
      <c r="BF1028" s="92"/>
      <c r="BG1028" s="92"/>
      <c r="BH1028" s="92"/>
      <c r="BI1028" s="92"/>
      <c r="BJ1028" s="92"/>
      <c r="BK1028" s="92"/>
      <c r="BL1028" s="92"/>
      <c r="BM1028" s="92"/>
      <c r="BN1028" s="92"/>
      <c r="BO1028" s="92"/>
      <c r="BP1028" s="92"/>
      <c r="BQ1028" s="92"/>
      <c r="BR1028" s="92"/>
      <c r="BS1028" s="92"/>
      <c r="BT1028" s="92"/>
      <c r="BU1028" s="92"/>
      <c r="BV1028" s="92"/>
      <c r="BW1028" s="92"/>
      <c r="BX1028" s="92"/>
      <c r="BY1028" s="92"/>
      <c r="BZ1028" s="92"/>
      <c r="CA1028" s="92"/>
      <c r="CB1028" s="92"/>
      <c r="CC1028" s="92"/>
      <c r="CD1028" s="92"/>
      <c r="CE1028" s="92"/>
      <c r="CF1028" s="93"/>
      <c r="CG1028" s="92"/>
      <c r="CH1028" s="92"/>
      <c r="CI1028" s="92"/>
      <c r="CJ1028" s="92"/>
      <c r="CK1028" s="92"/>
      <c r="CL1028" s="92"/>
      <c r="CM1028" s="92"/>
      <c r="CN1028" s="92"/>
      <c r="CO1028" s="92"/>
      <c r="CP1028" s="92"/>
      <c r="CS1028" s="94"/>
      <c r="CT1028" s="95"/>
    </row>
    <row r="1029" spans="8:98" x14ac:dyDescent="0.15">
      <c r="H1029" s="125"/>
      <c r="I1029" s="129"/>
      <c r="J1029" s="131"/>
      <c r="K1029" s="131"/>
      <c r="L1029" s="127"/>
      <c r="M1029" s="107"/>
      <c r="N1029" s="107"/>
      <c r="O1029" s="107"/>
      <c r="P1029" s="107"/>
      <c r="Q1029" s="107"/>
      <c r="R1029" s="107"/>
      <c r="S1029" s="107"/>
      <c r="T1029" s="130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92"/>
      <c r="AF1029" s="92"/>
      <c r="AG1029" s="92"/>
      <c r="AH1029" s="92"/>
      <c r="AI1029" s="92"/>
      <c r="AJ1029" s="92"/>
      <c r="AK1029" s="92"/>
      <c r="AL1029" s="92"/>
      <c r="AM1029" s="92"/>
      <c r="AN1029" s="92"/>
      <c r="AO1029" s="92"/>
      <c r="AP1029" s="92"/>
      <c r="AQ1029" s="92"/>
      <c r="AR1029" s="92"/>
      <c r="AS1029" s="92"/>
      <c r="AT1029" s="92"/>
      <c r="AU1029" s="92"/>
      <c r="AV1029" s="92"/>
      <c r="AW1029" s="92"/>
      <c r="AX1029" s="92"/>
      <c r="AY1029" s="92"/>
      <c r="AZ1029" s="92"/>
      <c r="BA1029" s="92"/>
      <c r="BB1029" s="92"/>
      <c r="BC1029" s="92"/>
      <c r="BD1029" s="92"/>
      <c r="BE1029" s="92"/>
      <c r="BF1029" s="92"/>
      <c r="BG1029" s="92"/>
      <c r="BH1029" s="92"/>
      <c r="BI1029" s="92"/>
      <c r="BJ1029" s="92"/>
      <c r="BK1029" s="92"/>
      <c r="BL1029" s="92"/>
      <c r="BM1029" s="92"/>
      <c r="BN1029" s="92"/>
      <c r="BO1029" s="92"/>
      <c r="BP1029" s="92"/>
      <c r="BQ1029" s="92"/>
      <c r="BR1029" s="92"/>
      <c r="BS1029" s="92"/>
      <c r="BT1029" s="92"/>
      <c r="BU1029" s="92"/>
      <c r="BV1029" s="92"/>
      <c r="BW1029" s="92"/>
      <c r="BX1029" s="92"/>
      <c r="BY1029" s="92"/>
      <c r="BZ1029" s="92"/>
      <c r="CA1029" s="92"/>
      <c r="CB1029" s="92"/>
      <c r="CC1029" s="92"/>
      <c r="CD1029" s="92"/>
      <c r="CE1029" s="92"/>
      <c r="CF1029" s="93"/>
      <c r="CG1029" s="92"/>
      <c r="CH1029" s="92"/>
      <c r="CI1029" s="92"/>
      <c r="CJ1029" s="92"/>
      <c r="CK1029" s="92"/>
      <c r="CL1029" s="92"/>
      <c r="CM1029" s="92"/>
      <c r="CN1029" s="92"/>
      <c r="CO1029" s="92"/>
      <c r="CP1029" s="92"/>
      <c r="CS1029" s="94"/>
      <c r="CT1029" s="95"/>
    </row>
    <row r="1030" spans="8:98" x14ac:dyDescent="0.15">
      <c r="H1030" s="125"/>
      <c r="I1030" s="129"/>
      <c r="J1030" s="131"/>
      <c r="K1030" s="131"/>
      <c r="L1030" s="127"/>
      <c r="M1030" s="107"/>
      <c r="N1030" s="107"/>
      <c r="O1030" s="107"/>
      <c r="P1030" s="107"/>
      <c r="Q1030" s="107"/>
      <c r="R1030" s="107"/>
      <c r="S1030" s="107"/>
      <c r="T1030" s="130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92"/>
      <c r="AF1030" s="92"/>
      <c r="AG1030" s="92"/>
      <c r="AH1030" s="92"/>
      <c r="AI1030" s="92"/>
      <c r="AJ1030" s="92"/>
      <c r="AK1030" s="92"/>
      <c r="AL1030" s="92"/>
      <c r="AM1030" s="92"/>
      <c r="AN1030" s="92"/>
      <c r="AO1030" s="92"/>
      <c r="AP1030" s="92"/>
      <c r="AQ1030" s="92"/>
      <c r="AR1030" s="92"/>
      <c r="AS1030" s="92"/>
      <c r="AT1030" s="92"/>
      <c r="AU1030" s="92"/>
      <c r="AV1030" s="92"/>
      <c r="AW1030" s="92"/>
      <c r="AX1030" s="92"/>
      <c r="AY1030" s="92"/>
      <c r="AZ1030" s="92"/>
      <c r="BA1030" s="92"/>
      <c r="BB1030" s="92"/>
      <c r="BC1030" s="92"/>
      <c r="BD1030" s="92"/>
      <c r="BE1030" s="92"/>
      <c r="BF1030" s="92"/>
      <c r="BG1030" s="92"/>
      <c r="BH1030" s="92"/>
      <c r="BI1030" s="92"/>
      <c r="BJ1030" s="92"/>
      <c r="BK1030" s="92"/>
      <c r="BL1030" s="92"/>
      <c r="BM1030" s="92"/>
      <c r="BN1030" s="92"/>
      <c r="BO1030" s="92"/>
      <c r="BP1030" s="92"/>
      <c r="BQ1030" s="92"/>
      <c r="BR1030" s="92"/>
      <c r="BS1030" s="92"/>
      <c r="BT1030" s="92"/>
      <c r="BU1030" s="92"/>
      <c r="BV1030" s="92"/>
      <c r="BW1030" s="92"/>
      <c r="BX1030" s="92"/>
      <c r="BY1030" s="92"/>
      <c r="BZ1030" s="92"/>
      <c r="CA1030" s="92"/>
      <c r="CB1030" s="92"/>
      <c r="CC1030" s="92"/>
      <c r="CD1030" s="92"/>
      <c r="CE1030" s="92"/>
      <c r="CF1030" s="93"/>
      <c r="CG1030" s="92"/>
      <c r="CH1030" s="92"/>
      <c r="CI1030" s="92"/>
      <c r="CJ1030" s="92"/>
      <c r="CK1030" s="92"/>
      <c r="CL1030" s="92"/>
      <c r="CM1030" s="92"/>
      <c r="CN1030" s="92"/>
      <c r="CO1030" s="92"/>
      <c r="CP1030" s="92"/>
      <c r="CS1030" s="94"/>
      <c r="CT1030" s="95"/>
    </row>
    <row r="1031" spans="8:98" x14ac:dyDescent="0.15">
      <c r="H1031" s="125"/>
      <c r="I1031" s="129"/>
      <c r="J1031" s="131"/>
      <c r="K1031" s="131"/>
      <c r="L1031" s="127"/>
      <c r="M1031" s="107"/>
      <c r="N1031" s="107"/>
      <c r="O1031" s="107"/>
      <c r="P1031" s="107"/>
      <c r="Q1031" s="107"/>
      <c r="R1031" s="107"/>
      <c r="S1031" s="107"/>
      <c r="T1031" s="130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92"/>
      <c r="AF1031" s="92"/>
      <c r="AG1031" s="92"/>
      <c r="AH1031" s="92"/>
      <c r="AI1031" s="92"/>
      <c r="AJ1031" s="92"/>
      <c r="AK1031" s="92"/>
      <c r="AL1031" s="92"/>
      <c r="AM1031" s="92"/>
      <c r="AN1031" s="92"/>
      <c r="AO1031" s="92"/>
      <c r="AP1031" s="92"/>
      <c r="AQ1031" s="92"/>
      <c r="AR1031" s="92"/>
      <c r="AS1031" s="92"/>
      <c r="AT1031" s="92"/>
      <c r="AU1031" s="92"/>
      <c r="AV1031" s="92"/>
      <c r="AW1031" s="92"/>
      <c r="AX1031" s="92"/>
      <c r="AY1031" s="92"/>
      <c r="AZ1031" s="92"/>
      <c r="BA1031" s="92"/>
      <c r="BB1031" s="92"/>
      <c r="BC1031" s="92"/>
      <c r="BD1031" s="92"/>
      <c r="BE1031" s="92"/>
      <c r="BF1031" s="92"/>
      <c r="BG1031" s="92"/>
      <c r="BH1031" s="92"/>
      <c r="BI1031" s="92"/>
      <c r="BJ1031" s="92"/>
      <c r="BK1031" s="92"/>
      <c r="BL1031" s="92"/>
      <c r="BM1031" s="92"/>
      <c r="BN1031" s="92"/>
      <c r="BO1031" s="92"/>
      <c r="BP1031" s="92"/>
      <c r="BQ1031" s="92"/>
      <c r="BR1031" s="92"/>
      <c r="BS1031" s="92"/>
      <c r="BT1031" s="92"/>
      <c r="BU1031" s="92"/>
      <c r="BV1031" s="92"/>
      <c r="BW1031" s="92"/>
      <c r="BX1031" s="92"/>
      <c r="BY1031" s="92"/>
      <c r="BZ1031" s="92"/>
      <c r="CA1031" s="92"/>
      <c r="CB1031" s="92"/>
      <c r="CC1031" s="92"/>
      <c r="CD1031" s="92"/>
      <c r="CE1031" s="92"/>
      <c r="CF1031" s="93"/>
      <c r="CG1031" s="92"/>
      <c r="CH1031" s="92"/>
      <c r="CI1031" s="92"/>
      <c r="CJ1031" s="92"/>
      <c r="CK1031" s="92"/>
      <c r="CL1031" s="92"/>
      <c r="CM1031" s="92"/>
      <c r="CN1031" s="92"/>
      <c r="CO1031" s="92"/>
      <c r="CP1031" s="92"/>
      <c r="CS1031" s="94"/>
      <c r="CT1031" s="95"/>
    </row>
    <row r="1032" spans="8:98" x14ac:dyDescent="0.15">
      <c r="H1032" s="125"/>
      <c r="I1032" s="129"/>
      <c r="J1032" s="131"/>
      <c r="K1032" s="131"/>
      <c r="L1032" s="127"/>
      <c r="M1032" s="107"/>
      <c r="N1032" s="107"/>
      <c r="O1032" s="107"/>
      <c r="P1032" s="107"/>
      <c r="Q1032" s="107"/>
      <c r="R1032" s="107"/>
      <c r="S1032" s="107"/>
      <c r="T1032" s="130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92"/>
      <c r="AF1032" s="92"/>
      <c r="AG1032" s="92"/>
      <c r="AH1032" s="92"/>
      <c r="AI1032" s="92"/>
      <c r="AJ1032" s="92"/>
      <c r="AK1032" s="92"/>
      <c r="AL1032" s="92"/>
      <c r="AM1032" s="92"/>
      <c r="AN1032" s="92"/>
      <c r="AO1032" s="92"/>
      <c r="AP1032" s="92"/>
      <c r="AQ1032" s="92"/>
      <c r="AR1032" s="92"/>
      <c r="AS1032" s="92"/>
      <c r="AT1032" s="92"/>
      <c r="AU1032" s="92"/>
      <c r="AV1032" s="92"/>
      <c r="AW1032" s="92"/>
      <c r="AX1032" s="92"/>
      <c r="AY1032" s="92"/>
      <c r="AZ1032" s="92"/>
      <c r="BA1032" s="92"/>
      <c r="BB1032" s="92"/>
      <c r="BC1032" s="92"/>
      <c r="BD1032" s="92"/>
      <c r="BE1032" s="92"/>
      <c r="BF1032" s="92"/>
      <c r="BG1032" s="92"/>
      <c r="BH1032" s="92"/>
      <c r="BI1032" s="92"/>
      <c r="BJ1032" s="92"/>
      <c r="BK1032" s="92"/>
      <c r="BL1032" s="92"/>
      <c r="BM1032" s="92"/>
      <c r="BN1032" s="92"/>
      <c r="BO1032" s="92"/>
      <c r="BP1032" s="92"/>
      <c r="BQ1032" s="92"/>
      <c r="BR1032" s="92"/>
      <c r="BS1032" s="92"/>
      <c r="BT1032" s="92"/>
      <c r="BU1032" s="92"/>
      <c r="BV1032" s="92"/>
      <c r="BW1032" s="92"/>
      <c r="BX1032" s="92"/>
      <c r="BY1032" s="92"/>
      <c r="BZ1032" s="92"/>
      <c r="CA1032" s="92"/>
      <c r="CB1032" s="92"/>
      <c r="CC1032" s="92"/>
      <c r="CD1032" s="92"/>
      <c r="CE1032" s="92"/>
      <c r="CF1032" s="93"/>
      <c r="CG1032" s="92"/>
      <c r="CH1032" s="92"/>
      <c r="CI1032" s="92"/>
      <c r="CJ1032" s="92"/>
      <c r="CK1032" s="92"/>
      <c r="CL1032" s="92"/>
      <c r="CM1032" s="92"/>
      <c r="CN1032" s="92"/>
      <c r="CO1032" s="92"/>
      <c r="CP1032" s="92"/>
      <c r="CS1032" s="94"/>
      <c r="CT1032" s="95"/>
    </row>
    <row r="1033" spans="8:98" x14ac:dyDescent="0.15">
      <c r="H1033" s="125"/>
      <c r="I1033" s="129"/>
      <c r="J1033" s="131"/>
      <c r="K1033" s="131"/>
      <c r="L1033" s="127"/>
      <c r="M1033" s="107"/>
      <c r="N1033" s="107"/>
      <c r="O1033" s="107"/>
      <c r="P1033" s="107"/>
      <c r="Q1033" s="107"/>
      <c r="R1033" s="107"/>
      <c r="S1033" s="107"/>
      <c r="T1033" s="130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92"/>
      <c r="AF1033" s="92"/>
      <c r="AG1033" s="92"/>
      <c r="AH1033" s="92"/>
      <c r="AI1033" s="92"/>
      <c r="AJ1033" s="92"/>
      <c r="AK1033" s="92"/>
      <c r="AL1033" s="92"/>
      <c r="AM1033" s="92"/>
      <c r="AN1033" s="92"/>
      <c r="AO1033" s="92"/>
      <c r="AP1033" s="92"/>
      <c r="AQ1033" s="92"/>
      <c r="AR1033" s="92"/>
      <c r="AS1033" s="92"/>
      <c r="AT1033" s="92"/>
      <c r="AU1033" s="92"/>
      <c r="AV1033" s="92"/>
      <c r="AW1033" s="92"/>
      <c r="AX1033" s="92"/>
      <c r="AY1033" s="92"/>
      <c r="AZ1033" s="92"/>
      <c r="BA1033" s="92"/>
      <c r="BB1033" s="92"/>
      <c r="BC1033" s="92"/>
      <c r="BD1033" s="92"/>
      <c r="BE1033" s="92"/>
      <c r="BF1033" s="92"/>
      <c r="BG1033" s="92"/>
      <c r="BH1033" s="92"/>
      <c r="BI1033" s="92"/>
      <c r="BJ1033" s="92"/>
      <c r="BK1033" s="92"/>
      <c r="BL1033" s="92"/>
      <c r="BM1033" s="92"/>
      <c r="BN1033" s="92"/>
      <c r="BO1033" s="92"/>
      <c r="BP1033" s="92"/>
      <c r="BQ1033" s="92"/>
      <c r="BR1033" s="92"/>
      <c r="BS1033" s="92"/>
      <c r="BT1033" s="92"/>
      <c r="BU1033" s="92"/>
      <c r="BV1033" s="92"/>
      <c r="BW1033" s="92"/>
      <c r="BX1033" s="92"/>
      <c r="BY1033" s="92"/>
      <c r="BZ1033" s="92"/>
      <c r="CA1033" s="92"/>
      <c r="CB1033" s="92"/>
      <c r="CC1033" s="92"/>
      <c r="CD1033" s="92"/>
      <c r="CE1033" s="92"/>
      <c r="CF1033" s="93"/>
      <c r="CG1033" s="92"/>
      <c r="CH1033" s="92"/>
      <c r="CI1033" s="92"/>
      <c r="CJ1033" s="92"/>
      <c r="CK1033" s="92"/>
      <c r="CL1033" s="92"/>
      <c r="CM1033" s="92"/>
      <c r="CN1033" s="92"/>
      <c r="CO1033" s="92"/>
      <c r="CP1033" s="92"/>
      <c r="CS1033" s="94"/>
      <c r="CT1033" s="95"/>
    </row>
    <row r="1034" spans="8:98" x14ac:dyDescent="0.15">
      <c r="H1034" s="125"/>
      <c r="I1034" s="129"/>
      <c r="J1034" s="131"/>
      <c r="K1034" s="131"/>
      <c r="L1034" s="127"/>
      <c r="M1034" s="107"/>
      <c r="N1034" s="107"/>
      <c r="O1034" s="107"/>
      <c r="P1034" s="107"/>
      <c r="Q1034" s="107"/>
      <c r="R1034" s="107"/>
      <c r="S1034" s="107"/>
      <c r="T1034" s="130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92"/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92"/>
      <c r="AQ1034" s="92"/>
      <c r="AR1034" s="92"/>
      <c r="AS1034" s="92"/>
      <c r="AT1034" s="92"/>
      <c r="AU1034" s="92"/>
      <c r="AV1034" s="92"/>
      <c r="AW1034" s="92"/>
      <c r="AX1034" s="92"/>
      <c r="AY1034" s="92"/>
      <c r="AZ1034" s="92"/>
      <c r="BA1034" s="92"/>
      <c r="BB1034" s="92"/>
      <c r="BC1034" s="92"/>
      <c r="BD1034" s="92"/>
      <c r="BE1034" s="92"/>
      <c r="BF1034" s="92"/>
      <c r="BG1034" s="92"/>
      <c r="BH1034" s="92"/>
      <c r="BI1034" s="92"/>
      <c r="BJ1034" s="92"/>
      <c r="BK1034" s="92"/>
      <c r="BL1034" s="92"/>
      <c r="BM1034" s="92"/>
      <c r="BN1034" s="92"/>
      <c r="BO1034" s="92"/>
      <c r="BP1034" s="92"/>
      <c r="BQ1034" s="92"/>
      <c r="BR1034" s="92"/>
      <c r="BS1034" s="92"/>
      <c r="BT1034" s="92"/>
      <c r="BU1034" s="92"/>
      <c r="BV1034" s="92"/>
      <c r="BW1034" s="92"/>
      <c r="BX1034" s="92"/>
      <c r="BY1034" s="92"/>
      <c r="BZ1034" s="92"/>
      <c r="CA1034" s="92"/>
      <c r="CB1034" s="92"/>
      <c r="CC1034" s="92"/>
      <c r="CD1034" s="92"/>
      <c r="CE1034" s="92"/>
      <c r="CF1034" s="93"/>
      <c r="CG1034" s="92"/>
      <c r="CH1034" s="92"/>
      <c r="CI1034" s="92"/>
      <c r="CJ1034" s="92"/>
      <c r="CK1034" s="92"/>
      <c r="CL1034" s="92"/>
      <c r="CM1034" s="92"/>
      <c r="CN1034" s="92"/>
      <c r="CO1034" s="92"/>
      <c r="CP1034" s="92"/>
      <c r="CS1034" s="94"/>
      <c r="CT1034" s="95"/>
    </row>
    <row r="1035" spans="8:98" x14ac:dyDescent="0.15">
      <c r="H1035" s="125"/>
      <c r="I1035" s="129"/>
      <c r="J1035" s="131"/>
      <c r="K1035" s="131"/>
      <c r="L1035" s="127"/>
      <c r="M1035" s="107"/>
      <c r="N1035" s="107"/>
      <c r="O1035" s="107"/>
      <c r="P1035" s="107"/>
      <c r="Q1035" s="107"/>
      <c r="R1035" s="107"/>
      <c r="S1035" s="107"/>
      <c r="T1035" s="130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92"/>
      <c r="AF1035" s="92"/>
      <c r="AG1035" s="92"/>
      <c r="AH1035" s="92"/>
      <c r="AI1035" s="92"/>
      <c r="AJ1035" s="92"/>
      <c r="AK1035" s="92"/>
      <c r="AL1035" s="92"/>
      <c r="AM1035" s="92"/>
      <c r="AN1035" s="92"/>
      <c r="AO1035" s="92"/>
      <c r="AP1035" s="92"/>
      <c r="AQ1035" s="92"/>
      <c r="AR1035" s="92"/>
      <c r="AS1035" s="92"/>
      <c r="AT1035" s="92"/>
      <c r="AU1035" s="92"/>
      <c r="AV1035" s="92"/>
      <c r="AW1035" s="92"/>
      <c r="AX1035" s="92"/>
      <c r="AY1035" s="92"/>
      <c r="AZ1035" s="92"/>
      <c r="BA1035" s="92"/>
      <c r="BB1035" s="92"/>
      <c r="BC1035" s="92"/>
      <c r="BD1035" s="92"/>
      <c r="BE1035" s="92"/>
      <c r="BF1035" s="92"/>
      <c r="BG1035" s="92"/>
      <c r="BH1035" s="92"/>
      <c r="BI1035" s="92"/>
      <c r="BJ1035" s="92"/>
      <c r="BK1035" s="92"/>
      <c r="BL1035" s="92"/>
      <c r="BM1035" s="92"/>
      <c r="BN1035" s="92"/>
      <c r="BO1035" s="92"/>
      <c r="BP1035" s="92"/>
      <c r="BQ1035" s="92"/>
      <c r="BR1035" s="92"/>
      <c r="BS1035" s="92"/>
      <c r="BT1035" s="92"/>
      <c r="BU1035" s="92"/>
      <c r="BV1035" s="92"/>
      <c r="BW1035" s="92"/>
      <c r="BX1035" s="92"/>
      <c r="BY1035" s="92"/>
      <c r="BZ1035" s="92"/>
      <c r="CA1035" s="92"/>
      <c r="CB1035" s="92"/>
      <c r="CC1035" s="92"/>
      <c r="CD1035" s="92"/>
      <c r="CE1035" s="92"/>
      <c r="CF1035" s="93"/>
      <c r="CG1035" s="92"/>
      <c r="CH1035" s="92"/>
      <c r="CI1035" s="92"/>
      <c r="CJ1035" s="92"/>
      <c r="CK1035" s="92"/>
      <c r="CL1035" s="92"/>
      <c r="CM1035" s="92"/>
      <c r="CN1035" s="92"/>
      <c r="CO1035" s="92"/>
      <c r="CP1035" s="92"/>
      <c r="CS1035" s="94"/>
      <c r="CT1035" s="95"/>
    </row>
    <row r="1036" spans="8:98" x14ac:dyDescent="0.15">
      <c r="H1036" s="125"/>
      <c r="I1036" s="129"/>
      <c r="J1036" s="131"/>
      <c r="K1036" s="131"/>
      <c r="L1036" s="127"/>
      <c r="M1036" s="107"/>
      <c r="N1036" s="107"/>
      <c r="O1036" s="107"/>
      <c r="P1036" s="107"/>
      <c r="Q1036" s="107"/>
      <c r="R1036" s="107"/>
      <c r="S1036" s="107"/>
      <c r="T1036" s="130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92"/>
      <c r="AF1036" s="92"/>
      <c r="AG1036" s="92"/>
      <c r="AH1036" s="92"/>
      <c r="AI1036" s="92"/>
      <c r="AJ1036" s="92"/>
      <c r="AK1036" s="92"/>
      <c r="AL1036" s="92"/>
      <c r="AM1036" s="92"/>
      <c r="AN1036" s="92"/>
      <c r="AO1036" s="92"/>
      <c r="AP1036" s="92"/>
      <c r="AQ1036" s="92"/>
      <c r="AR1036" s="92"/>
      <c r="AS1036" s="92"/>
      <c r="AT1036" s="92"/>
      <c r="AU1036" s="92"/>
      <c r="AV1036" s="92"/>
      <c r="AW1036" s="92"/>
      <c r="AX1036" s="92"/>
      <c r="AY1036" s="92"/>
      <c r="AZ1036" s="92"/>
      <c r="BA1036" s="92"/>
      <c r="BB1036" s="92"/>
      <c r="BC1036" s="92"/>
      <c r="BD1036" s="92"/>
      <c r="BE1036" s="92"/>
      <c r="BF1036" s="92"/>
      <c r="BG1036" s="92"/>
      <c r="BH1036" s="92"/>
      <c r="BI1036" s="92"/>
      <c r="BJ1036" s="92"/>
      <c r="BK1036" s="92"/>
      <c r="BL1036" s="92"/>
      <c r="BM1036" s="92"/>
      <c r="BN1036" s="92"/>
      <c r="BO1036" s="92"/>
      <c r="BP1036" s="92"/>
      <c r="BQ1036" s="92"/>
      <c r="BR1036" s="92"/>
      <c r="BS1036" s="92"/>
      <c r="BT1036" s="92"/>
      <c r="BU1036" s="92"/>
      <c r="BV1036" s="92"/>
      <c r="BW1036" s="92"/>
      <c r="BX1036" s="92"/>
      <c r="BY1036" s="92"/>
      <c r="BZ1036" s="92"/>
      <c r="CA1036" s="92"/>
      <c r="CB1036" s="92"/>
      <c r="CC1036" s="92"/>
      <c r="CD1036" s="92"/>
      <c r="CE1036" s="92"/>
      <c r="CF1036" s="93"/>
      <c r="CG1036" s="92"/>
      <c r="CH1036" s="92"/>
      <c r="CI1036" s="92"/>
      <c r="CJ1036" s="92"/>
      <c r="CK1036" s="92"/>
      <c r="CL1036" s="92"/>
      <c r="CM1036" s="92"/>
      <c r="CN1036" s="92"/>
      <c r="CO1036" s="92"/>
      <c r="CP1036" s="92"/>
      <c r="CS1036" s="94"/>
      <c r="CT1036" s="95"/>
    </row>
    <row r="1037" spans="8:98" x14ac:dyDescent="0.15">
      <c r="H1037" s="125"/>
      <c r="I1037" s="129"/>
      <c r="J1037" s="131"/>
      <c r="K1037" s="131"/>
      <c r="L1037" s="127"/>
      <c r="M1037" s="107"/>
      <c r="N1037" s="107"/>
      <c r="O1037" s="107"/>
      <c r="P1037" s="107"/>
      <c r="Q1037" s="107"/>
      <c r="R1037" s="107"/>
      <c r="S1037" s="107"/>
      <c r="T1037" s="130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92"/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92"/>
      <c r="AQ1037" s="92"/>
      <c r="AR1037" s="92"/>
      <c r="AS1037" s="92"/>
      <c r="AT1037" s="92"/>
      <c r="AU1037" s="92"/>
      <c r="AV1037" s="92"/>
      <c r="AW1037" s="92"/>
      <c r="AX1037" s="92"/>
      <c r="AY1037" s="92"/>
      <c r="AZ1037" s="92"/>
      <c r="BA1037" s="92"/>
      <c r="BB1037" s="92"/>
      <c r="BC1037" s="92"/>
      <c r="BD1037" s="92"/>
      <c r="BE1037" s="92"/>
      <c r="BF1037" s="92"/>
      <c r="BG1037" s="92"/>
      <c r="BH1037" s="92"/>
      <c r="BI1037" s="92"/>
      <c r="BJ1037" s="92"/>
      <c r="BK1037" s="92"/>
      <c r="BL1037" s="92"/>
      <c r="BM1037" s="92"/>
      <c r="BN1037" s="92"/>
      <c r="BO1037" s="92"/>
      <c r="BP1037" s="92"/>
      <c r="BQ1037" s="92"/>
      <c r="BR1037" s="92"/>
      <c r="BS1037" s="92"/>
      <c r="BT1037" s="92"/>
      <c r="BU1037" s="92"/>
      <c r="BV1037" s="92"/>
      <c r="BW1037" s="92"/>
      <c r="BX1037" s="92"/>
      <c r="BY1037" s="92"/>
      <c r="BZ1037" s="92"/>
      <c r="CA1037" s="92"/>
      <c r="CB1037" s="92"/>
      <c r="CC1037" s="92"/>
      <c r="CD1037" s="92"/>
      <c r="CE1037" s="92"/>
      <c r="CF1037" s="93"/>
      <c r="CG1037" s="92"/>
      <c r="CH1037" s="92"/>
      <c r="CI1037" s="92"/>
      <c r="CJ1037" s="92"/>
      <c r="CK1037" s="92"/>
      <c r="CL1037" s="92"/>
      <c r="CM1037" s="92"/>
      <c r="CN1037" s="92"/>
      <c r="CO1037" s="92"/>
      <c r="CP1037" s="92"/>
      <c r="CS1037" s="94"/>
      <c r="CT1037" s="95"/>
    </row>
    <row r="1038" spans="8:98" x14ac:dyDescent="0.15">
      <c r="H1038" s="125"/>
      <c r="I1038" s="129"/>
      <c r="J1038" s="131"/>
      <c r="K1038" s="131"/>
      <c r="L1038" s="127"/>
      <c r="M1038" s="107"/>
      <c r="N1038" s="107"/>
      <c r="O1038" s="107"/>
      <c r="P1038" s="107"/>
      <c r="Q1038" s="107"/>
      <c r="R1038" s="107"/>
      <c r="S1038" s="107"/>
      <c r="T1038" s="130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92"/>
      <c r="AF1038" s="92"/>
      <c r="AG1038" s="92"/>
      <c r="AH1038" s="92"/>
      <c r="AI1038" s="92"/>
      <c r="AJ1038" s="92"/>
      <c r="AK1038" s="92"/>
      <c r="AL1038" s="92"/>
      <c r="AM1038" s="92"/>
      <c r="AN1038" s="92"/>
      <c r="AO1038" s="92"/>
      <c r="AP1038" s="92"/>
      <c r="AQ1038" s="92"/>
      <c r="AR1038" s="92"/>
      <c r="AS1038" s="92"/>
      <c r="AT1038" s="92"/>
      <c r="AU1038" s="92"/>
      <c r="AV1038" s="92"/>
      <c r="AW1038" s="92"/>
      <c r="AX1038" s="92"/>
      <c r="AY1038" s="92"/>
      <c r="AZ1038" s="92"/>
      <c r="BA1038" s="92"/>
      <c r="BB1038" s="92"/>
      <c r="BC1038" s="92"/>
      <c r="BD1038" s="92"/>
      <c r="BE1038" s="92"/>
      <c r="BF1038" s="92"/>
      <c r="BG1038" s="92"/>
      <c r="BH1038" s="92"/>
      <c r="BI1038" s="92"/>
      <c r="BJ1038" s="92"/>
      <c r="BK1038" s="92"/>
      <c r="BL1038" s="92"/>
      <c r="BM1038" s="92"/>
      <c r="BN1038" s="92"/>
      <c r="BO1038" s="92"/>
      <c r="BP1038" s="92"/>
      <c r="BQ1038" s="92"/>
      <c r="BR1038" s="92"/>
      <c r="BS1038" s="92"/>
      <c r="BT1038" s="92"/>
      <c r="BU1038" s="92"/>
      <c r="BV1038" s="92"/>
      <c r="BW1038" s="92"/>
      <c r="BX1038" s="92"/>
      <c r="BY1038" s="92"/>
      <c r="BZ1038" s="92"/>
      <c r="CA1038" s="92"/>
      <c r="CB1038" s="92"/>
      <c r="CC1038" s="92"/>
      <c r="CD1038" s="92"/>
      <c r="CE1038" s="92"/>
      <c r="CF1038" s="93"/>
      <c r="CG1038" s="92"/>
      <c r="CH1038" s="92"/>
      <c r="CI1038" s="92"/>
      <c r="CJ1038" s="92"/>
      <c r="CK1038" s="92"/>
      <c r="CL1038" s="92"/>
      <c r="CM1038" s="92"/>
      <c r="CN1038" s="92"/>
      <c r="CO1038" s="92"/>
      <c r="CP1038" s="92"/>
      <c r="CS1038" s="94"/>
      <c r="CT1038" s="95"/>
    </row>
    <row r="1039" spans="8:98" x14ac:dyDescent="0.15">
      <c r="H1039" s="125"/>
      <c r="I1039" s="129"/>
      <c r="J1039" s="131"/>
      <c r="K1039" s="131"/>
      <c r="L1039" s="127"/>
      <c r="M1039" s="107"/>
      <c r="N1039" s="107"/>
      <c r="O1039" s="107"/>
      <c r="P1039" s="107"/>
      <c r="Q1039" s="107"/>
      <c r="R1039" s="107"/>
      <c r="S1039" s="107"/>
      <c r="T1039" s="130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92"/>
      <c r="AF1039" s="92"/>
      <c r="AG1039" s="92"/>
      <c r="AH1039" s="92"/>
      <c r="AI1039" s="92"/>
      <c r="AJ1039" s="92"/>
      <c r="AK1039" s="92"/>
      <c r="AL1039" s="92"/>
      <c r="AM1039" s="92"/>
      <c r="AN1039" s="92"/>
      <c r="AO1039" s="92"/>
      <c r="AP1039" s="92"/>
      <c r="AQ1039" s="92"/>
      <c r="AR1039" s="92"/>
      <c r="AS1039" s="92"/>
      <c r="AT1039" s="92"/>
      <c r="AU1039" s="92"/>
      <c r="AV1039" s="92"/>
      <c r="AW1039" s="92"/>
      <c r="AX1039" s="92"/>
      <c r="AY1039" s="92"/>
      <c r="AZ1039" s="92"/>
      <c r="BA1039" s="92"/>
      <c r="BB1039" s="92"/>
      <c r="BC1039" s="92"/>
      <c r="BD1039" s="92"/>
      <c r="BE1039" s="92"/>
      <c r="BF1039" s="92"/>
      <c r="BG1039" s="92"/>
      <c r="BH1039" s="92"/>
      <c r="BI1039" s="92"/>
      <c r="BJ1039" s="92"/>
      <c r="BK1039" s="92"/>
      <c r="BL1039" s="92"/>
      <c r="BM1039" s="92"/>
      <c r="BN1039" s="92"/>
      <c r="BO1039" s="92"/>
      <c r="BP1039" s="92"/>
      <c r="BQ1039" s="92"/>
      <c r="BR1039" s="92"/>
      <c r="BS1039" s="92"/>
      <c r="BT1039" s="92"/>
      <c r="BU1039" s="92"/>
      <c r="BV1039" s="92"/>
      <c r="BW1039" s="92"/>
      <c r="BX1039" s="92"/>
      <c r="BY1039" s="92"/>
      <c r="BZ1039" s="92"/>
      <c r="CA1039" s="92"/>
      <c r="CB1039" s="92"/>
      <c r="CC1039" s="92"/>
      <c r="CD1039" s="92"/>
      <c r="CE1039" s="92"/>
      <c r="CF1039" s="93"/>
      <c r="CG1039" s="92"/>
      <c r="CH1039" s="92"/>
      <c r="CI1039" s="92"/>
      <c r="CJ1039" s="92"/>
      <c r="CK1039" s="92"/>
      <c r="CL1039" s="92"/>
      <c r="CM1039" s="92"/>
      <c r="CN1039" s="92"/>
      <c r="CO1039" s="92"/>
      <c r="CP1039" s="92"/>
      <c r="CS1039" s="94"/>
      <c r="CT1039" s="95"/>
    </row>
    <row r="1040" spans="8:98" x14ac:dyDescent="0.15">
      <c r="H1040" s="125"/>
      <c r="I1040" s="129"/>
      <c r="J1040" s="131"/>
      <c r="K1040" s="131"/>
      <c r="L1040" s="127"/>
      <c r="M1040" s="107"/>
      <c r="N1040" s="107"/>
      <c r="O1040" s="107"/>
      <c r="P1040" s="107"/>
      <c r="Q1040" s="107"/>
      <c r="R1040" s="107"/>
      <c r="S1040" s="107"/>
      <c r="T1040" s="130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92"/>
      <c r="AF1040" s="92"/>
      <c r="AG1040" s="92"/>
      <c r="AH1040" s="92"/>
      <c r="AI1040" s="92"/>
      <c r="AJ1040" s="92"/>
      <c r="AK1040" s="92"/>
      <c r="AL1040" s="92"/>
      <c r="AM1040" s="92"/>
      <c r="AN1040" s="92"/>
      <c r="AO1040" s="92"/>
      <c r="AP1040" s="92"/>
      <c r="AQ1040" s="92"/>
      <c r="AR1040" s="92"/>
      <c r="AS1040" s="92"/>
      <c r="AT1040" s="92"/>
      <c r="AU1040" s="92"/>
      <c r="AV1040" s="92"/>
      <c r="AW1040" s="92"/>
      <c r="AX1040" s="92"/>
      <c r="AY1040" s="92"/>
      <c r="AZ1040" s="92"/>
      <c r="BA1040" s="92"/>
      <c r="BB1040" s="92"/>
      <c r="BC1040" s="92"/>
      <c r="BD1040" s="92"/>
      <c r="BE1040" s="92"/>
      <c r="BF1040" s="92"/>
      <c r="BG1040" s="92"/>
      <c r="BH1040" s="92"/>
      <c r="BI1040" s="92"/>
      <c r="BJ1040" s="92"/>
      <c r="BK1040" s="92"/>
      <c r="BL1040" s="92"/>
      <c r="BM1040" s="92"/>
      <c r="BN1040" s="92"/>
      <c r="BO1040" s="92"/>
      <c r="BP1040" s="92"/>
      <c r="BQ1040" s="92"/>
      <c r="BR1040" s="92"/>
      <c r="BS1040" s="92"/>
      <c r="BT1040" s="92"/>
      <c r="BU1040" s="92"/>
      <c r="BV1040" s="92"/>
      <c r="BW1040" s="92"/>
      <c r="BX1040" s="92"/>
      <c r="BY1040" s="92"/>
      <c r="BZ1040" s="92"/>
      <c r="CA1040" s="92"/>
      <c r="CB1040" s="92"/>
      <c r="CC1040" s="92"/>
      <c r="CD1040" s="92"/>
      <c r="CE1040" s="92"/>
      <c r="CF1040" s="93"/>
      <c r="CG1040" s="92"/>
      <c r="CH1040" s="92"/>
      <c r="CI1040" s="92"/>
      <c r="CJ1040" s="92"/>
      <c r="CK1040" s="92"/>
      <c r="CL1040" s="92"/>
      <c r="CM1040" s="92"/>
      <c r="CN1040" s="92"/>
      <c r="CO1040" s="92"/>
      <c r="CP1040" s="92"/>
      <c r="CR1040" s="115"/>
      <c r="CS1040" s="94"/>
      <c r="CT1040" s="95"/>
    </row>
    <row r="1041" spans="8:98" x14ac:dyDescent="0.15">
      <c r="H1041" s="125"/>
      <c r="I1041" s="129"/>
      <c r="J1041" s="131"/>
      <c r="K1041" s="131"/>
      <c r="L1041" s="127"/>
      <c r="M1041" s="107"/>
      <c r="N1041" s="107"/>
      <c r="O1041" s="107"/>
      <c r="P1041" s="107"/>
      <c r="Q1041" s="107"/>
      <c r="R1041" s="107"/>
      <c r="S1041" s="107"/>
      <c r="T1041" s="130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92"/>
      <c r="AF1041" s="92"/>
      <c r="AG1041" s="92"/>
      <c r="AH1041" s="92"/>
      <c r="AI1041" s="92"/>
      <c r="AJ1041" s="92"/>
      <c r="AK1041" s="92"/>
      <c r="AL1041" s="92"/>
      <c r="AM1041" s="92"/>
      <c r="AN1041" s="92"/>
      <c r="AO1041" s="92"/>
      <c r="AP1041" s="92"/>
      <c r="AQ1041" s="92"/>
      <c r="AR1041" s="92"/>
      <c r="AS1041" s="92"/>
      <c r="AT1041" s="92"/>
      <c r="AU1041" s="92"/>
      <c r="AV1041" s="92"/>
      <c r="AW1041" s="92"/>
      <c r="AX1041" s="92"/>
      <c r="AY1041" s="92"/>
      <c r="AZ1041" s="92"/>
      <c r="BA1041" s="92"/>
      <c r="BB1041" s="92"/>
      <c r="BC1041" s="92"/>
      <c r="BD1041" s="92"/>
      <c r="BE1041" s="92"/>
      <c r="BF1041" s="92"/>
      <c r="BG1041" s="92"/>
      <c r="BH1041" s="92"/>
      <c r="BI1041" s="92"/>
      <c r="BJ1041" s="92"/>
      <c r="BK1041" s="92"/>
      <c r="BL1041" s="92"/>
      <c r="BM1041" s="92"/>
      <c r="BN1041" s="92"/>
      <c r="BO1041" s="92"/>
      <c r="BP1041" s="92"/>
      <c r="BQ1041" s="92"/>
      <c r="BR1041" s="92"/>
      <c r="BS1041" s="92"/>
      <c r="BT1041" s="92"/>
      <c r="BU1041" s="92"/>
      <c r="BV1041" s="92"/>
      <c r="BW1041" s="92"/>
      <c r="BX1041" s="92"/>
      <c r="BY1041" s="92"/>
      <c r="BZ1041" s="92"/>
      <c r="CA1041" s="92"/>
      <c r="CB1041" s="92"/>
      <c r="CC1041" s="92"/>
      <c r="CD1041" s="92"/>
      <c r="CE1041" s="92"/>
      <c r="CF1041" s="93"/>
      <c r="CG1041" s="92"/>
      <c r="CH1041" s="92"/>
      <c r="CI1041" s="92"/>
      <c r="CJ1041" s="92"/>
      <c r="CK1041" s="92"/>
      <c r="CL1041" s="92"/>
      <c r="CM1041" s="92"/>
      <c r="CN1041" s="92"/>
      <c r="CO1041" s="92"/>
      <c r="CP1041" s="92"/>
      <c r="CS1041" s="94"/>
      <c r="CT1041" s="95"/>
    </row>
    <row r="1042" spans="8:98" x14ac:dyDescent="0.15">
      <c r="H1042" s="125"/>
      <c r="I1042" s="129"/>
      <c r="J1042" s="131"/>
      <c r="K1042" s="131"/>
      <c r="L1042" s="127"/>
      <c r="M1042" s="107"/>
      <c r="N1042" s="107"/>
      <c r="O1042" s="107"/>
      <c r="P1042" s="107"/>
      <c r="Q1042" s="107"/>
      <c r="R1042" s="107"/>
      <c r="S1042" s="107"/>
      <c r="T1042" s="130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92"/>
      <c r="AF1042" s="92"/>
      <c r="AG1042" s="92"/>
      <c r="AH1042" s="92"/>
      <c r="AI1042" s="92"/>
      <c r="AJ1042" s="92"/>
      <c r="AK1042" s="92"/>
      <c r="AL1042" s="92"/>
      <c r="AM1042" s="92"/>
      <c r="AN1042" s="92"/>
      <c r="AO1042" s="92"/>
      <c r="AP1042" s="92"/>
      <c r="AQ1042" s="92"/>
      <c r="AR1042" s="92"/>
      <c r="AS1042" s="92"/>
      <c r="AT1042" s="92"/>
      <c r="AU1042" s="92"/>
      <c r="AV1042" s="92"/>
      <c r="AW1042" s="92"/>
      <c r="AX1042" s="92"/>
      <c r="AY1042" s="92"/>
      <c r="AZ1042" s="92"/>
      <c r="BA1042" s="92"/>
      <c r="BB1042" s="92"/>
      <c r="BC1042" s="92"/>
      <c r="BD1042" s="92"/>
      <c r="BE1042" s="92"/>
      <c r="BF1042" s="92"/>
      <c r="BG1042" s="92"/>
      <c r="BH1042" s="92"/>
      <c r="BI1042" s="92"/>
      <c r="BJ1042" s="92"/>
      <c r="BK1042" s="92"/>
      <c r="BL1042" s="92"/>
      <c r="BM1042" s="92"/>
      <c r="BN1042" s="92"/>
      <c r="BO1042" s="92"/>
      <c r="BP1042" s="92"/>
      <c r="BQ1042" s="92"/>
      <c r="BR1042" s="92"/>
      <c r="BS1042" s="92"/>
      <c r="BT1042" s="92"/>
      <c r="BU1042" s="92"/>
      <c r="BV1042" s="92"/>
      <c r="BW1042" s="92"/>
      <c r="BX1042" s="92"/>
      <c r="BY1042" s="92"/>
      <c r="BZ1042" s="92"/>
      <c r="CA1042" s="92"/>
      <c r="CB1042" s="92"/>
      <c r="CC1042" s="92"/>
      <c r="CD1042" s="92"/>
      <c r="CE1042" s="92"/>
      <c r="CF1042" s="93"/>
      <c r="CG1042" s="92"/>
      <c r="CH1042" s="92"/>
      <c r="CI1042" s="92"/>
      <c r="CJ1042" s="92"/>
      <c r="CK1042" s="92"/>
      <c r="CL1042" s="92"/>
      <c r="CM1042" s="92"/>
      <c r="CN1042" s="92"/>
      <c r="CO1042" s="92"/>
      <c r="CP1042" s="92"/>
      <c r="CS1042" s="94"/>
      <c r="CT1042" s="95"/>
    </row>
    <row r="1043" spans="8:98" x14ac:dyDescent="0.15">
      <c r="H1043" s="125"/>
      <c r="I1043" s="129"/>
      <c r="J1043" s="131"/>
      <c r="K1043" s="131"/>
      <c r="L1043" s="127"/>
      <c r="M1043" s="107"/>
      <c r="N1043" s="107"/>
      <c r="O1043" s="107"/>
      <c r="P1043" s="107"/>
      <c r="Q1043" s="107"/>
      <c r="R1043" s="107"/>
      <c r="S1043" s="107"/>
      <c r="T1043" s="130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92"/>
      <c r="AF1043" s="92"/>
      <c r="AG1043" s="92"/>
      <c r="AH1043" s="92"/>
      <c r="AI1043" s="92"/>
      <c r="AJ1043" s="92"/>
      <c r="AK1043" s="92"/>
      <c r="AL1043" s="92"/>
      <c r="AM1043" s="92"/>
      <c r="AN1043" s="92"/>
      <c r="AO1043" s="92"/>
      <c r="AP1043" s="92"/>
      <c r="AQ1043" s="92"/>
      <c r="AR1043" s="92"/>
      <c r="AS1043" s="92"/>
      <c r="AT1043" s="92"/>
      <c r="AU1043" s="92"/>
      <c r="AV1043" s="92"/>
      <c r="AW1043" s="92"/>
      <c r="AX1043" s="92"/>
      <c r="AY1043" s="92"/>
      <c r="AZ1043" s="92"/>
      <c r="BA1043" s="92"/>
      <c r="BB1043" s="92"/>
      <c r="BC1043" s="92"/>
      <c r="BD1043" s="92"/>
      <c r="BE1043" s="92"/>
      <c r="BF1043" s="92"/>
      <c r="BG1043" s="92"/>
      <c r="BH1043" s="92"/>
      <c r="BI1043" s="92"/>
      <c r="BJ1043" s="92"/>
      <c r="BK1043" s="92"/>
      <c r="BL1043" s="92"/>
      <c r="BM1043" s="92"/>
      <c r="BN1043" s="92"/>
      <c r="BO1043" s="92"/>
      <c r="BP1043" s="92"/>
      <c r="BQ1043" s="92"/>
      <c r="BR1043" s="92"/>
      <c r="BS1043" s="92"/>
      <c r="BT1043" s="92"/>
      <c r="BU1043" s="92"/>
      <c r="BV1043" s="92"/>
      <c r="BW1043" s="92"/>
      <c r="BX1043" s="92"/>
      <c r="BY1043" s="92"/>
      <c r="BZ1043" s="92"/>
      <c r="CA1043" s="92"/>
      <c r="CB1043" s="92"/>
      <c r="CC1043" s="92"/>
      <c r="CD1043" s="92"/>
      <c r="CE1043" s="92"/>
      <c r="CF1043" s="93"/>
      <c r="CG1043" s="92"/>
      <c r="CH1043" s="92"/>
      <c r="CI1043" s="92"/>
      <c r="CJ1043" s="92"/>
      <c r="CK1043" s="92"/>
      <c r="CL1043" s="92"/>
      <c r="CM1043" s="92"/>
      <c r="CN1043" s="92"/>
      <c r="CO1043" s="92"/>
      <c r="CP1043" s="92"/>
      <c r="CR1043" s="115"/>
      <c r="CS1043" s="94"/>
      <c r="CT1043" s="95"/>
    </row>
    <row r="1044" spans="8:98" x14ac:dyDescent="0.15">
      <c r="H1044" s="125"/>
      <c r="I1044" s="129"/>
      <c r="J1044" s="131"/>
      <c r="K1044" s="131"/>
      <c r="L1044" s="127"/>
      <c r="M1044" s="107"/>
      <c r="N1044" s="107"/>
      <c r="O1044" s="107"/>
      <c r="P1044" s="107"/>
      <c r="Q1044" s="107"/>
      <c r="R1044" s="107"/>
      <c r="S1044" s="107"/>
      <c r="T1044" s="130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92"/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92"/>
      <c r="AQ1044" s="92"/>
      <c r="AR1044" s="92"/>
      <c r="AS1044" s="92"/>
      <c r="AT1044" s="92"/>
      <c r="AU1044" s="92"/>
      <c r="AV1044" s="92"/>
      <c r="AW1044" s="92"/>
      <c r="AX1044" s="92"/>
      <c r="AY1044" s="92"/>
      <c r="AZ1044" s="92"/>
      <c r="BA1044" s="92"/>
      <c r="BB1044" s="92"/>
      <c r="BC1044" s="92"/>
      <c r="BD1044" s="92"/>
      <c r="BE1044" s="92"/>
      <c r="BF1044" s="92"/>
      <c r="BG1044" s="92"/>
      <c r="BH1044" s="92"/>
      <c r="BI1044" s="92"/>
      <c r="BJ1044" s="92"/>
      <c r="BK1044" s="92"/>
      <c r="BL1044" s="92"/>
      <c r="BM1044" s="92"/>
      <c r="BN1044" s="92"/>
      <c r="BO1044" s="92"/>
      <c r="BP1044" s="92"/>
      <c r="BQ1044" s="92"/>
      <c r="BR1044" s="92"/>
      <c r="BS1044" s="92"/>
      <c r="BT1044" s="92"/>
      <c r="BU1044" s="92"/>
      <c r="BV1044" s="92"/>
      <c r="BW1044" s="92"/>
      <c r="BX1044" s="92"/>
      <c r="BY1044" s="92"/>
      <c r="BZ1044" s="92"/>
      <c r="CA1044" s="92"/>
      <c r="CB1044" s="92"/>
      <c r="CC1044" s="92"/>
      <c r="CD1044" s="92"/>
      <c r="CE1044" s="92"/>
      <c r="CF1044" s="93"/>
      <c r="CG1044" s="92"/>
      <c r="CH1044" s="92"/>
      <c r="CI1044" s="92"/>
      <c r="CJ1044" s="92"/>
      <c r="CK1044" s="92"/>
      <c r="CL1044" s="92"/>
      <c r="CM1044" s="92"/>
      <c r="CN1044" s="92"/>
      <c r="CO1044" s="92"/>
      <c r="CP1044" s="92"/>
      <c r="CR1044" s="115"/>
      <c r="CS1044" s="94"/>
      <c r="CT1044" s="95"/>
    </row>
    <row r="1045" spans="8:98" x14ac:dyDescent="0.15">
      <c r="H1045" s="125"/>
      <c r="I1045" s="129"/>
      <c r="J1045" s="131"/>
      <c r="K1045" s="131"/>
      <c r="L1045" s="127"/>
      <c r="M1045" s="107"/>
      <c r="N1045" s="107"/>
      <c r="O1045" s="107"/>
      <c r="P1045" s="107"/>
      <c r="Q1045" s="107"/>
      <c r="R1045" s="107"/>
      <c r="S1045" s="107"/>
      <c r="T1045" s="130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92"/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92"/>
      <c r="AQ1045" s="92"/>
      <c r="AR1045" s="92"/>
      <c r="AS1045" s="92"/>
      <c r="AT1045" s="92"/>
      <c r="AU1045" s="92"/>
      <c r="AV1045" s="92"/>
      <c r="AW1045" s="92"/>
      <c r="AX1045" s="92"/>
      <c r="AY1045" s="92"/>
      <c r="AZ1045" s="92"/>
      <c r="BA1045" s="92"/>
      <c r="BB1045" s="92"/>
      <c r="BC1045" s="92"/>
      <c r="BD1045" s="92"/>
      <c r="BE1045" s="92"/>
      <c r="BF1045" s="92"/>
      <c r="BG1045" s="92"/>
      <c r="BH1045" s="92"/>
      <c r="BI1045" s="92"/>
      <c r="BJ1045" s="92"/>
      <c r="BK1045" s="92"/>
      <c r="BL1045" s="92"/>
      <c r="BM1045" s="92"/>
      <c r="BN1045" s="92"/>
      <c r="BO1045" s="92"/>
      <c r="BP1045" s="92"/>
      <c r="BQ1045" s="92"/>
      <c r="BR1045" s="92"/>
      <c r="BS1045" s="92"/>
      <c r="BT1045" s="92"/>
      <c r="BU1045" s="92"/>
      <c r="BV1045" s="92"/>
      <c r="BW1045" s="92"/>
      <c r="BX1045" s="92"/>
      <c r="BY1045" s="92"/>
      <c r="BZ1045" s="92"/>
      <c r="CA1045" s="92"/>
      <c r="CB1045" s="92"/>
      <c r="CC1045" s="92"/>
      <c r="CD1045" s="92"/>
      <c r="CE1045" s="92"/>
      <c r="CF1045" s="93"/>
      <c r="CG1045" s="92"/>
      <c r="CH1045" s="92"/>
      <c r="CI1045" s="92"/>
      <c r="CJ1045" s="92"/>
      <c r="CK1045" s="92"/>
      <c r="CL1045" s="92"/>
      <c r="CM1045" s="92"/>
      <c r="CN1045" s="92"/>
      <c r="CO1045" s="92"/>
      <c r="CP1045" s="92"/>
      <c r="CS1045" s="94"/>
      <c r="CT1045" s="95"/>
    </row>
    <row r="1046" spans="8:98" x14ac:dyDescent="0.15">
      <c r="H1046" s="125"/>
      <c r="I1046" s="129"/>
      <c r="J1046" s="131"/>
      <c r="K1046" s="131"/>
      <c r="L1046" s="127"/>
      <c r="M1046" s="107"/>
      <c r="N1046" s="107"/>
      <c r="O1046" s="107"/>
      <c r="P1046" s="107"/>
      <c r="Q1046" s="107"/>
      <c r="R1046" s="107"/>
      <c r="S1046" s="107"/>
      <c r="T1046" s="130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92"/>
      <c r="AF1046" s="92"/>
      <c r="AG1046" s="92"/>
      <c r="AH1046" s="92"/>
      <c r="AI1046" s="92"/>
      <c r="AJ1046" s="92"/>
      <c r="AK1046" s="92"/>
      <c r="AL1046" s="92"/>
      <c r="AM1046" s="92"/>
      <c r="AN1046" s="92"/>
      <c r="AO1046" s="92"/>
      <c r="AP1046" s="92"/>
      <c r="AQ1046" s="92"/>
      <c r="AR1046" s="92"/>
      <c r="AS1046" s="92"/>
      <c r="AT1046" s="92"/>
      <c r="AU1046" s="92"/>
      <c r="AV1046" s="92"/>
      <c r="AW1046" s="92"/>
      <c r="AX1046" s="92"/>
      <c r="AY1046" s="92"/>
      <c r="AZ1046" s="92"/>
      <c r="BA1046" s="92"/>
      <c r="BB1046" s="92"/>
      <c r="BC1046" s="92"/>
      <c r="BD1046" s="92"/>
      <c r="BE1046" s="92"/>
      <c r="BF1046" s="92"/>
      <c r="BG1046" s="92"/>
      <c r="BH1046" s="92"/>
      <c r="BI1046" s="92"/>
      <c r="BJ1046" s="92"/>
      <c r="BK1046" s="92"/>
      <c r="BL1046" s="92"/>
      <c r="BM1046" s="92"/>
      <c r="BN1046" s="92"/>
      <c r="BO1046" s="92"/>
      <c r="BP1046" s="92"/>
      <c r="BQ1046" s="92"/>
      <c r="BR1046" s="92"/>
      <c r="BS1046" s="92"/>
      <c r="BT1046" s="92"/>
      <c r="BU1046" s="92"/>
      <c r="BV1046" s="92"/>
      <c r="BW1046" s="92"/>
      <c r="BX1046" s="92"/>
      <c r="BY1046" s="92"/>
      <c r="BZ1046" s="92"/>
      <c r="CA1046" s="92"/>
      <c r="CB1046" s="92"/>
      <c r="CC1046" s="92"/>
      <c r="CD1046" s="92"/>
      <c r="CE1046" s="92"/>
      <c r="CF1046" s="93"/>
      <c r="CG1046" s="92"/>
      <c r="CH1046" s="92"/>
      <c r="CI1046" s="92"/>
      <c r="CJ1046" s="92"/>
      <c r="CK1046" s="92"/>
      <c r="CL1046" s="92"/>
      <c r="CM1046" s="92"/>
      <c r="CN1046" s="92"/>
      <c r="CO1046" s="92"/>
      <c r="CP1046" s="92"/>
      <c r="CS1046" s="94"/>
      <c r="CT1046" s="95"/>
    </row>
    <row r="1047" spans="8:98" x14ac:dyDescent="0.15">
      <c r="H1047" s="125"/>
      <c r="I1047" s="129"/>
      <c r="J1047" s="131"/>
      <c r="K1047" s="131"/>
      <c r="L1047" s="127"/>
      <c r="M1047" s="107"/>
      <c r="N1047" s="107"/>
      <c r="O1047" s="107"/>
      <c r="P1047" s="107"/>
      <c r="Q1047" s="107"/>
      <c r="R1047" s="107"/>
      <c r="S1047" s="107"/>
      <c r="T1047" s="130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92"/>
      <c r="AF1047" s="92"/>
      <c r="AG1047" s="92"/>
      <c r="AH1047" s="92"/>
      <c r="AI1047" s="92"/>
      <c r="AJ1047" s="92"/>
      <c r="AK1047" s="92"/>
      <c r="AL1047" s="92"/>
      <c r="AM1047" s="92"/>
      <c r="AN1047" s="92"/>
      <c r="AO1047" s="92"/>
      <c r="AP1047" s="92"/>
      <c r="AQ1047" s="92"/>
      <c r="AR1047" s="92"/>
      <c r="AS1047" s="92"/>
      <c r="AT1047" s="92"/>
      <c r="AU1047" s="92"/>
      <c r="AV1047" s="92"/>
      <c r="AW1047" s="92"/>
      <c r="AX1047" s="92"/>
      <c r="AY1047" s="92"/>
      <c r="AZ1047" s="92"/>
      <c r="BA1047" s="92"/>
      <c r="BB1047" s="92"/>
      <c r="BC1047" s="92"/>
      <c r="BD1047" s="92"/>
      <c r="BE1047" s="92"/>
      <c r="BF1047" s="92"/>
      <c r="BG1047" s="92"/>
      <c r="BH1047" s="92"/>
      <c r="BI1047" s="92"/>
      <c r="BJ1047" s="92"/>
      <c r="BK1047" s="92"/>
      <c r="BL1047" s="92"/>
      <c r="BM1047" s="92"/>
      <c r="BN1047" s="92"/>
      <c r="BO1047" s="92"/>
      <c r="BP1047" s="92"/>
      <c r="BQ1047" s="92"/>
      <c r="BR1047" s="92"/>
      <c r="BS1047" s="92"/>
      <c r="BT1047" s="92"/>
      <c r="BU1047" s="92"/>
      <c r="BV1047" s="92"/>
      <c r="BW1047" s="92"/>
      <c r="BX1047" s="92"/>
      <c r="BY1047" s="92"/>
      <c r="BZ1047" s="92"/>
      <c r="CA1047" s="92"/>
      <c r="CB1047" s="92"/>
      <c r="CC1047" s="92"/>
      <c r="CD1047" s="92"/>
      <c r="CE1047" s="92"/>
      <c r="CF1047" s="93"/>
      <c r="CG1047" s="92"/>
      <c r="CH1047" s="92"/>
      <c r="CI1047" s="92"/>
      <c r="CJ1047" s="92"/>
      <c r="CK1047" s="92"/>
      <c r="CL1047" s="92"/>
      <c r="CM1047" s="92"/>
      <c r="CN1047" s="92"/>
      <c r="CO1047" s="92"/>
      <c r="CP1047" s="92"/>
      <c r="CS1047" s="94"/>
      <c r="CT1047" s="95"/>
    </row>
    <row r="1048" spans="8:98" x14ac:dyDescent="0.15">
      <c r="H1048" s="125"/>
      <c r="I1048" s="129"/>
      <c r="J1048" s="131"/>
      <c r="K1048" s="131"/>
      <c r="L1048" s="127"/>
      <c r="M1048" s="107"/>
      <c r="N1048" s="107"/>
      <c r="O1048" s="107"/>
      <c r="P1048" s="107"/>
      <c r="Q1048" s="107"/>
      <c r="R1048" s="107"/>
      <c r="S1048" s="107"/>
      <c r="T1048" s="130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92"/>
      <c r="AF1048" s="92"/>
      <c r="AG1048" s="92"/>
      <c r="AH1048" s="92"/>
      <c r="AI1048" s="92"/>
      <c r="AJ1048" s="92"/>
      <c r="AK1048" s="92"/>
      <c r="AL1048" s="92"/>
      <c r="AM1048" s="92"/>
      <c r="AN1048" s="92"/>
      <c r="AO1048" s="92"/>
      <c r="AP1048" s="92"/>
      <c r="AQ1048" s="92"/>
      <c r="AR1048" s="92"/>
      <c r="AS1048" s="92"/>
      <c r="AT1048" s="92"/>
      <c r="AU1048" s="92"/>
      <c r="AV1048" s="92"/>
      <c r="AW1048" s="92"/>
      <c r="AX1048" s="92"/>
      <c r="AY1048" s="92"/>
      <c r="AZ1048" s="92"/>
      <c r="BA1048" s="92"/>
      <c r="BB1048" s="92"/>
      <c r="BC1048" s="92"/>
      <c r="BD1048" s="92"/>
      <c r="BE1048" s="92"/>
      <c r="BF1048" s="92"/>
      <c r="BG1048" s="92"/>
      <c r="BH1048" s="92"/>
      <c r="BI1048" s="92"/>
      <c r="BJ1048" s="92"/>
      <c r="BK1048" s="92"/>
      <c r="BL1048" s="92"/>
      <c r="BM1048" s="92"/>
      <c r="BN1048" s="92"/>
      <c r="BO1048" s="92"/>
      <c r="BP1048" s="92"/>
      <c r="BQ1048" s="92"/>
      <c r="BR1048" s="92"/>
      <c r="BS1048" s="92"/>
      <c r="BT1048" s="92"/>
      <c r="BU1048" s="92"/>
      <c r="BV1048" s="92"/>
      <c r="BW1048" s="92"/>
      <c r="BX1048" s="92"/>
      <c r="BY1048" s="92"/>
      <c r="BZ1048" s="92"/>
      <c r="CA1048" s="92"/>
      <c r="CB1048" s="92"/>
      <c r="CC1048" s="92"/>
      <c r="CD1048" s="92"/>
      <c r="CE1048" s="92"/>
      <c r="CF1048" s="93"/>
      <c r="CG1048" s="92"/>
      <c r="CH1048" s="92"/>
      <c r="CI1048" s="92"/>
      <c r="CJ1048" s="92"/>
      <c r="CK1048" s="92"/>
      <c r="CL1048" s="92"/>
      <c r="CM1048" s="92"/>
      <c r="CN1048" s="92"/>
      <c r="CO1048" s="92"/>
      <c r="CP1048" s="92"/>
      <c r="CS1048" s="94"/>
      <c r="CT1048" s="95"/>
    </row>
    <row r="1049" spans="8:98" x14ac:dyDescent="0.15">
      <c r="H1049" s="125"/>
      <c r="I1049" s="129"/>
      <c r="J1049" s="131"/>
      <c r="K1049" s="131"/>
      <c r="L1049" s="127"/>
      <c r="M1049" s="107"/>
      <c r="N1049" s="107"/>
      <c r="O1049" s="107"/>
      <c r="P1049" s="107"/>
      <c r="Q1049" s="107"/>
      <c r="R1049" s="107"/>
      <c r="S1049" s="107"/>
      <c r="T1049" s="130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92"/>
      <c r="AF1049" s="92"/>
      <c r="AG1049" s="92"/>
      <c r="AH1049" s="92"/>
      <c r="AI1049" s="92"/>
      <c r="AJ1049" s="92"/>
      <c r="AK1049" s="92"/>
      <c r="AL1049" s="92"/>
      <c r="AM1049" s="92"/>
      <c r="AN1049" s="92"/>
      <c r="AO1049" s="92"/>
      <c r="AP1049" s="92"/>
      <c r="AQ1049" s="92"/>
      <c r="AR1049" s="92"/>
      <c r="AS1049" s="92"/>
      <c r="AT1049" s="92"/>
      <c r="AU1049" s="92"/>
      <c r="AV1049" s="92"/>
      <c r="AW1049" s="92"/>
      <c r="AX1049" s="92"/>
      <c r="AY1049" s="92"/>
      <c r="AZ1049" s="92"/>
      <c r="BA1049" s="92"/>
      <c r="BB1049" s="92"/>
      <c r="BC1049" s="92"/>
      <c r="BD1049" s="92"/>
      <c r="BE1049" s="92"/>
      <c r="BF1049" s="92"/>
      <c r="BG1049" s="92"/>
      <c r="BH1049" s="92"/>
      <c r="BI1049" s="92"/>
      <c r="BJ1049" s="92"/>
      <c r="BK1049" s="92"/>
      <c r="BL1049" s="92"/>
      <c r="BM1049" s="92"/>
      <c r="BN1049" s="92"/>
      <c r="BO1049" s="92"/>
      <c r="BP1049" s="92"/>
      <c r="BQ1049" s="92"/>
      <c r="BR1049" s="92"/>
      <c r="BS1049" s="92"/>
      <c r="BT1049" s="92"/>
      <c r="BU1049" s="92"/>
      <c r="BV1049" s="92"/>
      <c r="BW1049" s="92"/>
      <c r="BX1049" s="92"/>
      <c r="BY1049" s="92"/>
      <c r="BZ1049" s="92"/>
      <c r="CA1049" s="92"/>
      <c r="CB1049" s="92"/>
      <c r="CC1049" s="92"/>
      <c r="CD1049" s="92"/>
      <c r="CE1049" s="92"/>
      <c r="CF1049" s="93"/>
      <c r="CG1049" s="92"/>
      <c r="CH1049" s="92"/>
      <c r="CI1049" s="92"/>
      <c r="CJ1049" s="92"/>
      <c r="CK1049" s="92"/>
      <c r="CL1049" s="92"/>
      <c r="CM1049" s="92"/>
      <c r="CN1049" s="92"/>
      <c r="CO1049" s="92"/>
      <c r="CP1049" s="92"/>
      <c r="CS1049" s="94"/>
      <c r="CT1049" s="95"/>
    </row>
    <row r="1050" spans="8:98" x14ac:dyDescent="0.15">
      <c r="H1050" s="125"/>
      <c r="I1050" s="129"/>
      <c r="J1050" s="131"/>
      <c r="K1050" s="131"/>
      <c r="L1050" s="127"/>
      <c r="M1050" s="107"/>
      <c r="N1050" s="107"/>
      <c r="O1050" s="107"/>
      <c r="P1050" s="107"/>
      <c r="Q1050" s="107"/>
      <c r="R1050" s="107"/>
      <c r="S1050" s="107"/>
      <c r="T1050" s="130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92"/>
      <c r="AF1050" s="92"/>
      <c r="AG1050" s="92"/>
      <c r="AH1050" s="92"/>
      <c r="AI1050" s="92"/>
      <c r="AJ1050" s="92"/>
      <c r="AK1050" s="92"/>
      <c r="AL1050" s="92"/>
      <c r="AM1050" s="92"/>
      <c r="AN1050" s="92"/>
      <c r="AO1050" s="92"/>
      <c r="AP1050" s="92"/>
      <c r="AQ1050" s="92"/>
      <c r="AR1050" s="92"/>
      <c r="AS1050" s="92"/>
      <c r="AT1050" s="92"/>
      <c r="AU1050" s="92"/>
      <c r="AV1050" s="92"/>
      <c r="AW1050" s="92"/>
      <c r="AX1050" s="92"/>
      <c r="AY1050" s="92"/>
      <c r="AZ1050" s="92"/>
      <c r="BA1050" s="92"/>
      <c r="BB1050" s="92"/>
      <c r="BC1050" s="92"/>
      <c r="BD1050" s="92"/>
      <c r="BE1050" s="92"/>
      <c r="BF1050" s="92"/>
      <c r="BG1050" s="92"/>
      <c r="BH1050" s="92"/>
      <c r="BI1050" s="92"/>
      <c r="BJ1050" s="92"/>
      <c r="BK1050" s="92"/>
      <c r="BL1050" s="92"/>
      <c r="BM1050" s="92"/>
      <c r="BN1050" s="92"/>
      <c r="BO1050" s="92"/>
      <c r="BP1050" s="92"/>
      <c r="BQ1050" s="92"/>
      <c r="BR1050" s="92"/>
      <c r="BS1050" s="92"/>
      <c r="BT1050" s="92"/>
      <c r="BU1050" s="92"/>
      <c r="BV1050" s="92"/>
      <c r="BW1050" s="92"/>
      <c r="BX1050" s="92"/>
      <c r="BY1050" s="92"/>
      <c r="BZ1050" s="92"/>
      <c r="CA1050" s="92"/>
      <c r="CB1050" s="92"/>
      <c r="CC1050" s="92"/>
      <c r="CD1050" s="92"/>
      <c r="CE1050" s="92"/>
      <c r="CF1050" s="93"/>
      <c r="CG1050" s="92"/>
      <c r="CH1050" s="92"/>
      <c r="CI1050" s="92"/>
      <c r="CJ1050" s="92"/>
      <c r="CK1050" s="92"/>
      <c r="CL1050" s="92"/>
      <c r="CM1050" s="92"/>
      <c r="CN1050" s="92"/>
      <c r="CO1050" s="92"/>
      <c r="CP1050" s="92"/>
      <c r="CS1050" s="94"/>
      <c r="CT1050" s="95"/>
    </row>
    <row r="1051" spans="8:98" x14ac:dyDescent="0.15">
      <c r="H1051" s="125"/>
      <c r="I1051" s="129"/>
      <c r="J1051" s="131"/>
      <c r="K1051" s="131"/>
      <c r="L1051" s="127"/>
      <c r="M1051" s="107"/>
      <c r="N1051" s="107"/>
      <c r="O1051" s="107"/>
      <c r="P1051" s="107"/>
      <c r="Q1051" s="107"/>
      <c r="R1051" s="107"/>
      <c r="S1051" s="107"/>
      <c r="T1051" s="130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92"/>
      <c r="AF1051" s="92"/>
      <c r="AG1051" s="92"/>
      <c r="AH1051" s="92"/>
      <c r="AI1051" s="92"/>
      <c r="AJ1051" s="92"/>
      <c r="AK1051" s="92"/>
      <c r="AL1051" s="92"/>
      <c r="AM1051" s="92"/>
      <c r="AN1051" s="92"/>
      <c r="AO1051" s="92"/>
      <c r="AP1051" s="92"/>
      <c r="AQ1051" s="92"/>
      <c r="AR1051" s="92"/>
      <c r="AS1051" s="92"/>
      <c r="AT1051" s="92"/>
      <c r="AU1051" s="92"/>
      <c r="AV1051" s="92"/>
      <c r="AW1051" s="92"/>
      <c r="AX1051" s="92"/>
      <c r="AY1051" s="92"/>
      <c r="AZ1051" s="92"/>
      <c r="BA1051" s="92"/>
      <c r="BB1051" s="92"/>
      <c r="BC1051" s="92"/>
      <c r="BD1051" s="92"/>
      <c r="BE1051" s="92"/>
      <c r="BF1051" s="92"/>
      <c r="BG1051" s="92"/>
      <c r="BH1051" s="92"/>
      <c r="BI1051" s="92"/>
      <c r="BJ1051" s="92"/>
      <c r="BK1051" s="92"/>
      <c r="BL1051" s="92"/>
      <c r="BM1051" s="92"/>
      <c r="BN1051" s="92"/>
      <c r="BO1051" s="92"/>
      <c r="BP1051" s="92"/>
      <c r="BQ1051" s="92"/>
      <c r="BR1051" s="92"/>
      <c r="BS1051" s="92"/>
      <c r="BT1051" s="92"/>
      <c r="BU1051" s="92"/>
      <c r="BV1051" s="92"/>
      <c r="BW1051" s="92"/>
      <c r="BX1051" s="92"/>
      <c r="BY1051" s="92"/>
      <c r="BZ1051" s="92"/>
      <c r="CA1051" s="92"/>
      <c r="CB1051" s="92"/>
      <c r="CC1051" s="92"/>
      <c r="CD1051" s="92"/>
      <c r="CE1051" s="92"/>
      <c r="CF1051" s="93"/>
      <c r="CG1051" s="92"/>
      <c r="CH1051" s="92"/>
      <c r="CI1051" s="92"/>
      <c r="CJ1051" s="92"/>
      <c r="CK1051" s="92"/>
      <c r="CL1051" s="92"/>
      <c r="CM1051" s="92"/>
      <c r="CN1051" s="92"/>
      <c r="CO1051" s="92"/>
      <c r="CP1051" s="92"/>
      <c r="CS1051" s="94"/>
      <c r="CT1051" s="95"/>
    </row>
    <row r="1052" spans="8:98" x14ac:dyDescent="0.15">
      <c r="H1052" s="125"/>
      <c r="I1052" s="129"/>
      <c r="J1052" s="131"/>
      <c r="K1052" s="131"/>
      <c r="L1052" s="127"/>
      <c r="M1052" s="107"/>
      <c r="N1052" s="107"/>
      <c r="O1052" s="107"/>
      <c r="P1052" s="107"/>
      <c r="Q1052" s="107"/>
      <c r="R1052" s="107"/>
      <c r="S1052" s="107"/>
      <c r="T1052" s="130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92"/>
      <c r="AF1052" s="92"/>
      <c r="AG1052" s="92"/>
      <c r="AH1052" s="92"/>
      <c r="AI1052" s="92"/>
      <c r="AJ1052" s="92"/>
      <c r="AK1052" s="92"/>
      <c r="AL1052" s="92"/>
      <c r="AM1052" s="92"/>
      <c r="AN1052" s="92"/>
      <c r="AO1052" s="92"/>
      <c r="AP1052" s="92"/>
      <c r="AQ1052" s="92"/>
      <c r="AR1052" s="92"/>
      <c r="AS1052" s="92"/>
      <c r="AT1052" s="92"/>
      <c r="AU1052" s="92"/>
      <c r="AV1052" s="92"/>
      <c r="AW1052" s="92"/>
      <c r="AX1052" s="92"/>
      <c r="AY1052" s="92"/>
      <c r="AZ1052" s="92"/>
      <c r="BA1052" s="92"/>
      <c r="BB1052" s="92"/>
      <c r="BC1052" s="92"/>
      <c r="BD1052" s="92"/>
      <c r="BE1052" s="92"/>
      <c r="BF1052" s="92"/>
      <c r="BG1052" s="92"/>
      <c r="BH1052" s="92"/>
      <c r="BI1052" s="92"/>
      <c r="BJ1052" s="92"/>
      <c r="BK1052" s="92"/>
      <c r="BL1052" s="92"/>
      <c r="BM1052" s="92"/>
      <c r="BN1052" s="92"/>
      <c r="BO1052" s="92"/>
      <c r="BP1052" s="92"/>
      <c r="BQ1052" s="92"/>
      <c r="BR1052" s="92"/>
      <c r="BS1052" s="92"/>
      <c r="BT1052" s="92"/>
      <c r="BU1052" s="92"/>
      <c r="BV1052" s="92"/>
      <c r="BW1052" s="92"/>
      <c r="BX1052" s="92"/>
      <c r="BY1052" s="92"/>
      <c r="BZ1052" s="92"/>
      <c r="CA1052" s="92"/>
      <c r="CB1052" s="92"/>
      <c r="CC1052" s="92"/>
      <c r="CD1052" s="92"/>
      <c r="CE1052" s="92"/>
      <c r="CF1052" s="93"/>
      <c r="CG1052" s="92"/>
      <c r="CH1052" s="92"/>
      <c r="CI1052" s="92"/>
      <c r="CJ1052" s="92"/>
      <c r="CK1052" s="92"/>
      <c r="CL1052" s="92"/>
      <c r="CM1052" s="92"/>
      <c r="CN1052" s="92"/>
      <c r="CO1052" s="92"/>
      <c r="CP1052" s="92"/>
      <c r="CR1052" s="115"/>
      <c r="CS1052" s="94"/>
      <c r="CT1052" s="95"/>
    </row>
    <row r="1053" spans="8:98" x14ac:dyDescent="0.15">
      <c r="H1053" s="125"/>
      <c r="I1053" s="129"/>
      <c r="J1053" s="131"/>
      <c r="K1053" s="131"/>
      <c r="L1053" s="127"/>
      <c r="M1053" s="107"/>
      <c r="N1053" s="107"/>
      <c r="O1053" s="107"/>
      <c r="P1053" s="107"/>
      <c r="Q1053" s="107"/>
      <c r="R1053" s="107"/>
      <c r="S1053" s="107"/>
      <c r="T1053" s="130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92"/>
      <c r="AF1053" s="92"/>
      <c r="AG1053" s="92"/>
      <c r="AH1053" s="92"/>
      <c r="AI1053" s="92"/>
      <c r="AJ1053" s="92"/>
      <c r="AK1053" s="92"/>
      <c r="AL1053" s="92"/>
      <c r="AM1053" s="92"/>
      <c r="AN1053" s="92"/>
      <c r="AO1053" s="92"/>
      <c r="AP1053" s="92"/>
      <c r="AQ1053" s="92"/>
      <c r="AR1053" s="92"/>
      <c r="AS1053" s="92"/>
      <c r="AT1053" s="92"/>
      <c r="AU1053" s="92"/>
      <c r="AV1053" s="92"/>
      <c r="AW1053" s="92"/>
      <c r="AX1053" s="92"/>
      <c r="AY1053" s="92"/>
      <c r="AZ1053" s="92"/>
      <c r="BA1053" s="92"/>
      <c r="BB1053" s="92"/>
      <c r="BC1053" s="92"/>
      <c r="BD1053" s="92"/>
      <c r="BE1053" s="92"/>
      <c r="BF1053" s="92"/>
      <c r="BG1053" s="92"/>
      <c r="BH1053" s="92"/>
      <c r="BI1053" s="92"/>
      <c r="BJ1053" s="92"/>
      <c r="BK1053" s="92"/>
      <c r="BL1053" s="92"/>
      <c r="BM1053" s="92"/>
      <c r="BN1053" s="92"/>
      <c r="BO1053" s="92"/>
      <c r="BP1053" s="92"/>
      <c r="BQ1053" s="92"/>
      <c r="BR1053" s="92"/>
      <c r="BS1053" s="92"/>
      <c r="BT1053" s="92"/>
      <c r="BU1053" s="92"/>
      <c r="BV1053" s="92"/>
      <c r="BW1053" s="92"/>
      <c r="BX1053" s="92"/>
      <c r="BY1053" s="92"/>
      <c r="BZ1053" s="92"/>
      <c r="CA1053" s="92"/>
      <c r="CB1053" s="92"/>
      <c r="CC1053" s="92"/>
      <c r="CD1053" s="92"/>
      <c r="CE1053" s="92"/>
      <c r="CF1053" s="93"/>
      <c r="CG1053" s="92"/>
      <c r="CH1053" s="92"/>
      <c r="CI1053" s="92"/>
      <c r="CJ1053" s="92"/>
      <c r="CK1053" s="92"/>
      <c r="CL1053" s="92"/>
      <c r="CM1053" s="92"/>
      <c r="CN1053" s="92"/>
      <c r="CO1053" s="92"/>
      <c r="CP1053" s="92"/>
      <c r="CS1053" s="94"/>
      <c r="CT1053" s="95"/>
    </row>
    <row r="1054" spans="8:98" x14ac:dyDescent="0.15">
      <c r="H1054" s="125"/>
      <c r="I1054" s="129"/>
      <c r="J1054" s="131"/>
      <c r="K1054" s="131"/>
      <c r="L1054" s="127"/>
      <c r="M1054" s="107"/>
      <c r="N1054" s="107"/>
      <c r="O1054" s="107"/>
      <c r="P1054" s="107"/>
      <c r="Q1054" s="107"/>
      <c r="R1054" s="107"/>
      <c r="S1054" s="107"/>
      <c r="T1054" s="130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92"/>
      <c r="AF1054" s="92"/>
      <c r="AG1054" s="92"/>
      <c r="AH1054" s="92"/>
      <c r="AI1054" s="92"/>
      <c r="AJ1054" s="92"/>
      <c r="AK1054" s="92"/>
      <c r="AL1054" s="92"/>
      <c r="AM1054" s="92"/>
      <c r="AN1054" s="92"/>
      <c r="AO1054" s="92"/>
      <c r="AP1054" s="92"/>
      <c r="AQ1054" s="92"/>
      <c r="AR1054" s="92"/>
      <c r="AS1054" s="92"/>
      <c r="AT1054" s="92"/>
      <c r="AU1054" s="92"/>
      <c r="AV1054" s="92"/>
      <c r="AW1054" s="92"/>
      <c r="AX1054" s="92"/>
      <c r="AY1054" s="92"/>
      <c r="AZ1054" s="92"/>
      <c r="BA1054" s="92"/>
      <c r="BB1054" s="92"/>
      <c r="BC1054" s="92"/>
      <c r="BD1054" s="92"/>
      <c r="BE1054" s="92"/>
      <c r="BF1054" s="92"/>
      <c r="BG1054" s="92"/>
      <c r="BH1054" s="92"/>
      <c r="BI1054" s="92"/>
      <c r="BJ1054" s="92"/>
      <c r="BK1054" s="92"/>
      <c r="BL1054" s="92"/>
      <c r="BM1054" s="92"/>
      <c r="BN1054" s="92"/>
      <c r="BO1054" s="92"/>
      <c r="BP1054" s="92"/>
      <c r="BQ1054" s="92"/>
      <c r="BR1054" s="92"/>
      <c r="BS1054" s="92"/>
      <c r="BT1054" s="92"/>
      <c r="BU1054" s="92"/>
      <c r="BV1054" s="92"/>
      <c r="BW1054" s="92"/>
      <c r="BX1054" s="92"/>
      <c r="BY1054" s="92"/>
      <c r="BZ1054" s="92"/>
      <c r="CA1054" s="92"/>
      <c r="CB1054" s="92"/>
      <c r="CC1054" s="92"/>
      <c r="CD1054" s="92"/>
      <c r="CE1054" s="92"/>
      <c r="CF1054" s="93"/>
      <c r="CG1054" s="92"/>
      <c r="CH1054" s="92"/>
      <c r="CI1054" s="92"/>
      <c r="CJ1054" s="92"/>
      <c r="CK1054" s="92"/>
      <c r="CL1054" s="92"/>
      <c r="CM1054" s="92"/>
      <c r="CN1054" s="92"/>
      <c r="CO1054" s="92"/>
      <c r="CP1054" s="92"/>
      <c r="CS1054" s="94"/>
      <c r="CT1054" s="95"/>
    </row>
    <row r="1055" spans="8:98" x14ac:dyDescent="0.15">
      <c r="H1055" s="125"/>
      <c r="I1055" s="129"/>
      <c r="J1055" s="131"/>
      <c r="K1055" s="131"/>
      <c r="L1055" s="127"/>
      <c r="M1055" s="107"/>
      <c r="N1055" s="107"/>
      <c r="O1055" s="107"/>
      <c r="P1055" s="107"/>
      <c r="Q1055" s="107"/>
      <c r="R1055" s="107"/>
      <c r="S1055" s="107"/>
      <c r="T1055" s="130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92"/>
      <c r="AF1055" s="92"/>
      <c r="AG1055" s="92"/>
      <c r="AH1055" s="92"/>
      <c r="AI1055" s="92"/>
      <c r="AJ1055" s="92"/>
      <c r="AK1055" s="92"/>
      <c r="AL1055" s="92"/>
      <c r="AM1055" s="92"/>
      <c r="AN1055" s="92"/>
      <c r="AO1055" s="92"/>
      <c r="AP1055" s="92"/>
      <c r="AQ1055" s="92"/>
      <c r="AR1055" s="92"/>
      <c r="AS1055" s="92"/>
      <c r="AT1055" s="92"/>
      <c r="AU1055" s="92"/>
      <c r="AV1055" s="92"/>
      <c r="AW1055" s="92"/>
      <c r="AX1055" s="92"/>
      <c r="AY1055" s="92"/>
      <c r="AZ1055" s="92"/>
      <c r="BA1055" s="92"/>
      <c r="BB1055" s="92"/>
      <c r="BC1055" s="92"/>
      <c r="BD1055" s="92"/>
      <c r="BE1055" s="92"/>
      <c r="BF1055" s="92"/>
      <c r="BG1055" s="92"/>
      <c r="BH1055" s="92"/>
      <c r="BI1055" s="92"/>
      <c r="BJ1055" s="92"/>
      <c r="BK1055" s="92"/>
      <c r="BL1055" s="92"/>
      <c r="BM1055" s="92"/>
      <c r="BN1055" s="92"/>
      <c r="BO1055" s="92"/>
      <c r="BP1055" s="92"/>
      <c r="BQ1055" s="92"/>
      <c r="BR1055" s="92"/>
      <c r="BS1055" s="92"/>
      <c r="BT1055" s="92"/>
      <c r="BU1055" s="92"/>
      <c r="BV1055" s="92"/>
      <c r="BW1055" s="92"/>
      <c r="BX1055" s="92"/>
      <c r="BY1055" s="92"/>
      <c r="BZ1055" s="92"/>
      <c r="CA1055" s="92"/>
      <c r="CB1055" s="92"/>
      <c r="CC1055" s="92"/>
      <c r="CD1055" s="92"/>
      <c r="CE1055" s="92"/>
      <c r="CF1055" s="93"/>
      <c r="CG1055" s="92"/>
      <c r="CH1055" s="92"/>
      <c r="CI1055" s="92"/>
      <c r="CJ1055" s="92"/>
      <c r="CK1055" s="92"/>
      <c r="CL1055" s="92"/>
      <c r="CM1055" s="92"/>
      <c r="CN1055" s="92"/>
      <c r="CO1055" s="92"/>
      <c r="CP1055" s="92"/>
      <c r="CS1055" s="94"/>
      <c r="CT1055" s="95"/>
    </row>
    <row r="1056" spans="8:98" x14ac:dyDescent="0.15">
      <c r="H1056" s="125"/>
      <c r="I1056" s="129"/>
      <c r="J1056" s="131"/>
      <c r="K1056" s="131"/>
      <c r="L1056" s="127"/>
      <c r="M1056" s="107"/>
      <c r="N1056" s="107"/>
      <c r="O1056" s="107"/>
      <c r="P1056" s="107"/>
      <c r="Q1056" s="107"/>
      <c r="R1056" s="107"/>
      <c r="S1056" s="107"/>
      <c r="T1056" s="130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92"/>
      <c r="AF1056" s="92"/>
      <c r="AG1056" s="92"/>
      <c r="AH1056" s="92"/>
      <c r="AI1056" s="92"/>
      <c r="AJ1056" s="92"/>
      <c r="AK1056" s="92"/>
      <c r="AL1056" s="92"/>
      <c r="AM1056" s="92"/>
      <c r="AN1056" s="92"/>
      <c r="AO1056" s="92"/>
      <c r="AP1056" s="92"/>
      <c r="AQ1056" s="92"/>
      <c r="AR1056" s="92"/>
      <c r="AS1056" s="92"/>
      <c r="AT1056" s="92"/>
      <c r="AU1056" s="92"/>
      <c r="AV1056" s="92"/>
      <c r="AW1056" s="92"/>
      <c r="AX1056" s="92"/>
      <c r="AY1056" s="92"/>
      <c r="AZ1056" s="92"/>
      <c r="BA1056" s="92"/>
      <c r="BB1056" s="92"/>
      <c r="BC1056" s="92"/>
      <c r="BD1056" s="92"/>
      <c r="BE1056" s="92"/>
      <c r="BF1056" s="92"/>
      <c r="BG1056" s="92"/>
      <c r="BH1056" s="92"/>
      <c r="BI1056" s="92"/>
      <c r="BJ1056" s="92"/>
      <c r="BK1056" s="92"/>
      <c r="BL1056" s="92"/>
      <c r="BM1056" s="92"/>
      <c r="BN1056" s="92"/>
      <c r="BO1056" s="92"/>
      <c r="BP1056" s="92"/>
      <c r="BQ1056" s="92"/>
      <c r="BR1056" s="92"/>
      <c r="BS1056" s="92"/>
      <c r="BT1056" s="92"/>
      <c r="BU1056" s="92"/>
      <c r="BV1056" s="92"/>
      <c r="BW1056" s="92"/>
      <c r="BX1056" s="92"/>
      <c r="BY1056" s="92"/>
      <c r="BZ1056" s="92"/>
      <c r="CA1056" s="92"/>
      <c r="CB1056" s="92"/>
      <c r="CC1056" s="92"/>
      <c r="CD1056" s="92"/>
      <c r="CE1056" s="92"/>
      <c r="CF1056" s="93"/>
      <c r="CG1056" s="92"/>
      <c r="CH1056" s="92"/>
      <c r="CI1056" s="92"/>
      <c r="CJ1056" s="92"/>
      <c r="CK1056" s="92"/>
      <c r="CL1056" s="92"/>
      <c r="CM1056" s="92"/>
      <c r="CN1056" s="92"/>
      <c r="CO1056" s="92"/>
      <c r="CP1056" s="92"/>
      <c r="CS1056" s="94"/>
      <c r="CT1056" s="95"/>
    </row>
    <row r="1057" spans="8:98" x14ac:dyDescent="0.15">
      <c r="H1057" s="125"/>
      <c r="I1057" s="129"/>
      <c r="J1057" s="131"/>
      <c r="K1057" s="131"/>
      <c r="L1057" s="127"/>
      <c r="M1057" s="107"/>
      <c r="N1057" s="107"/>
      <c r="O1057" s="107"/>
      <c r="P1057" s="107"/>
      <c r="Q1057" s="107"/>
      <c r="R1057" s="107"/>
      <c r="S1057" s="107"/>
      <c r="T1057" s="130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92"/>
      <c r="AF1057" s="92"/>
      <c r="AG1057" s="92"/>
      <c r="AH1057" s="92"/>
      <c r="AI1057" s="92"/>
      <c r="AJ1057" s="92"/>
      <c r="AK1057" s="92"/>
      <c r="AL1057" s="92"/>
      <c r="AM1057" s="92"/>
      <c r="AN1057" s="92"/>
      <c r="AO1057" s="92"/>
      <c r="AP1057" s="92"/>
      <c r="AQ1057" s="92"/>
      <c r="AR1057" s="92"/>
      <c r="AS1057" s="92"/>
      <c r="AT1057" s="92"/>
      <c r="AU1057" s="92"/>
      <c r="AV1057" s="92"/>
      <c r="AW1057" s="92"/>
      <c r="AX1057" s="92"/>
      <c r="AY1057" s="92"/>
      <c r="AZ1057" s="92"/>
      <c r="BA1057" s="92"/>
      <c r="BB1057" s="92"/>
      <c r="BC1057" s="92"/>
      <c r="BD1057" s="92"/>
      <c r="BE1057" s="92"/>
      <c r="BF1057" s="92"/>
      <c r="BG1057" s="92"/>
      <c r="BH1057" s="92"/>
      <c r="BI1057" s="92"/>
      <c r="BJ1057" s="92"/>
      <c r="BK1057" s="92"/>
      <c r="BL1057" s="92"/>
      <c r="BM1057" s="92"/>
      <c r="BN1057" s="92"/>
      <c r="BO1057" s="92"/>
      <c r="BP1057" s="92"/>
      <c r="BQ1057" s="92"/>
      <c r="BR1057" s="92"/>
      <c r="BS1057" s="92"/>
      <c r="BT1057" s="92"/>
      <c r="BU1057" s="92"/>
      <c r="BV1057" s="92"/>
      <c r="BW1057" s="92"/>
      <c r="BX1057" s="92"/>
      <c r="BY1057" s="92"/>
      <c r="BZ1057" s="92"/>
      <c r="CA1057" s="92"/>
      <c r="CB1057" s="92"/>
      <c r="CC1057" s="92"/>
      <c r="CD1057" s="92"/>
      <c r="CE1057" s="92"/>
      <c r="CF1057" s="93"/>
      <c r="CG1057" s="92"/>
      <c r="CH1057" s="92"/>
      <c r="CI1057" s="92"/>
      <c r="CJ1057" s="92"/>
      <c r="CK1057" s="92"/>
      <c r="CL1057" s="92"/>
      <c r="CM1057" s="92"/>
      <c r="CN1057" s="92"/>
      <c r="CO1057" s="92"/>
      <c r="CP1057" s="92"/>
      <c r="CS1057" s="94"/>
      <c r="CT1057" s="95"/>
    </row>
    <row r="1058" spans="8:98" x14ac:dyDescent="0.15">
      <c r="H1058" s="125"/>
      <c r="I1058" s="129"/>
      <c r="J1058" s="131"/>
      <c r="K1058" s="131"/>
      <c r="L1058" s="127"/>
      <c r="M1058" s="107"/>
      <c r="N1058" s="107"/>
      <c r="O1058" s="107"/>
      <c r="P1058" s="107"/>
      <c r="Q1058" s="107"/>
      <c r="R1058" s="107"/>
      <c r="S1058" s="107"/>
      <c r="T1058" s="130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92"/>
      <c r="AF1058" s="92"/>
      <c r="AG1058" s="92"/>
      <c r="AH1058" s="92"/>
      <c r="AI1058" s="92"/>
      <c r="AJ1058" s="92"/>
      <c r="AK1058" s="92"/>
      <c r="AL1058" s="92"/>
      <c r="AM1058" s="92"/>
      <c r="AN1058" s="92"/>
      <c r="AO1058" s="92"/>
      <c r="AP1058" s="92"/>
      <c r="AQ1058" s="92"/>
      <c r="AR1058" s="92"/>
      <c r="AS1058" s="92"/>
      <c r="AT1058" s="92"/>
      <c r="AU1058" s="92"/>
      <c r="AV1058" s="92"/>
      <c r="AW1058" s="92"/>
      <c r="AX1058" s="92"/>
      <c r="AY1058" s="92"/>
      <c r="AZ1058" s="92"/>
      <c r="BA1058" s="92"/>
      <c r="BB1058" s="92"/>
      <c r="BC1058" s="92"/>
      <c r="BD1058" s="92"/>
      <c r="BE1058" s="92"/>
      <c r="BF1058" s="92"/>
      <c r="BG1058" s="92"/>
      <c r="BH1058" s="92"/>
      <c r="BI1058" s="92"/>
      <c r="BJ1058" s="92"/>
      <c r="BK1058" s="92"/>
      <c r="BL1058" s="92"/>
      <c r="BM1058" s="92"/>
      <c r="BN1058" s="92"/>
      <c r="BO1058" s="92"/>
      <c r="BP1058" s="92"/>
      <c r="BQ1058" s="92"/>
      <c r="BR1058" s="92"/>
      <c r="BS1058" s="92"/>
      <c r="BT1058" s="92"/>
      <c r="BU1058" s="92"/>
      <c r="BV1058" s="92"/>
      <c r="BW1058" s="92"/>
      <c r="BX1058" s="92"/>
      <c r="BY1058" s="92"/>
      <c r="BZ1058" s="92"/>
      <c r="CA1058" s="92"/>
      <c r="CB1058" s="92"/>
      <c r="CC1058" s="92"/>
      <c r="CD1058" s="92"/>
      <c r="CE1058" s="92"/>
      <c r="CF1058" s="93"/>
      <c r="CG1058" s="92"/>
      <c r="CH1058" s="92"/>
      <c r="CI1058" s="92"/>
      <c r="CJ1058" s="92"/>
      <c r="CK1058" s="92"/>
      <c r="CL1058" s="92"/>
      <c r="CM1058" s="92"/>
      <c r="CN1058" s="92"/>
      <c r="CO1058" s="92"/>
      <c r="CP1058" s="92"/>
      <c r="CR1058" s="115"/>
      <c r="CS1058" s="94"/>
      <c r="CT1058" s="95"/>
    </row>
    <row r="1059" spans="8:98" x14ac:dyDescent="0.15">
      <c r="H1059" s="125"/>
      <c r="I1059" s="129"/>
      <c r="J1059" s="131"/>
      <c r="K1059" s="131"/>
      <c r="L1059" s="127"/>
      <c r="M1059" s="107"/>
      <c r="N1059" s="107"/>
      <c r="O1059" s="107"/>
      <c r="P1059" s="107"/>
      <c r="Q1059" s="107"/>
      <c r="R1059" s="107"/>
      <c r="S1059" s="107"/>
      <c r="T1059" s="130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92"/>
      <c r="AF1059" s="92"/>
      <c r="AG1059" s="92"/>
      <c r="AH1059" s="92"/>
      <c r="AI1059" s="92"/>
      <c r="AJ1059" s="92"/>
      <c r="AK1059" s="92"/>
      <c r="AL1059" s="92"/>
      <c r="AM1059" s="92"/>
      <c r="AN1059" s="92"/>
      <c r="AO1059" s="92"/>
      <c r="AP1059" s="92"/>
      <c r="AQ1059" s="92"/>
      <c r="AR1059" s="92"/>
      <c r="AS1059" s="92"/>
      <c r="AT1059" s="92"/>
      <c r="AU1059" s="92"/>
      <c r="AV1059" s="92"/>
      <c r="AW1059" s="92"/>
      <c r="AX1059" s="92"/>
      <c r="AY1059" s="92"/>
      <c r="AZ1059" s="92"/>
      <c r="BA1059" s="92"/>
      <c r="BB1059" s="92"/>
      <c r="BC1059" s="92"/>
      <c r="BD1059" s="92"/>
      <c r="BE1059" s="92"/>
      <c r="BF1059" s="92"/>
      <c r="BG1059" s="92"/>
      <c r="BH1059" s="92"/>
      <c r="BI1059" s="92"/>
      <c r="BJ1059" s="92"/>
      <c r="BK1059" s="92"/>
      <c r="BL1059" s="92"/>
      <c r="BM1059" s="92"/>
      <c r="BN1059" s="92"/>
      <c r="BO1059" s="92"/>
      <c r="BP1059" s="92"/>
      <c r="BQ1059" s="92"/>
      <c r="BR1059" s="92"/>
      <c r="BS1059" s="92"/>
      <c r="BT1059" s="92"/>
      <c r="BU1059" s="92"/>
      <c r="BV1059" s="92"/>
      <c r="BW1059" s="92"/>
      <c r="BX1059" s="92"/>
      <c r="BY1059" s="92"/>
      <c r="BZ1059" s="92"/>
      <c r="CA1059" s="92"/>
      <c r="CB1059" s="92"/>
      <c r="CC1059" s="92"/>
      <c r="CD1059" s="92"/>
      <c r="CE1059" s="92"/>
      <c r="CF1059" s="93"/>
      <c r="CG1059" s="92"/>
      <c r="CH1059" s="92"/>
      <c r="CI1059" s="92"/>
      <c r="CJ1059" s="92"/>
      <c r="CK1059" s="92"/>
      <c r="CL1059" s="92"/>
      <c r="CM1059" s="92"/>
      <c r="CN1059" s="92"/>
      <c r="CO1059" s="92"/>
      <c r="CP1059" s="92"/>
      <c r="CS1059" s="94"/>
      <c r="CT1059" s="95"/>
    </row>
    <row r="1060" spans="8:98" x14ac:dyDescent="0.15">
      <c r="H1060" s="125"/>
      <c r="I1060" s="129"/>
      <c r="J1060" s="131"/>
      <c r="K1060" s="131"/>
      <c r="L1060" s="127"/>
      <c r="M1060" s="107"/>
      <c r="N1060" s="107"/>
      <c r="O1060" s="107"/>
      <c r="P1060" s="107"/>
      <c r="Q1060" s="107"/>
      <c r="R1060" s="107"/>
      <c r="S1060" s="107"/>
      <c r="T1060" s="130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92"/>
      <c r="AF1060" s="92"/>
      <c r="AG1060" s="92"/>
      <c r="AH1060" s="92"/>
      <c r="AI1060" s="92"/>
      <c r="AJ1060" s="92"/>
      <c r="AK1060" s="92"/>
      <c r="AL1060" s="92"/>
      <c r="AM1060" s="92"/>
      <c r="AN1060" s="92"/>
      <c r="AO1060" s="92"/>
      <c r="AP1060" s="92"/>
      <c r="AQ1060" s="92"/>
      <c r="AR1060" s="92"/>
      <c r="AS1060" s="92"/>
      <c r="AT1060" s="92"/>
      <c r="AU1060" s="92"/>
      <c r="AV1060" s="92"/>
      <c r="AW1060" s="92"/>
      <c r="AX1060" s="92"/>
      <c r="AY1060" s="92"/>
      <c r="AZ1060" s="92"/>
      <c r="BA1060" s="92"/>
      <c r="BB1060" s="92"/>
      <c r="BC1060" s="92"/>
      <c r="BD1060" s="92"/>
      <c r="BE1060" s="92"/>
      <c r="BF1060" s="92"/>
      <c r="BG1060" s="92"/>
      <c r="BH1060" s="92"/>
      <c r="BI1060" s="92"/>
      <c r="BJ1060" s="92"/>
      <c r="BK1060" s="92"/>
      <c r="BL1060" s="92"/>
      <c r="BM1060" s="92"/>
      <c r="BN1060" s="92"/>
      <c r="BO1060" s="92"/>
      <c r="BP1060" s="92"/>
      <c r="BQ1060" s="92"/>
      <c r="BR1060" s="92"/>
      <c r="BS1060" s="92"/>
      <c r="BT1060" s="92"/>
      <c r="BU1060" s="92"/>
      <c r="BV1060" s="92"/>
      <c r="BW1060" s="92"/>
      <c r="BX1060" s="92"/>
      <c r="BY1060" s="92"/>
      <c r="BZ1060" s="92"/>
      <c r="CA1060" s="92"/>
      <c r="CB1060" s="92"/>
      <c r="CC1060" s="92"/>
      <c r="CD1060" s="92"/>
      <c r="CE1060" s="92"/>
      <c r="CF1060" s="93"/>
      <c r="CG1060" s="92"/>
      <c r="CH1060" s="92"/>
      <c r="CI1060" s="92"/>
      <c r="CJ1060" s="92"/>
      <c r="CK1060" s="92"/>
      <c r="CL1060" s="92"/>
      <c r="CM1060" s="92"/>
      <c r="CN1060" s="92"/>
      <c r="CO1060" s="92"/>
      <c r="CP1060" s="92"/>
      <c r="CS1060" s="94"/>
      <c r="CT1060" s="95"/>
    </row>
    <row r="1061" spans="8:98" x14ac:dyDescent="0.15">
      <c r="H1061" s="125"/>
      <c r="I1061" s="129"/>
      <c r="J1061" s="131"/>
      <c r="K1061" s="131"/>
      <c r="L1061" s="127"/>
      <c r="M1061" s="107"/>
      <c r="N1061" s="107"/>
      <c r="O1061" s="107"/>
      <c r="P1061" s="107"/>
      <c r="Q1061" s="107"/>
      <c r="R1061" s="107"/>
      <c r="S1061" s="107"/>
      <c r="T1061" s="130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92"/>
      <c r="AF1061" s="92"/>
      <c r="AG1061" s="92"/>
      <c r="AH1061" s="92"/>
      <c r="AI1061" s="92"/>
      <c r="AJ1061" s="92"/>
      <c r="AK1061" s="92"/>
      <c r="AL1061" s="92"/>
      <c r="AM1061" s="92"/>
      <c r="AN1061" s="92"/>
      <c r="AO1061" s="92"/>
      <c r="AP1061" s="92"/>
      <c r="AQ1061" s="92"/>
      <c r="AR1061" s="92"/>
      <c r="AS1061" s="92"/>
      <c r="AT1061" s="92"/>
      <c r="AU1061" s="92"/>
      <c r="AV1061" s="92"/>
      <c r="AW1061" s="92"/>
      <c r="AX1061" s="92"/>
      <c r="AY1061" s="92"/>
      <c r="AZ1061" s="92"/>
      <c r="BA1061" s="92"/>
      <c r="BB1061" s="92"/>
      <c r="BC1061" s="92"/>
      <c r="BD1061" s="92"/>
      <c r="BE1061" s="92"/>
      <c r="BF1061" s="92"/>
      <c r="BG1061" s="92"/>
      <c r="BH1061" s="92"/>
      <c r="BI1061" s="92"/>
      <c r="BJ1061" s="92"/>
      <c r="BK1061" s="92"/>
      <c r="BL1061" s="92"/>
      <c r="BM1061" s="92"/>
      <c r="BN1061" s="92"/>
      <c r="BO1061" s="92"/>
      <c r="BP1061" s="92"/>
      <c r="BQ1061" s="92"/>
      <c r="BR1061" s="92"/>
      <c r="BS1061" s="92"/>
      <c r="BT1061" s="92"/>
      <c r="BU1061" s="92"/>
      <c r="BV1061" s="92"/>
      <c r="BW1061" s="92"/>
      <c r="BX1061" s="92"/>
      <c r="BY1061" s="92"/>
      <c r="BZ1061" s="92"/>
      <c r="CA1061" s="92"/>
      <c r="CB1061" s="92"/>
      <c r="CC1061" s="92"/>
      <c r="CD1061" s="92"/>
      <c r="CE1061" s="92"/>
      <c r="CF1061" s="93"/>
      <c r="CG1061" s="92"/>
      <c r="CH1061" s="92"/>
      <c r="CI1061" s="92"/>
      <c r="CJ1061" s="92"/>
      <c r="CK1061" s="92"/>
      <c r="CL1061" s="92"/>
      <c r="CM1061" s="92"/>
      <c r="CN1061" s="92"/>
      <c r="CO1061" s="92"/>
      <c r="CP1061" s="92"/>
      <c r="CS1061" s="94"/>
      <c r="CT1061" s="95"/>
    </row>
    <row r="1062" spans="8:98" x14ac:dyDescent="0.15">
      <c r="H1062" s="125"/>
      <c r="I1062" s="129"/>
      <c r="J1062" s="131"/>
      <c r="K1062" s="131"/>
      <c r="L1062" s="127"/>
      <c r="M1062" s="107"/>
      <c r="N1062" s="107"/>
      <c r="O1062" s="107"/>
      <c r="P1062" s="107"/>
      <c r="Q1062" s="107"/>
      <c r="R1062" s="107"/>
      <c r="S1062" s="107"/>
      <c r="T1062" s="130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92"/>
      <c r="AF1062" s="92"/>
      <c r="AG1062" s="92"/>
      <c r="AH1062" s="92"/>
      <c r="AI1062" s="92"/>
      <c r="AJ1062" s="92"/>
      <c r="AK1062" s="92"/>
      <c r="AL1062" s="92"/>
      <c r="AM1062" s="92"/>
      <c r="AN1062" s="92"/>
      <c r="AO1062" s="92"/>
      <c r="AP1062" s="92"/>
      <c r="AQ1062" s="92"/>
      <c r="AR1062" s="92"/>
      <c r="AS1062" s="92"/>
      <c r="AT1062" s="92"/>
      <c r="AU1062" s="92"/>
      <c r="AV1062" s="92"/>
      <c r="AW1062" s="92"/>
      <c r="AX1062" s="92"/>
      <c r="AY1062" s="92"/>
      <c r="AZ1062" s="92"/>
      <c r="BA1062" s="92"/>
      <c r="BB1062" s="92"/>
      <c r="BC1062" s="92"/>
      <c r="BD1062" s="92"/>
      <c r="BE1062" s="92"/>
      <c r="BF1062" s="92"/>
      <c r="BG1062" s="92"/>
      <c r="BH1062" s="92"/>
      <c r="BI1062" s="92"/>
      <c r="BJ1062" s="92"/>
      <c r="BK1062" s="92"/>
      <c r="BL1062" s="92"/>
      <c r="BM1062" s="92"/>
      <c r="BN1062" s="92"/>
      <c r="BO1062" s="92"/>
      <c r="BP1062" s="92"/>
      <c r="BQ1062" s="92"/>
      <c r="BR1062" s="92"/>
      <c r="BS1062" s="92"/>
      <c r="BT1062" s="92"/>
      <c r="BU1062" s="92"/>
      <c r="BV1062" s="92"/>
      <c r="BW1062" s="92"/>
      <c r="BX1062" s="92"/>
      <c r="BY1062" s="92"/>
      <c r="BZ1062" s="92"/>
      <c r="CA1062" s="92"/>
      <c r="CB1062" s="92"/>
      <c r="CC1062" s="92"/>
      <c r="CD1062" s="92"/>
      <c r="CE1062" s="92"/>
      <c r="CF1062" s="93"/>
      <c r="CG1062" s="92"/>
      <c r="CH1062" s="92"/>
      <c r="CI1062" s="92"/>
      <c r="CJ1062" s="92"/>
      <c r="CK1062" s="92"/>
      <c r="CL1062" s="92"/>
      <c r="CM1062" s="92"/>
      <c r="CN1062" s="92"/>
      <c r="CO1062" s="92"/>
      <c r="CP1062" s="92"/>
      <c r="CS1062" s="94"/>
      <c r="CT1062" s="95"/>
    </row>
    <row r="1063" spans="8:98" x14ac:dyDescent="0.15">
      <c r="H1063" s="125"/>
      <c r="I1063" s="129"/>
      <c r="J1063" s="131"/>
      <c r="K1063" s="131"/>
      <c r="L1063" s="127"/>
      <c r="M1063" s="107"/>
      <c r="N1063" s="107"/>
      <c r="O1063" s="107"/>
      <c r="P1063" s="107"/>
      <c r="Q1063" s="107"/>
      <c r="R1063" s="107"/>
      <c r="S1063" s="107"/>
      <c r="T1063" s="130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92"/>
      <c r="AF1063" s="92"/>
      <c r="AG1063" s="92"/>
      <c r="AH1063" s="92"/>
      <c r="AI1063" s="92"/>
      <c r="AJ1063" s="92"/>
      <c r="AK1063" s="92"/>
      <c r="AL1063" s="92"/>
      <c r="AM1063" s="92"/>
      <c r="AN1063" s="92"/>
      <c r="AO1063" s="92"/>
      <c r="AP1063" s="92"/>
      <c r="AQ1063" s="92"/>
      <c r="AR1063" s="92"/>
      <c r="AS1063" s="92"/>
      <c r="AT1063" s="92"/>
      <c r="AU1063" s="92"/>
      <c r="AV1063" s="92"/>
      <c r="AW1063" s="92"/>
      <c r="AX1063" s="92"/>
      <c r="AY1063" s="92"/>
      <c r="AZ1063" s="92"/>
      <c r="BA1063" s="92"/>
      <c r="BB1063" s="92"/>
      <c r="BC1063" s="92"/>
      <c r="BD1063" s="92"/>
      <c r="BE1063" s="92"/>
      <c r="BF1063" s="92"/>
      <c r="BG1063" s="92"/>
      <c r="BH1063" s="92"/>
      <c r="BI1063" s="92"/>
      <c r="BJ1063" s="92"/>
      <c r="BK1063" s="92"/>
      <c r="BL1063" s="92"/>
      <c r="BM1063" s="92"/>
      <c r="BN1063" s="92"/>
      <c r="BO1063" s="92"/>
      <c r="BP1063" s="92"/>
      <c r="BQ1063" s="92"/>
      <c r="BR1063" s="92"/>
      <c r="BS1063" s="92"/>
      <c r="BT1063" s="92"/>
      <c r="BU1063" s="92"/>
      <c r="BV1063" s="92"/>
      <c r="BW1063" s="92"/>
      <c r="BX1063" s="92"/>
      <c r="BY1063" s="92"/>
      <c r="BZ1063" s="92"/>
      <c r="CA1063" s="92"/>
      <c r="CB1063" s="92"/>
      <c r="CC1063" s="92"/>
      <c r="CD1063" s="92"/>
      <c r="CE1063" s="92"/>
      <c r="CF1063" s="93"/>
      <c r="CG1063" s="92"/>
      <c r="CH1063" s="92"/>
      <c r="CI1063" s="92"/>
      <c r="CJ1063" s="92"/>
      <c r="CK1063" s="92"/>
      <c r="CL1063" s="92"/>
      <c r="CM1063" s="92"/>
      <c r="CN1063" s="92"/>
      <c r="CO1063" s="92"/>
      <c r="CP1063" s="92"/>
      <c r="CR1063" s="115"/>
      <c r="CS1063" s="94"/>
      <c r="CT1063" s="95"/>
    </row>
    <row r="1064" spans="8:98" x14ac:dyDescent="0.15">
      <c r="H1064" s="125"/>
      <c r="I1064" s="129"/>
      <c r="J1064" s="131"/>
      <c r="K1064" s="131"/>
      <c r="L1064" s="127"/>
      <c r="M1064" s="107"/>
      <c r="N1064" s="107"/>
      <c r="O1064" s="107"/>
      <c r="P1064" s="107"/>
      <c r="Q1064" s="107"/>
      <c r="R1064" s="107"/>
      <c r="S1064" s="107"/>
      <c r="T1064" s="130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92"/>
      <c r="AF1064" s="92"/>
      <c r="AG1064" s="92"/>
      <c r="AH1064" s="92"/>
      <c r="AI1064" s="92"/>
      <c r="AJ1064" s="92"/>
      <c r="AK1064" s="92"/>
      <c r="AL1064" s="92"/>
      <c r="AM1064" s="92"/>
      <c r="AN1064" s="92"/>
      <c r="AO1064" s="92"/>
      <c r="AP1064" s="92"/>
      <c r="AQ1064" s="92"/>
      <c r="AR1064" s="92"/>
      <c r="AS1064" s="92"/>
      <c r="AT1064" s="92"/>
      <c r="AU1064" s="92"/>
      <c r="AV1064" s="92"/>
      <c r="AW1064" s="92"/>
      <c r="AX1064" s="92"/>
      <c r="AY1064" s="92"/>
      <c r="AZ1064" s="92"/>
      <c r="BA1064" s="92"/>
      <c r="BB1064" s="92"/>
      <c r="BC1064" s="92"/>
      <c r="BD1064" s="92"/>
      <c r="BE1064" s="92"/>
      <c r="BF1064" s="92"/>
      <c r="BG1064" s="92"/>
      <c r="BH1064" s="92"/>
      <c r="BI1064" s="92"/>
      <c r="BJ1064" s="92"/>
      <c r="BK1064" s="92"/>
      <c r="BL1064" s="92"/>
      <c r="BM1064" s="92"/>
      <c r="BN1064" s="92"/>
      <c r="BO1064" s="92"/>
      <c r="BP1064" s="92"/>
      <c r="BQ1064" s="92"/>
      <c r="BR1064" s="92"/>
      <c r="BS1064" s="92"/>
      <c r="BT1064" s="92"/>
      <c r="BU1064" s="92"/>
      <c r="BV1064" s="92"/>
      <c r="BW1064" s="92"/>
      <c r="BX1064" s="92"/>
      <c r="BY1064" s="92"/>
      <c r="BZ1064" s="92"/>
      <c r="CA1064" s="92"/>
      <c r="CB1064" s="92"/>
      <c r="CC1064" s="92"/>
      <c r="CD1064" s="92"/>
      <c r="CE1064" s="92"/>
      <c r="CF1064" s="93"/>
      <c r="CG1064" s="92"/>
      <c r="CH1064" s="92"/>
      <c r="CI1064" s="92"/>
      <c r="CJ1064" s="92"/>
      <c r="CK1064" s="92"/>
      <c r="CL1064" s="92"/>
      <c r="CM1064" s="92"/>
      <c r="CN1064" s="92"/>
      <c r="CO1064" s="92"/>
      <c r="CP1064" s="92"/>
      <c r="CS1064" s="94"/>
      <c r="CT1064" s="95"/>
    </row>
    <row r="1065" spans="8:98" x14ac:dyDescent="0.15">
      <c r="H1065" s="125"/>
      <c r="I1065" s="129"/>
      <c r="J1065" s="131"/>
      <c r="K1065" s="131"/>
      <c r="L1065" s="127"/>
      <c r="M1065" s="107"/>
      <c r="N1065" s="107"/>
      <c r="O1065" s="107"/>
      <c r="P1065" s="107"/>
      <c r="Q1065" s="107"/>
      <c r="R1065" s="107"/>
      <c r="S1065" s="107"/>
      <c r="T1065" s="130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92"/>
      <c r="AF1065" s="92"/>
      <c r="AG1065" s="92"/>
      <c r="AH1065" s="92"/>
      <c r="AI1065" s="92"/>
      <c r="AJ1065" s="92"/>
      <c r="AK1065" s="92"/>
      <c r="AL1065" s="92"/>
      <c r="AM1065" s="92"/>
      <c r="AN1065" s="92"/>
      <c r="AO1065" s="92"/>
      <c r="AP1065" s="92"/>
      <c r="AQ1065" s="92"/>
      <c r="AR1065" s="92"/>
      <c r="AS1065" s="92"/>
      <c r="AT1065" s="92"/>
      <c r="AU1065" s="92"/>
      <c r="AV1065" s="92"/>
      <c r="AW1065" s="92"/>
      <c r="AX1065" s="92"/>
      <c r="AY1065" s="92"/>
      <c r="AZ1065" s="92"/>
      <c r="BA1065" s="92"/>
      <c r="BB1065" s="92"/>
      <c r="BC1065" s="92"/>
      <c r="BD1065" s="92"/>
      <c r="BE1065" s="92"/>
      <c r="BF1065" s="92"/>
      <c r="BG1065" s="92"/>
      <c r="BH1065" s="92"/>
      <c r="BI1065" s="92"/>
      <c r="BJ1065" s="92"/>
      <c r="BK1065" s="92"/>
      <c r="BL1065" s="92"/>
      <c r="BM1065" s="92"/>
      <c r="BN1065" s="92"/>
      <c r="BO1065" s="92"/>
      <c r="BP1065" s="92"/>
      <c r="BQ1065" s="92"/>
      <c r="BR1065" s="92"/>
      <c r="BS1065" s="92"/>
      <c r="BT1065" s="92"/>
      <c r="BU1065" s="92"/>
      <c r="BV1065" s="92"/>
      <c r="BW1065" s="92"/>
      <c r="BX1065" s="92"/>
      <c r="BY1065" s="92"/>
      <c r="BZ1065" s="92"/>
      <c r="CA1065" s="92"/>
      <c r="CB1065" s="92"/>
      <c r="CC1065" s="92"/>
      <c r="CD1065" s="92"/>
      <c r="CE1065" s="92"/>
      <c r="CF1065" s="93"/>
      <c r="CG1065" s="92"/>
      <c r="CH1065" s="92"/>
      <c r="CI1065" s="92"/>
      <c r="CJ1065" s="92"/>
      <c r="CK1065" s="92"/>
      <c r="CL1065" s="92"/>
      <c r="CM1065" s="92"/>
      <c r="CN1065" s="92"/>
      <c r="CO1065" s="92"/>
      <c r="CP1065" s="92"/>
      <c r="CS1065" s="94"/>
      <c r="CT1065" s="95"/>
    </row>
    <row r="1066" spans="8:98" x14ac:dyDescent="0.15">
      <c r="H1066" s="125"/>
      <c r="I1066" s="129"/>
      <c r="J1066" s="131"/>
      <c r="K1066" s="131"/>
      <c r="L1066" s="127"/>
      <c r="M1066" s="107"/>
      <c r="N1066" s="107"/>
      <c r="O1066" s="107"/>
      <c r="P1066" s="107"/>
      <c r="Q1066" s="107"/>
      <c r="R1066" s="107"/>
      <c r="S1066" s="107"/>
      <c r="T1066" s="130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92"/>
      <c r="AF1066" s="92"/>
      <c r="AG1066" s="92"/>
      <c r="AH1066" s="92"/>
      <c r="AI1066" s="92"/>
      <c r="AJ1066" s="92"/>
      <c r="AK1066" s="92"/>
      <c r="AL1066" s="92"/>
      <c r="AM1066" s="92"/>
      <c r="AN1066" s="92"/>
      <c r="AO1066" s="92"/>
      <c r="AP1066" s="92"/>
      <c r="AQ1066" s="92"/>
      <c r="AR1066" s="92"/>
      <c r="AS1066" s="92"/>
      <c r="AT1066" s="92"/>
      <c r="AU1066" s="92"/>
      <c r="AV1066" s="92"/>
      <c r="AW1066" s="92"/>
      <c r="AX1066" s="92"/>
      <c r="AY1066" s="92"/>
      <c r="AZ1066" s="92"/>
      <c r="BA1066" s="92"/>
      <c r="BB1066" s="92"/>
      <c r="BC1066" s="92"/>
      <c r="BD1066" s="92"/>
      <c r="BE1066" s="92"/>
      <c r="BF1066" s="92"/>
      <c r="BG1066" s="92"/>
      <c r="BH1066" s="92"/>
      <c r="BI1066" s="92"/>
      <c r="BJ1066" s="92"/>
      <c r="BK1066" s="92"/>
      <c r="BL1066" s="92"/>
      <c r="BM1066" s="92"/>
      <c r="BN1066" s="92"/>
      <c r="BO1066" s="92"/>
      <c r="BP1066" s="92"/>
      <c r="BQ1066" s="92"/>
      <c r="BR1066" s="92"/>
      <c r="BS1066" s="92"/>
      <c r="BT1066" s="92"/>
      <c r="BU1066" s="92"/>
      <c r="BV1066" s="92"/>
      <c r="BW1066" s="92"/>
      <c r="BX1066" s="92"/>
      <c r="BY1066" s="92"/>
      <c r="BZ1066" s="92"/>
      <c r="CA1066" s="92"/>
      <c r="CB1066" s="92"/>
      <c r="CC1066" s="92"/>
      <c r="CD1066" s="92"/>
      <c r="CE1066" s="92"/>
      <c r="CF1066" s="93"/>
      <c r="CG1066" s="92"/>
      <c r="CH1066" s="92"/>
      <c r="CI1066" s="92"/>
      <c r="CJ1066" s="92"/>
      <c r="CK1066" s="92"/>
      <c r="CL1066" s="92"/>
      <c r="CM1066" s="92"/>
      <c r="CN1066" s="92"/>
      <c r="CO1066" s="92"/>
      <c r="CP1066" s="92"/>
      <c r="CS1066" s="94"/>
      <c r="CT1066" s="95"/>
    </row>
    <row r="1067" spans="8:98" x14ac:dyDescent="0.15">
      <c r="H1067" s="125"/>
      <c r="I1067" s="129"/>
      <c r="J1067" s="131"/>
      <c r="K1067" s="131"/>
      <c r="L1067" s="127"/>
      <c r="M1067" s="107"/>
      <c r="N1067" s="107"/>
      <c r="O1067" s="107"/>
      <c r="P1067" s="107"/>
      <c r="Q1067" s="107"/>
      <c r="R1067" s="107"/>
      <c r="S1067" s="107"/>
      <c r="T1067" s="130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92"/>
      <c r="AF1067" s="92"/>
      <c r="AG1067" s="92"/>
      <c r="AH1067" s="92"/>
      <c r="AI1067" s="92"/>
      <c r="AJ1067" s="92"/>
      <c r="AK1067" s="92"/>
      <c r="AL1067" s="92"/>
      <c r="AM1067" s="92"/>
      <c r="AN1067" s="92"/>
      <c r="AO1067" s="92"/>
      <c r="AP1067" s="92"/>
      <c r="AQ1067" s="92"/>
      <c r="AR1067" s="92"/>
      <c r="AS1067" s="92"/>
      <c r="AT1067" s="92"/>
      <c r="AU1067" s="92"/>
      <c r="AV1067" s="92"/>
      <c r="AW1067" s="92"/>
      <c r="AX1067" s="92"/>
      <c r="AY1067" s="92"/>
      <c r="AZ1067" s="92"/>
      <c r="BA1067" s="92"/>
      <c r="BB1067" s="92"/>
      <c r="BC1067" s="92"/>
      <c r="BD1067" s="92"/>
      <c r="BE1067" s="92"/>
      <c r="BF1067" s="92"/>
      <c r="BG1067" s="92"/>
      <c r="BH1067" s="92"/>
      <c r="BI1067" s="92"/>
      <c r="BJ1067" s="92"/>
      <c r="BK1067" s="92"/>
      <c r="BL1067" s="92"/>
      <c r="BM1067" s="92"/>
      <c r="BN1067" s="92"/>
      <c r="BO1067" s="92"/>
      <c r="BP1067" s="92"/>
      <c r="BQ1067" s="92"/>
      <c r="BR1067" s="92"/>
      <c r="BS1067" s="92"/>
      <c r="BT1067" s="92"/>
      <c r="BU1067" s="92"/>
      <c r="BV1067" s="92"/>
      <c r="BW1067" s="92"/>
      <c r="BX1067" s="92"/>
      <c r="BY1067" s="92"/>
      <c r="BZ1067" s="92"/>
      <c r="CA1067" s="92"/>
      <c r="CB1067" s="92"/>
      <c r="CC1067" s="92"/>
      <c r="CD1067" s="92"/>
      <c r="CE1067" s="92"/>
      <c r="CF1067" s="93"/>
      <c r="CG1067" s="92"/>
      <c r="CH1067" s="92"/>
      <c r="CI1067" s="92"/>
      <c r="CJ1067" s="92"/>
      <c r="CK1067" s="92"/>
      <c r="CL1067" s="92"/>
      <c r="CM1067" s="92"/>
      <c r="CN1067" s="92"/>
      <c r="CO1067" s="92"/>
      <c r="CP1067" s="92"/>
      <c r="CS1067" s="94"/>
      <c r="CT1067" s="95"/>
    </row>
    <row r="1068" spans="8:98" x14ac:dyDescent="0.15">
      <c r="H1068" s="125"/>
      <c r="I1068" s="129"/>
      <c r="J1068" s="131"/>
      <c r="K1068" s="131"/>
      <c r="L1068" s="127"/>
      <c r="M1068" s="107"/>
      <c r="N1068" s="107"/>
      <c r="O1068" s="107"/>
      <c r="P1068" s="107"/>
      <c r="Q1068" s="107"/>
      <c r="R1068" s="107"/>
      <c r="S1068" s="107"/>
      <c r="T1068" s="130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92"/>
      <c r="AF1068" s="92"/>
      <c r="AG1068" s="92"/>
      <c r="AH1068" s="92"/>
      <c r="AI1068" s="92"/>
      <c r="AJ1068" s="92"/>
      <c r="AK1068" s="92"/>
      <c r="AL1068" s="92"/>
      <c r="AM1068" s="92"/>
      <c r="AN1068" s="92"/>
      <c r="AO1068" s="92"/>
      <c r="AP1068" s="92"/>
      <c r="AQ1068" s="92"/>
      <c r="AR1068" s="92"/>
      <c r="AS1068" s="92"/>
      <c r="AT1068" s="92"/>
      <c r="AU1068" s="92"/>
      <c r="AV1068" s="92"/>
      <c r="AW1068" s="92"/>
      <c r="AX1068" s="92"/>
      <c r="AY1068" s="92"/>
      <c r="AZ1068" s="92"/>
      <c r="BA1068" s="92"/>
      <c r="BB1068" s="92"/>
      <c r="BC1068" s="92"/>
      <c r="BD1068" s="92"/>
      <c r="BE1068" s="92"/>
      <c r="BF1068" s="92"/>
      <c r="BG1068" s="92"/>
      <c r="BH1068" s="92"/>
      <c r="BI1068" s="92"/>
      <c r="BJ1068" s="92"/>
      <c r="BK1068" s="92"/>
      <c r="BL1068" s="92"/>
      <c r="BM1068" s="92"/>
      <c r="BN1068" s="92"/>
      <c r="BO1068" s="92"/>
      <c r="BP1068" s="92"/>
      <c r="BQ1068" s="92"/>
      <c r="BR1068" s="92"/>
      <c r="BS1068" s="92"/>
      <c r="BT1068" s="92"/>
      <c r="BU1068" s="92"/>
      <c r="BV1068" s="92"/>
      <c r="BW1068" s="92"/>
      <c r="BX1068" s="92"/>
      <c r="BY1068" s="92"/>
      <c r="BZ1068" s="92"/>
      <c r="CA1068" s="92"/>
      <c r="CB1068" s="92"/>
      <c r="CC1068" s="92"/>
      <c r="CD1068" s="92"/>
      <c r="CE1068" s="92"/>
      <c r="CF1068" s="93"/>
      <c r="CG1068" s="92"/>
      <c r="CH1068" s="92"/>
      <c r="CI1068" s="92"/>
      <c r="CJ1068" s="92"/>
      <c r="CK1068" s="92"/>
      <c r="CL1068" s="92"/>
      <c r="CM1068" s="92"/>
      <c r="CN1068" s="92"/>
      <c r="CO1068" s="92"/>
      <c r="CP1068" s="92"/>
      <c r="CR1068" s="115"/>
      <c r="CS1068" s="94"/>
      <c r="CT1068" s="95"/>
    </row>
    <row r="1069" spans="8:98" x14ac:dyDescent="0.15">
      <c r="H1069" s="125"/>
      <c r="I1069" s="129"/>
      <c r="J1069" s="131"/>
      <c r="K1069" s="131"/>
      <c r="L1069" s="127"/>
      <c r="M1069" s="107"/>
      <c r="N1069" s="107"/>
      <c r="O1069" s="107"/>
      <c r="P1069" s="107"/>
      <c r="Q1069" s="107"/>
      <c r="R1069" s="107"/>
      <c r="S1069" s="107"/>
      <c r="T1069" s="130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92"/>
      <c r="AF1069" s="92"/>
      <c r="AG1069" s="92"/>
      <c r="AH1069" s="92"/>
      <c r="AI1069" s="92"/>
      <c r="AJ1069" s="92"/>
      <c r="AK1069" s="92"/>
      <c r="AL1069" s="92"/>
      <c r="AM1069" s="92"/>
      <c r="AN1069" s="92"/>
      <c r="AO1069" s="92"/>
      <c r="AP1069" s="92"/>
      <c r="AQ1069" s="92"/>
      <c r="AR1069" s="92"/>
      <c r="AS1069" s="92"/>
      <c r="AT1069" s="92"/>
      <c r="AU1069" s="92"/>
      <c r="AV1069" s="92"/>
      <c r="AW1069" s="92"/>
      <c r="AX1069" s="92"/>
      <c r="AY1069" s="92"/>
      <c r="AZ1069" s="92"/>
      <c r="BA1069" s="92"/>
      <c r="BB1069" s="92"/>
      <c r="BC1069" s="92"/>
      <c r="BD1069" s="92"/>
      <c r="BE1069" s="92"/>
      <c r="BF1069" s="92"/>
      <c r="BG1069" s="92"/>
      <c r="BH1069" s="92"/>
      <c r="BI1069" s="92"/>
      <c r="BJ1069" s="92"/>
      <c r="BK1069" s="92"/>
      <c r="BL1069" s="92"/>
      <c r="BM1069" s="92"/>
      <c r="BN1069" s="92"/>
      <c r="BO1069" s="92"/>
      <c r="BP1069" s="92"/>
      <c r="BQ1069" s="92"/>
      <c r="BR1069" s="92"/>
      <c r="BS1069" s="92"/>
      <c r="BT1069" s="92"/>
      <c r="BU1069" s="92"/>
      <c r="BV1069" s="92"/>
      <c r="BW1069" s="92"/>
      <c r="BX1069" s="92"/>
      <c r="BY1069" s="92"/>
      <c r="BZ1069" s="92"/>
      <c r="CA1069" s="92"/>
      <c r="CB1069" s="92"/>
      <c r="CC1069" s="92"/>
      <c r="CD1069" s="92"/>
      <c r="CE1069" s="92"/>
      <c r="CF1069" s="93"/>
      <c r="CG1069" s="92"/>
      <c r="CH1069" s="92"/>
      <c r="CI1069" s="92"/>
      <c r="CJ1069" s="92"/>
      <c r="CK1069" s="92"/>
      <c r="CL1069" s="92"/>
      <c r="CM1069" s="92"/>
      <c r="CN1069" s="92"/>
      <c r="CO1069" s="92"/>
      <c r="CP1069" s="92"/>
      <c r="CS1069" s="94"/>
      <c r="CT1069" s="95"/>
    </row>
    <row r="1070" spans="8:98" x14ac:dyDescent="0.15">
      <c r="H1070" s="125"/>
      <c r="I1070" s="129"/>
      <c r="J1070" s="131"/>
      <c r="K1070" s="131"/>
      <c r="L1070" s="127"/>
      <c r="M1070" s="107"/>
      <c r="N1070" s="107"/>
      <c r="O1070" s="107"/>
      <c r="P1070" s="107"/>
      <c r="Q1070" s="107"/>
      <c r="R1070" s="107"/>
      <c r="S1070" s="107"/>
      <c r="T1070" s="130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92"/>
      <c r="AF1070" s="92"/>
      <c r="AG1070" s="92"/>
      <c r="AH1070" s="92"/>
      <c r="AI1070" s="92"/>
      <c r="AJ1070" s="92"/>
      <c r="AK1070" s="92"/>
      <c r="AL1070" s="92"/>
      <c r="AM1070" s="92"/>
      <c r="AN1070" s="92"/>
      <c r="AO1070" s="92"/>
      <c r="AP1070" s="92"/>
      <c r="AQ1070" s="92"/>
      <c r="AR1070" s="92"/>
      <c r="AS1070" s="92"/>
      <c r="AT1070" s="92"/>
      <c r="AU1070" s="92"/>
      <c r="AV1070" s="92"/>
      <c r="AW1070" s="92"/>
      <c r="AX1070" s="92"/>
      <c r="AY1070" s="92"/>
      <c r="AZ1070" s="92"/>
      <c r="BA1070" s="92"/>
      <c r="BB1070" s="92"/>
      <c r="BC1070" s="92"/>
      <c r="BD1070" s="92"/>
      <c r="BE1070" s="92"/>
      <c r="BF1070" s="92"/>
      <c r="BG1070" s="92"/>
      <c r="BH1070" s="92"/>
      <c r="BI1070" s="92"/>
      <c r="BJ1070" s="92"/>
      <c r="BK1070" s="92"/>
      <c r="BL1070" s="92"/>
      <c r="BM1070" s="92"/>
      <c r="BN1070" s="92"/>
      <c r="BO1070" s="92"/>
      <c r="BP1070" s="92"/>
      <c r="BQ1070" s="92"/>
      <c r="BR1070" s="92"/>
      <c r="BS1070" s="92"/>
      <c r="BT1070" s="92"/>
      <c r="BU1070" s="92"/>
      <c r="BV1070" s="92"/>
      <c r="BW1070" s="92"/>
      <c r="BX1070" s="92"/>
      <c r="BY1070" s="92"/>
      <c r="BZ1070" s="92"/>
      <c r="CA1070" s="92"/>
      <c r="CB1070" s="92"/>
      <c r="CC1070" s="92"/>
      <c r="CD1070" s="92"/>
      <c r="CE1070" s="92"/>
      <c r="CF1070" s="93"/>
      <c r="CG1070" s="92"/>
      <c r="CH1070" s="92"/>
      <c r="CI1070" s="92"/>
      <c r="CJ1070" s="92"/>
      <c r="CK1070" s="92"/>
      <c r="CL1070" s="92"/>
      <c r="CM1070" s="92"/>
      <c r="CN1070" s="92"/>
      <c r="CO1070" s="92"/>
      <c r="CP1070" s="92"/>
      <c r="CS1070" s="94"/>
      <c r="CT1070" s="95"/>
    </row>
    <row r="1071" spans="8:98" x14ac:dyDescent="0.15">
      <c r="H1071" s="125"/>
      <c r="I1071" s="129"/>
      <c r="J1071" s="131"/>
      <c r="K1071" s="131"/>
      <c r="L1071" s="127"/>
      <c r="M1071" s="107"/>
      <c r="N1071" s="107"/>
      <c r="O1071" s="107"/>
      <c r="P1071" s="107"/>
      <c r="Q1071" s="107"/>
      <c r="R1071" s="107"/>
      <c r="S1071" s="107"/>
      <c r="T1071" s="130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92"/>
      <c r="AF1071" s="92"/>
      <c r="AG1071" s="92"/>
      <c r="AH1071" s="92"/>
      <c r="AI1071" s="92"/>
      <c r="AJ1071" s="92"/>
      <c r="AK1071" s="92"/>
      <c r="AL1071" s="92"/>
      <c r="AM1071" s="92"/>
      <c r="AN1071" s="92"/>
      <c r="AO1071" s="92"/>
      <c r="AP1071" s="92"/>
      <c r="AQ1071" s="92"/>
      <c r="AR1071" s="92"/>
      <c r="AS1071" s="92"/>
      <c r="AT1071" s="92"/>
      <c r="AU1071" s="92"/>
      <c r="AV1071" s="92"/>
      <c r="AW1071" s="92"/>
      <c r="AX1071" s="92"/>
      <c r="AY1071" s="92"/>
      <c r="AZ1071" s="92"/>
      <c r="BA1071" s="92"/>
      <c r="BB1071" s="92"/>
      <c r="BC1071" s="92"/>
      <c r="BD1071" s="92"/>
      <c r="BE1071" s="92"/>
      <c r="BF1071" s="92"/>
      <c r="BG1071" s="92"/>
      <c r="BH1071" s="92"/>
      <c r="BI1071" s="92"/>
      <c r="BJ1071" s="92"/>
      <c r="BK1071" s="92"/>
      <c r="BL1071" s="92"/>
      <c r="BM1071" s="92"/>
      <c r="BN1071" s="92"/>
      <c r="BO1071" s="92"/>
      <c r="BP1071" s="92"/>
      <c r="BQ1071" s="92"/>
      <c r="BR1071" s="92"/>
      <c r="BS1071" s="92"/>
      <c r="BT1071" s="92"/>
      <c r="BU1071" s="92"/>
      <c r="BV1071" s="92"/>
      <c r="BW1071" s="92"/>
      <c r="BX1071" s="92"/>
      <c r="BY1071" s="92"/>
      <c r="BZ1071" s="92"/>
      <c r="CA1071" s="92"/>
      <c r="CB1071" s="92"/>
      <c r="CC1071" s="92"/>
      <c r="CD1071" s="92"/>
      <c r="CE1071" s="92"/>
      <c r="CF1071" s="93"/>
      <c r="CG1071" s="92"/>
      <c r="CH1071" s="92"/>
      <c r="CI1071" s="92"/>
      <c r="CJ1071" s="92"/>
      <c r="CK1071" s="92"/>
      <c r="CL1071" s="92"/>
      <c r="CM1071" s="92"/>
      <c r="CN1071" s="92"/>
      <c r="CO1071" s="92"/>
      <c r="CP1071" s="92"/>
      <c r="CS1071" s="94"/>
      <c r="CT1071" s="95"/>
    </row>
    <row r="1072" spans="8:98" x14ac:dyDescent="0.15">
      <c r="H1072" s="125"/>
      <c r="I1072" s="129"/>
      <c r="J1072" s="131"/>
      <c r="K1072" s="131"/>
      <c r="L1072" s="127"/>
      <c r="M1072" s="107"/>
      <c r="N1072" s="107"/>
      <c r="O1072" s="107"/>
      <c r="P1072" s="107"/>
      <c r="Q1072" s="107"/>
      <c r="R1072" s="107"/>
      <c r="S1072" s="107"/>
      <c r="T1072" s="130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92"/>
      <c r="AF1072" s="92"/>
      <c r="AG1072" s="92"/>
      <c r="AH1072" s="92"/>
      <c r="AI1072" s="92"/>
      <c r="AJ1072" s="92"/>
      <c r="AK1072" s="92"/>
      <c r="AL1072" s="92"/>
      <c r="AM1072" s="92"/>
      <c r="AN1072" s="92"/>
      <c r="AO1072" s="92"/>
      <c r="AP1072" s="92"/>
      <c r="AQ1072" s="92"/>
      <c r="AR1072" s="92"/>
      <c r="AS1072" s="92"/>
      <c r="AT1072" s="92"/>
      <c r="AU1072" s="92"/>
      <c r="AV1072" s="92"/>
      <c r="AW1072" s="92"/>
      <c r="AX1072" s="92"/>
      <c r="AY1072" s="92"/>
      <c r="AZ1072" s="92"/>
      <c r="BA1072" s="92"/>
      <c r="BB1072" s="92"/>
      <c r="BC1072" s="92"/>
      <c r="BD1072" s="92"/>
      <c r="BE1072" s="92"/>
      <c r="BF1072" s="92"/>
      <c r="BG1072" s="92"/>
      <c r="BH1072" s="92"/>
      <c r="BI1072" s="92"/>
      <c r="BJ1072" s="92"/>
      <c r="BK1072" s="92"/>
      <c r="BL1072" s="92"/>
      <c r="BM1072" s="92"/>
      <c r="BN1072" s="92"/>
      <c r="BO1072" s="92"/>
      <c r="BP1072" s="92"/>
      <c r="BQ1072" s="92"/>
      <c r="BR1072" s="92"/>
      <c r="BS1072" s="92"/>
      <c r="BT1072" s="92"/>
      <c r="BU1072" s="92"/>
      <c r="BV1072" s="92"/>
      <c r="BW1072" s="92"/>
      <c r="BX1072" s="92"/>
      <c r="BY1072" s="92"/>
      <c r="BZ1072" s="92"/>
      <c r="CA1072" s="92"/>
      <c r="CB1072" s="92"/>
      <c r="CC1072" s="92"/>
      <c r="CD1072" s="92"/>
      <c r="CE1072" s="92"/>
      <c r="CF1072" s="93"/>
      <c r="CG1072" s="92"/>
      <c r="CH1072" s="92"/>
      <c r="CI1072" s="92"/>
      <c r="CJ1072" s="92"/>
      <c r="CK1072" s="92"/>
      <c r="CL1072" s="92"/>
      <c r="CM1072" s="92"/>
      <c r="CN1072" s="92"/>
      <c r="CO1072" s="92"/>
      <c r="CP1072" s="92"/>
      <c r="CS1072" s="94"/>
      <c r="CT1072" s="95"/>
    </row>
    <row r="1073" spans="8:98" x14ac:dyDescent="0.15">
      <c r="H1073" s="125"/>
      <c r="I1073" s="129"/>
      <c r="J1073" s="131"/>
      <c r="K1073" s="131"/>
      <c r="L1073" s="127"/>
      <c r="M1073" s="107"/>
      <c r="N1073" s="107"/>
      <c r="O1073" s="107"/>
      <c r="P1073" s="107"/>
      <c r="Q1073" s="107"/>
      <c r="R1073" s="107"/>
      <c r="S1073" s="107"/>
      <c r="T1073" s="130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92"/>
      <c r="AF1073" s="92"/>
      <c r="AG1073" s="92"/>
      <c r="AH1073" s="92"/>
      <c r="AI1073" s="92"/>
      <c r="AJ1073" s="92"/>
      <c r="AK1073" s="92"/>
      <c r="AL1073" s="92"/>
      <c r="AM1073" s="92"/>
      <c r="AN1073" s="92"/>
      <c r="AO1073" s="92"/>
      <c r="AP1073" s="92"/>
      <c r="AQ1073" s="92"/>
      <c r="AR1073" s="92"/>
      <c r="AS1073" s="92"/>
      <c r="AT1073" s="92"/>
      <c r="AU1073" s="92"/>
      <c r="AV1073" s="92"/>
      <c r="AW1073" s="92"/>
      <c r="AX1073" s="92"/>
      <c r="AY1073" s="92"/>
      <c r="AZ1073" s="92"/>
      <c r="BA1073" s="92"/>
      <c r="BB1073" s="92"/>
      <c r="BC1073" s="92"/>
      <c r="BD1073" s="92"/>
      <c r="BE1073" s="92"/>
      <c r="BF1073" s="92"/>
      <c r="BG1073" s="92"/>
      <c r="BH1073" s="92"/>
      <c r="BI1073" s="92"/>
      <c r="BJ1073" s="92"/>
      <c r="BK1073" s="92"/>
      <c r="BL1073" s="92"/>
      <c r="BM1073" s="92"/>
      <c r="BN1073" s="92"/>
      <c r="BO1073" s="92"/>
      <c r="BP1073" s="92"/>
      <c r="BQ1073" s="92"/>
      <c r="BR1073" s="92"/>
      <c r="BS1073" s="92"/>
      <c r="BT1073" s="92"/>
      <c r="BU1073" s="92"/>
      <c r="BV1073" s="92"/>
      <c r="BW1073" s="92"/>
      <c r="BX1073" s="92"/>
      <c r="BY1073" s="92"/>
      <c r="BZ1073" s="92"/>
      <c r="CA1073" s="92"/>
      <c r="CB1073" s="92"/>
      <c r="CC1073" s="92"/>
      <c r="CD1073" s="92"/>
      <c r="CE1073" s="92"/>
      <c r="CF1073" s="93"/>
      <c r="CG1073" s="92"/>
      <c r="CH1073" s="92"/>
      <c r="CI1073" s="92"/>
      <c r="CJ1073" s="92"/>
      <c r="CK1073" s="92"/>
      <c r="CL1073" s="92"/>
      <c r="CM1073" s="92"/>
      <c r="CN1073" s="92"/>
      <c r="CO1073" s="92"/>
      <c r="CP1073" s="92"/>
      <c r="CR1073" s="115"/>
      <c r="CS1073" s="94"/>
      <c r="CT1073" s="95"/>
    </row>
    <row r="1074" spans="8:98" x14ac:dyDescent="0.15">
      <c r="H1074" s="125"/>
      <c r="I1074" s="129"/>
      <c r="J1074" s="131"/>
      <c r="K1074" s="131"/>
      <c r="L1074" s="127"/>
      <c r="M1074" s="107"/>
      <c r="N1074" s="107"/>
      <c r="O1074" s="107"/>
      <c r="P1074" s="107"/>
      <c r="Q1074" s="107"/>
      <c r="R1074" s="107"/>
      <c r="S1074" s="107"/>
      <c r="T1074" s="130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92"/>
      <c r="AF1074" s="92"/>
      <c r="AG1074" s="92"/>
      <c r="AH1074" s="92"/>
      <c r="AI1074" s="92"/>
      <c r="AJ1074" s="92"/>
      <c r="AK1074" s="92"/>
      <c r="AL1074" s="92"/>
      <c r="AM1074" s="92"/>
      <c r="AN1074" s="92"/>
      <c r="AO1074" s="92"/>
      <c r="AP1074" s="92"/>
      <c r="AQ1074" s="92"/>
      <c r="AR1074" s="92"/>
      <c r="AS1074" s="92"/>
      <c r="AT1074" s="92"/>
      <c r="AU1074" s="92"/>
      <c r="AV1074" s="92"/>
      <c r="AW1074" s="92"/>
      <c r="AX1074" s="92"/>
      <c r="AY1074" s="92"/>
      <c r="AZ1074" s="92"/>
      <c r="BA1074" s="92"/>
      <c r="BB1074" s="92"/>
      <c r="BC1074" s="92"/>
      <c r="BD1074" s="92"/>
      <c r="BE1074" s="92"/>
      <c r="BF1074" s="92"/>
      <c r="BG1074" s="92"/>
      <c r="BH1074" s="92"/>
      <c r="BI1074" s="92"/>
      <c r="BJ1074" s="92"/>
      <c r="BK1074" s="92"/>
      <c r="BL1074" s="92"/>
      <c r="BM1074" s="92"/>
      <c r="BN1074" s="92"/>
      <c r="BO1074" s="92"/>
      <c r="BP1074" s="92"/>
      <c r="BQ1074" s="92"/>
      <c r="BR1074" s="92"/>
      <c r="BS1074" s="92"/>
      <c r="BT1074" s="92"/>
      <c r="BU1074" s="92"/>
      <c r="BV1074" s="92"/>
      <c r="BW1074" s="92"/>
      <c r="BX1074" s="92"/>
      <c r="BY1074" s="92"/>
      <c r="BZ1074" s="92"/>
      <c r="CA1074" s="92"/>
      <c r="CB1074" s="92"/>
      <c r="CC1074" s="92"/>
      <c r="CD1074" s="92"/>
      <c r="CE1074" s="92"/>
      <c r="CF1074" s="93"/>
      <c r="CG1074" s="92"/>
      <c r="CH1074" s="92"/>
      <c r="CI1074" s="92"/>
      <c r="CJ1074" s="92"/>
      <c r="CK1074" s="92"/>
      <c r="CL1074" s="92"/>
      <c r="CM1074" s="92"/>
      <c r="CN1074" s="92"/>
      <c r="CO1074" s="92"/>
      <c r="CP1074" s="92"/>
      <c r="CS1074" s="94"/>
      <c r="CT1074" s="95"/>
    </row>
    <row r="1075" spans="8:98" x14ac:dyDescent="0.15">
      <c r="H1075" s="125"/>
      <c r="I1075" s="129"/>
      <c r="J1075" s="131"/>
      <c r="K1075" s="131"/>
      <c r="L1075" s="127"/>
      <c r="M1075" s="107"/>
      <c r="N1075" s="107"/>
      <c r="O1075" s="107"/>
      <c r="P1075" s="107"/>
      <c r="Q1075" s="107"/>
      <c r="R1075" s="107"/>
      <c r="S1075" s="107"/>
      <c r="T1075" s="130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92"/>
      <c r="AF1075" s="92"/>
      <c r="AG1075" s="92"/>
      <c r="AH1075" s="92"/>
      <c r="AI1075" s="92"/>
      <c r="AJ1075" s="92"/>
      <c r="AK1075" s="92"/>
      <c r="AL1075" s="92"/>
      <c r="AM1075" s="92"/>
      <c r="AN1075" s="92"/>
      <c r="AO1075" s="92"/>
      <c r="AP1075" s="92"/>
      <c r="AQ1075" s="92"/>
      <c r="AR1075" s="92"/>
      <c r="AS1075" s="92"/>
      <c r="AT1075" s="92"/>
      <c r="AU1075" s="92"/>
      <c r="AV1075" s="92"/>
      <c r="AW1075" s="92"/>
      <c r="AX1075" s="92"/>
      <c r="AY1075" s="92"/>
      <c r="AZ1075" s="92"/>
      <c r="BA1075" s="92"/>
      <c r="BB1075" s="92"/>
      <c r="BC1075" s="92"/>
      <c r="BD1075" s="92"/>
      <c r="BE1075" s="92"/>
      <c r="BF1075" s="92"/>
      <c r="BG1075" s="92"/>
      <c r="BH1075" s="92"/>
      <c r="BI1075" s="92"/>
      <c r="BJ1075" s="92"/>
      <c r="BK1075" s="92"/>
      <c r="BL1075" s="92"/>
      <c r="BM1075" s="92"/>
      <c r="BN1075" s="92"/>
      <c r="BO1075" s="92"/>
      <c r="BP1075" s="92"/>
      <c r="BQ1075" s="92"/>
      <c r="BR1075" s="92"/>
      <c r="BS1075" s="92"/>
      <c r="BT1075" s="92"/>
      <c r="BU1075" s="92"/>
      <c r="BV1075" s="92"/>
      <c r="BW1075" s="92"/>
      <c r="BX1075" s="92"/>
      <c r="BY1075" s="92"/>
      <c r="BZ1075" s="92"/>
      <c r="CA1075" s="92"/>
      <c r="CB1075" s="92"/>
      <c r="CC1075" s="92"/>
      <c r="CD1075" s="92"/>
      <c r="CE1075" s="92"/>
      <c r="CF1075" s="93"/>
      <c r="CG1075" s="92"/>
      <c r="CH1075" s="92"/>
      <c r="CI1075" s="92"/>
      <c r="CJ1075" s="92"/>
      <c r="CK1075" s="92"/>
      <c r="CL1075" s="92"/>
      <c r="CM1075" s="92"/>
      <c r="CN1075" s="92"/>
      <c r="CO1075" s="92"/>
      <c r="CP1075" s="92"/>
      <c r="CS1075" s="94"/>
      <c r="CT1075" s="95"/>
    </row>
    <row r="1076" spans="8:98" x14ac:dyDescent="0.15">
      <c r="H1076" s="125"/>
      <c r="I1076" s="129"/>
      <c r="J1076" s="131"/>
      <c r="K1076" s="131"/>
      <c r="L1076" s="127"/>
      <c r="M1076" s="107"/>
      <c r="N1076" s="107"/>
      <c r="O1076" s="107"/>
      <c r="P1076" s="107"/>
      <c r="Q1076" s="107"/>
      <c r="R1076" s="107"/>
      <c r="S1076" s="107"/>
      <c r="T1076" s="130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92"/>
      <c r="AF1076" s="92"/>
      <c r="AG1076" s="92"/>
      <c r="AH1076" s="92"/>
      <c r="AI1076" s="92"/>
      <c r="AJ1076" s="92"/>
      <c r="AK1076" s="92"/>
      <c r="AL1076" s="92"/>
      <c r="AM1076" s="92"/>
      <c r="AN1076" s="92"/>
      <c r="AO1076" s="92"/>
      <c r="AP1076" s="92"/>
      <c r="AQ1076" s="92"/>
      <c r="AR1076" s="92"/>
      <c r="AS1076" s="92"/>
      <c r="AT1076" s="92"/>
      <c r="AU1076" s="92"/>
      <c r="AV1076" s="92"/>
      <c r="AW1076" s="92"/>
      <c r="AX1076" s="92"/>
      <c r="AY1076" s="92"/>
      <c r="AZ1076" s="92"/>
      <c r="BA1076" s="92"/>
      <c r="BB1076" s="92"/>
      <c r="BC1076" s="92"/>
      <c r="BD1076" s="92"/>
      <c r="BE1076" s="92"/>
      <c r="BF1076" s="92"/>
      <c r="BG1076" s="92"/>
      <c r="BH1076" s="92"/>
      <c r="BI1076" s="92"/>
      <c r="BJ1076" s="92"/>
      <c r="BK1076" s="92"/>
      <c r="BL1076" s="92"/>
      <c r="BM1076" s="92"/>
      <c r="BN1076" s="92"/>
      <c r="BO1076" s="92"/>
      <c r="BP1076" s="92"/>
      <c r="BQ1076" s="92"/>
      <c r="BR1076" s="92"/>
      <c r="BS1076" s="92"/>
      <c r="BT1076" s="92"/>
      <c r="BU1076" s="92"/>
      <c r="BV1076" s="92"/>
      <c r="BW1076" s="92"/>
      <c r="BX1076" s="92"/>
      <c r="BY1076" s="92"/>
      <c r="BZ1076" s="92"/>
      <c r="CA1076" s="92"/>
      <c r="CB1076" s="92"/>
      <c r="CC1076" s="92"/>
      <c r="CD1076" s="92"/>
      <c r="CE1076" s="92"/>
      <c r="CF1076" s="93"/>
      <c r="CG1076" s="92"/>
      <c r="CH1076" s="92"/>
      <c r="CI1076" s="92"/>
      <c r="CJ1076" s="92"/>
      <c r="CK1076" s="92"/>
      <c r="CL1076" s="92"/>
      <c r="CM1076" s="92"/>
      <c r="CN1076" s="92"/>
      <c r="CO1076" s="92"/>
      <c r="CP1076" s="92"/>
      <c r="CS1076" s="94"/>
      <c r="CT1076" s="95"/>
    </row>
    <row r="1077" spans="8:98" x14ac:dyDescent="0.15">
      <c r="H1077" s="125"/>
      <c r="I1077" s="129"/>
      <c r="J1077" s="131"/>
      <c r="K1077" s="131"/>
      <c r="L1077" s="127"/>
      <c r="M1077" s="107"/>
      <c r="N1077" s="107"/>
      <c r="O1077" s="107"/>
      <c r="P1077" s="107"/>
      <c r="Q1077" s="107"/>
      <c r="R1077" s="107"/>
      <c r="S1077" s="107"/>
      <c r="T1077" s="130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92"/>
      <c r="AF1077" s="92"/>
      <c r="AG1077" s="92"/>
      <c r="AH1077" s="92"/>
      <c r="AI1077" s="92"/>
      <c r="AJ1077" s="92"/>
      <c r="AK1077" s="92"/>
      <c r="AL1077" s="92"/>
      <c r="AM1077" s="92"/>
      <c r="AN1077" s="92"/>
      <c r="AO1077" s="92"/>
      <c r="AP1077" s="92"/>
      <c r="AQ1077" s="92"/>
      <c r="AR1077" s="92"/>
      <c r="AS1077" s="92"/>
      <c r="AT1077" s="92"/>
      <c r="AU1077" s="92"/>
      <c r="AV1077" s="92"/>
      <c r="AW1077" s="92"/>
      <c r="AX1077" s="92"/>
      <c r="AY1077" s="92"/>
      <c r="AZ1077" s="92"/>
      <c r="BA1077" s="92"/>
      <c r="BB1077" s="92"/>
      <c r="BC1077" s="92"/>
      <c r="BD1077" s="92"/>
      <c r="BE1077" s="92"/>
      <c r="BF1077" s="92"/>
      <c r="BG1077" s="92"/>
      <c r="BH1077" s="92"/>
      <c r="BI1077" s="92"/>
      <c r="BJ1077" s="92"/>
      <c r="BK1077" s="92"/>
      <c r="BL1077" s="92"/>
      <c r="BM1077" s="92"/>
      <c r="BN1077" s="92"/>
      <c r="BO1077" s="92"/>
      <c r="BP1077" s="92"/>
      <c r="BQ1077" s="92"/>
      <c r="BR1077" s="92"/>
      <c r="BS1077" s="92"/>
      <c r="BT1077" s="92"/>
      <c r="BU1077" s="92"/>
      <c r="BV1077" s="92"/>
      <c r="BW1077" s="92"/>
      <c r="BX1077" s="92"/>
      <c r="BY1077" s="92"/>
      <c r="BZ1077" s="92"/>
      <c r="CA1077" s="92"/>
      <c r="CB1077" s="92"/>
      <c r="CC1077" s="92"/>
      <c r="CD1077" s="92"/>
      <c r="CE1077" s="92"/>
      <c r="CF1077" s="93"/>
      <c r="CG1077" s="92"/>
      <c r="CH1077" s="92"/>
      <c r="CI1077" s="92"/>
      <c r="CJ1077" s="92"/>
      <c r="CK1077" s="92"/>
      <c r="CL1077" s="92"/>
      <c r="CM1077" s="92"/>
      <c r="CN1077" s="92"/>
      <c r="CO1077" s="92"/>
      <c r="CP1077" s="92"/>
      <c r="CR1077" s="115"/>
      <c r="CS1077" s="94"/>
      <c r="CT1077" s="95"/>
    </row>
    <row r="1078" spans="8:98" x14ac:dyDescent="0.15">
      <c r="H1078" s="125"/>
      <c r="I1078" s="129"/>
      <c r="J1078" s="131"/>
      <c r="K1078" s="131"/>
      <c r="L1078" s="127"/>
      <c r="M1078" s="107"/>
      <c r="N1078" s="107"/>
      <c r="O1078" s="107"/>
      <c r="P1078" s="107"/>
      <c r="Q1078" s="107"/>
      <c r="R1078" s="107"/>
      <c r="S1078" s="107"/>
      <c r="T1078" s="130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92"/>
      <c r="AF1078" s="92"/>
      <c r="AG1078" s="92"/>
      <c r="AH1078" s="92"/>
      <c r="AI1078" s="92"/>
      <c r="AJ1078" s="92"/>
      <c r="AK1078" s="92"/>
      <c r="AL1078" s="92"/>
      <c r="AM1078" s="92"/>
      <c r="AN1078" s="92"/>
      <c r="AO1078" s="92"/>
      <c r="AP1078" s="92"/>
      <c r="AQ1078" s="92"/>
      <c r="AR1078" s="92"/>
      <c r="AS1078" s="92"/>
      <c r="AT1078" s="92"/>
      <c r="AU1078" s="92"/>
      <c r="AV1078" s="92"/>
      <c r="AW1078" s="92"/>
      <c r="AX1078" s="92"/>
      <c r="AY1078" s="92"/>
      <c r="AZ1078" s="92"/>
      <c r="BA1078" s="92"/>
      <c r="BB1078" s="92"/>
      <c r="BC1078" s="92"/>
      <c r="BD1078" s="92"/>
      <c r="BE1078" s="92"/>
      <c r="BF1078" s="92"/>
      <c r="BG1078" s="92"/>
      <c r="BH1078" s="92"/>
      <c r="BI1078" s="92"/>
      <c r="BJ1078" s="92"/>
      <c r="BK1078" s="92"/>
      <c r="BL1078" s="92"/>
      <c r="BM1078" s="92"/>
      <c r="BN1078" s="92"/>
      <c r="BO1078" s="92"/>
      <c r="BP1078" s="92"/>
      <c r="BQ1078" s="92"/>
      <c r="BR1078" s="92"/>
      <c r="BS1078" s="92"/>
      <c r="BT1078" s="92"/>
      <c r="BU1078" s="92"/>
      <c r="BV1078" s="92"/>
      <c r="BW1078" s="92"/>
      <c r="BX1078" s="92"/>
      <c r="BY1078" s="92"/>
      <c r="BZ1078" s="92"/>
      <c r="CA1078" s="92"/>
      <c r="CB1078" s="92"/>
      <c r="CC1078" s="92"/>
      <c r="CD1078" s="92"/>
      <c r="CE1078" s="92"/>
      <c r="CF1078" s="93"/>
      <c r="CG1078" s="92"/>
      <c r="CH1078" s="92"/>
      <c r="CI1078" s="92"/>
      <c r="CJ1078" s="92"/>
      <c r="CK1078" s="92"/>
      <c r="CL1078" s="92"/>
      <c r="CM1078" s="92"/>
      <c r="CN1078" s="92"/>
      <c r="CO1078" s="92"/>
      <c r="CP1078" s="92"/>
      <c r="CS1078" s="94"/>
      <c r="CT1078" s="95"/>
    </row>
    <row r="1079" spans="8:98" x14ac:dyDescent="0.15">
      <c r="H1079" s="125"/>
      <c r="I1079" s="129"/>
      <c r="J1079" s="131"/>
      <c r="K1079" s="131"/>
      <c r="L1079" s="127"/>
      <c r="M1079" s="107"/>
      <c r="N1079" s="107"/>
      <c r="O1079" s="107"/>
      <c r="P1079" s="107"/>
      <c r="Q1079" s="107"/>
      <c r="R1079" s="107"/>
      <c r="S1079" s="107"/>
      <c r="T1079" s="130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92"/>
      <c r="AF1079" s="92"/>
      <c r="AG1079" s="92"/>
      <c r="AH1079" s="92"/>
      <c r="AI1079" s="92"/>
      <c r="AJ1079" s="92"/>
      <c r="AK1079" s="92"/>
      <c r="AL1079" s="92"/>
      <c r="AM1079" s="92"/>
      <c r="AN1079" s="92"/>
      <c r="AO1079" s="92"/>
      <c r="AP1079" s="92"/>
      <c r="AQ1079" s="92"/>
      <c r="AR1079" s="92"/>
      <c r="AS1079" s="92"/>
      <c r="AT1079" s="92"/>
      <c r="AU1079" s="92"/>
      <c r="AV1079" s="92"/>
      <c r="AW1079" s="92"/>
      <c r="AX1079" s="92"/>
      <c r="AY1079" s="92"/>
      <c r="AZ1079" s="92"/>
      <c r="BA1079" s="92"/>
      <c r="BB1079" s="92"/>
      <c r="BC1079" s="92"/>
      <c r="BD1079" s="92"/>
      <c r="BE1079" s="92"/>
      <c r="BF1079" s="92"/>
      <c r="BG1079" s="92"/>
      <c r="BH1079" s="92"/>
      <c r="BI1079" s="92"/>
      <c r="BJ1079" s="92"/>
      <c r="BK1079" s="92"/>
      <c r="BL1079" s="92"/>
      <c r="BM1079" s="92"/>
      <c r="BN1079" s="92"/>
      <c r="BO1079" s="92"/>
      <c r="BP1079" s="92"/>
      <c r="BQ1079" s="92"/>
      <c r="BR1079" s="92"/>
      <c r="BS1079" s="92"/>
      <c r="BT1079" s="92"/>
      <c r="BU1079" s="92"/>
      <c r="BV1079" s="92"/>
      <c r="BW1079" s="92"/>
      <c r="BX1079" s="92"/>
      <c r="BY1079" s="92"/>
      <c r="BZ1079" s="92"/>
      <c r="CA1079" s="92"/>
      <c r="CB1079" s="92"/>
      <c r="CC1079" s="92"/>
      <c r="CD1079" s="92"/>
      <c r="CE1079" s="92"/>
      <c r="CF1079" s="93"/>
      <c r="CG1079" s="92"/>
      <c r="CH1079" s="92"/>
      <c r="CI1079" s="92"/>
      <c r="CJ1079" s="92"/>
      <c r="CK1079" s="92"/>
      <c r="CL1079" s="92"/>
      <c r="CM1079" s="92"/>
      <c r="CN1079" s="92"/>
      <c r="CO1079" s="92"/>
      <c r="CP1079" s="92"/>
      <c r="CS1079" s="94"/>
      <c r="CT1079" s="95"/>
    </row>
    <row r="1080" spans="8:98" x14ac:dyDescent="0.15">
      <c r="H1080" s="125"/>
      <c r="I1080" s="129"/>
      <c r="J1080" s="131"/>
      <c r="K1080" s="131"/>
      <c r="L1080" s="127"/>
      <c r="M1080" s="107"/>
      <c r="N1080" s="107"/>
      <c r="O1080" s="107"/>
      <c r="P1080" s="107"/>
      <c r="Q1080" s="107"/>
      <c r="R1080" s="107"/>
      <c r="S1080" s="107"/>
      <c r="T1080" s="130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92"/>
      <c r="AF1080" s="92"/>
      <c r="AG1080" s="92"/>
      <c r="AH1080" s="92"/>
      <c r="AI1080" s="92"/>
      <c r="AJ1080" s="92"/>
      <c r="AK1080" s="92"/>
      <c r="AL1080" s="92"/>
      <c r="AM1080" s="92"/>
      <c r="AN1080" s="92"/>
      <c r="AO1080" s="92"/>
      <c r="AP1080" s="92"/>
      <c r="AQ1080" s="92"/>
      <c r="AR1080" s="92"/>
      <c r="AS1080" s="92"/>
      <c r="AT1080" s="92"/>
      <c r="AU1080" s="92"/>
      <c r="AV1080" s="92"/>
      <c r="AW1080" s="92"/>
      <c r="AX1080" s="92"/>
      <c r="AY1080" s="92"/>
      <c r="AZ1080" s="92"/>
      <c r="BA1080" s="92"/>
      <c r="BB1080" s="92"/>
      <c r="BC1080" s="92"/>
      <c r="BD1080" s="92"/>
      <c r="BE1080" s="92"/>
      <c r="BF1080" s="92"/>
      <c r="BG1080" s="92"/>
      <c r="BH1080" s="92"/>
      <c r="BI1080" s="92"/>
      <c r="BJ1080" s="92"/>
      <c r="BK1080" s="92"/>
      <c r="BL1080" s="92"/>
      <c r="BM1080" s="92"/>
      <c r="BN1080" s="92"/>
      <c r="BO1080" s="92"/>
      <c r="BP1080" s="92"/>
      <c r="BQ1080" s="92"/>
      <c r="BR1080" s="92"/>
      <c r="BS1080" s="92"/>
      <c r="BT1080" s="92"/>
      <c r="BU1080" s="92"/>
      <c r="BV1080" s="92"/>
      <c r="BW1080" s="92"/>
      <c r="BX1080" s="92"/>
      <c r="BY1080" s="92"/>
      <c r="BZ1080" s="92"/>
      <c r="CA1080" s="92"/>
      <c r="CB1080" s="92"/>
      <c r="CC1080" s="92"/>
      <c r="CD1080" s="92"/>
      <c r="CE1080" s="92"/>
      <c r="CF1080" s="93"/>
      <c r="CG1080" s="92"/>
      <c r="CH1080" s="92"/>
      <c r="CI1080" s="92"/>
      <c r="CJ1080" s="92"/>
      <c r="CK1080" s="92"/>
      <c r="CL1080" s="92"/>
      <c r="CM1080" s="92"/>
      <c r="CN1080" s="92"/>
      <c r="CO1080" s="92"/>
      <c r="CP1080" s="92"/>
      <c r="CS1080" s="94"/>
      <c r="CT1080" s="95"/>
    </row>
    <row r="1081" spans="8:98" x14ac:dyDescent="0.15">
      <c r="H1081" s="125"/>
      <c r="I1081" s="129"/>
      <c r="J1081" s="131"/>
      <c r="K1081" s="131"/>
      <c r="L1081" s="127"/>
      <c r="M1081" s="107"/>
      <c r="N1081" s="107"/>
      <c r="O1081" s="107"/>
      <c r="P1081" s="107"/>
      <c r="Q1081" s="107"/>
      <c r="R1081" s="107"/>
      <c r="S1081" s="107"/>
      <c r="T1081" s="130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92"/>
      <c r="AF1081" s="92"/>
      <c r="AG1081" s="92"/>
      <c r="AH1081" s="92"/>
      <c r="AI1081" s="92"/>
      <c r="AJ1081" s="92"/>
      <c r="AK1081" s="92"/>
      <c r="AL1081" s="92"/>
      <c r="AM1081" s="92"/>
      <c r="AN1081" s="92"/>
      <c r="AO1081" s="92"/>
      <c r="AP1081" s="92"/>
      <c r="AQ1081" s="92"/>
      <c r="AR1081" s="92"/>
      <c r="AS1081" s="92"/>
      <c r="AT1081" s="92"/>
      <c r="AU1081" s="92"/>
      <c r="AV1081" s="92"/>
      <c r="AW1081" s="92"/>
      <c r="AX1081" s="92"/>
      <c r="AY1081" s="92"/>
      <c r="AZ1081" s="92"/>
      <c r="BA1081" s="92"/>
      <c r="BB1081" s="92"/>
      <c r="BC1081" s="92"/>
      <c r="BD1081" s="92"/>
      <c r="BE1081" s="92"/>
      <c r="BF1081" s="92"/>
      <c r="BG1081" s="92"/>
      <c r="BH1081" s="92"/>
      <c r="BI1081" s="92"/>
      <c r="BJ1081" s="92"/>
      <c r="BK1081" s="92"/>
      <c r="BL1081" s="92"/>
      <c r="BM1081" s="92"/>
      <c r="BN1081" s="92"/>
      <c r="BO1081" s="92"/>
      <c r="BP1081" s="92"/>
      <c r="BQ1081" s="92"/>
      <c r="BR1081" s="92"/>
      <c r="BS1081" s="92"/>
      <c r="BT1081" s="92"/>
      <c r="BU1081" s="92"/>
      <c r="BV1081" s="92"/>
      <c r="BW1081" s="92"/>
      <c r="BX1081" s="92"/>
      <c r="BY1081" s="92"/>
      <c r="BZ1081" s="92"/>
      <c r="CA1081" s="92"/>
      <c r="CB1081" s="92"/>
      <c r="CC1081" s="92"/>
      <c r="CD1081" s="92"/>
      <c r="CE1081" s="92"/>
      <c r="CF1081" s="93"/>
      <c r="CG1081" s="92"/>
      <c r="CH1081" s="92"/>
      <c r="CI1081" s="92"/>
      <c r="CJ1081" s="92"/>
      <c r="CK1081" s="92"/>
      <c r="CL1081" s="92"/>
      <c r="CM1081" s="92"/>
      <c r="CN1081" s="92"/>
      <c r="CO1081" s="92"/>
      <c r="CP1081" s="92"/>
      <c r="CS1081" s="94"/>
      <c r="CT1081" s="95"/>
    </row>
    <row r="1082" spans="8:98" x14ac:dyDescent="0.15">
      <c r="H1082" s="125"/>
      <c r="I1082" s="129"/>
      <c r="J1082" s="131"/>
      <c r="K1082" s="131"/>
      <c r="L1082" s="127"/>
      <c r="M1082" s="107"/>
      <c r="N1082" s="107"/>
      <c r="O1082" s="107"/>
      <c r="P1082" s="107"/>
      <c r="Q1082" s="107"/>
      <c r="R1082" s="107"/>
      <c r="S1082" s="107"/>
      <c r="T1082" s="130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92"/>
      <c r="AF1082" s="92"/>
      <c r="AG1082" s="92"/>
      <c r="AH1082" s="92"/>
      <c r="AI1082" s="92"/>
      <c r="AJ1082" s="92"/>
      <c r="AK1082" s="92"/>
      <c r="AL1082" s="92"/>
      <c r="AM1082" s="92"/>
      <c r="AN1082" s="92"/>
      <c r="AO1082" s="92"/>
      <c r="AP1082" s="92"/>
      <c r="AQ1082" s="92"/>
      <c r="AR1082" s="92"/>
      <c r="AS1082" s="92"/>
      <c r="AT1082" s="92"/>
      <c r="AU1082" s="92"/>
      <c r="AV1082" s="92"/>
      <c r="AW1082" s="92"/>
      <c r="AX1082" s="92"/>
      <c r="AY1082" s="92"/>
      <c r="AZ1082" s="92"/>
      <c r="BA1082" s="92"/>
      <c r="BB1082" s="92"/>
      <c r="BC1082" s="92"/>
      <c r="BD1082" s="92"/>
      <c r="BE1082" s="92"/>
      <c r="BF1082" s="92"/>
      <c r="BG1082" s="92"/>
      <c r="BH1082" s="92"/>
      <c r="BI1082" s="92"/>
      <c r="BJ1082" s="92"/>
      <c r="BK1082" s="92"/>
      <c r="BL1082" s="92"/>
      <c r="BM1082" s="92"/>
      <c r="BN1082" s="92"/>
      <c r="BO1082" s="92"/>
      <c r="BP1082" s="92"/>
      <c r="BQ1082" s="92"/>
      <c r="BR1082" s="92"/>
      <c r="BS1082" s="92"/>
      <c r="BT1082" s="92"/>
      <c r="BU1082" s="92"/>
      <c r="BV1082" s="92"/>
      <c r="BW1082" s="92"/>
      <c r="BX1082" s="92"/>
      <c r="BY1082" s="92"/>
      <c r="BZ1082" s="92"/>
      <c r="CA1082" s="92"/>
      <c r="CB1082" s="92"/>
      <c r="CC1082" s="92"/>
      <c r="CD1082" s="92"/>
      <c r="CE1082" s="92"/>
      <c r="CF1082" s="93"/>
      <c r="CG1082" s="92"/>
      <c r="CH1082" s="92"/>
      <c r="CI1082" s="92"/>
      <c r="CJ1082" s="92"/>
      <c r="CK1082" s="92"/>
      <c r="CL1082" s="92"/>
      <c r="CM1082" s="92"/>
      <c r="CN1082" s="92"/>
      <c r="CO1082" s="92"/>
      <c r="CP1082" s="92"/>
      <c r="CS1082" s="94"/>
      <c r="CT1082" s="95"/>
    </row>
    <row r="1083" spans="8:98" x14ac:dyDescent="0.15">
      <c r="H1083" s="125"/>
      <c r="I1083" s="129"/>
      <c r="J1083" s="131"/>
      <c r="K1083" s="131"/>
      <c r="L1083" s="127"/>
      <c r="M1083" s="107"/>
      <c r="N1083" s="107"/>
      <c r="O1083" s="107"/>
      <c r="P1083" s="107"/>
      <c r="Q1083" s="107"/>
      <c r="R1083" s="107"/>
      <c r="S1083" s="107"/>
      <c r="T1083" s="130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92"/>
      <c r="AF1083" s="92"/>
      <c r="AG1083" s="92"/>
      <c r="AH1083" s="92"/>
      <c r="AI1083" s="92"/>
      <c r="AJ1083" s="92"/>
      <c r="AK1083" s="92"/>
      <c r="AL1083" s="92"/>
      <c r="AM1083" s="92"/>
      <c r="AN1083" s="92"/>
      <c r="AO1083" s="92"/>
      <c r="AP1083" s="92"/>
      <c r="AQ1083" s="92"/>
      <c r="AR1083" s="92"/>
      <c r="AS1083" s="92"/>
      <c r="AT1083" s="92"/>
      <c r="AU1083" s="92"/>
      <c r="AV1083" s="92"/>
      <c r="AW1083" s="92"/>
      <c r="AX1083" s="92"/>
      <c r="AY1083" s="92"/>
      <c r="AZ1083" s="92"/>
      <c r="BA1083" s="92"/>
      <c r="BB1083" s="92"/>
      <c r="BC1083" s="92"/>
      <c r="BD1083" s="92"/>
      <c r="BE1083" s="92"/>
      <c r="BF1083" s="92"/>
      <c r="BG1083" s="92"/>
      <c r="BH1083" s="92"/>
      <c r="BI1083" s="92"/>
      <c r="BJ1083" s="92"/>
      <c r="BK1083" s="92"/>
      <c r="BL1083" s="92"/>
      <c r="BM1083" s="92"/>
      <c r="BN1083" s="92"/>
      <c r="BO1083" s="92"/>
      <c r="BP1083" s="92"/>
      <c r="BQ1083" s="92"/>
      <c r="BR1083" s="92"/>
      <c r="BS1083" s="92"/>
      <c r="BT1083" s="92"/>
      <c r="BU1083" s="92"/>
      <c r="BV1083" s="92"/>
      <c r="BW1083" s="92"/>
      <c r="BX1083" s="92"/>
      <c r="BY1083" s="92"/>
      <c r="BZ1083" s="92"/>
      <c r="CA1083" s="92"/>
      <c r="CB1083" s="92"/>
      <c r="CC1083" s="92"/>
      <c r="CD1083" s="92"/>
      <c r="CE1083" s="92"/>
      <c r="CF1083" s="93"/>
      <c r="CG1083" s="92"/>
      <c r="CH1083" s="92"/>
      <c r="CI1083" s="92"/>
      <c r="CJ1083" s="92"/>
      <c r="CK1083" s="92"/>
      <c r="CL1083" s="92"/>
      <c r="CM1083" s="92"/>
      <c r="CN1083" s="92"/>
      <c r="CO1083" s="92"/>
      <c r="CP1083" s="92"/>
      <c r="CS1083" s="94"/>
      <c r="CT1083" s="95"/>
    </row>
    <row r="1084" spans="8:98" x14ac:dyDescent="0.15">
      <c r="H1084" s="125"/>
      <c r="I1084" s="129"/>
      <c r="J1084" s="131"/>
      <c r="K1084" s="131"/>
      <c r="L1084" s="127"/>
      <c r="M1084" s="107"/>
      <c r="N1084" s="107"/>
      <c r="O1084" s="107"/>
      <c r="P1084" s="107"/>
      <c r="Q1084" s="107"/>
      <c r="R1084" s="107"/>
      <c r="S1084" s="107"/>
      <c r="T1084" s="130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92"/>
      <c r="AF1084" s="92"/>
      <c r="AG1084" s="92"/>
      <c r="AH1084" s="92"/>
      <c r="AI1084" s="92"/>
      <c r="AJ1084" s="92"/>
      <c r="AK1084" s="92"/>
      <c r="AL1084" s="92"/>
      <c r="AM1084" s="92"/>
      <c r="AN1084" s="92"/>
      <c r="AO1084" s="92"/>
      <c r="AP1084" s="92"/>
      <c r="AQ1084" s="92"/>
      <c r="AR1084" s="92"/>
      <c r="AS1084" s="92"/>
      <c r="AT1084" s="92"/>
      <c r="AU1084" s="92"/>
      <c r="AV1084" s="92"/>
      <c r="AW1084" s="92"/>
      <c r="AX1084" s="92"/>
      <c r="AY1084" s="92"/>
      <c r="AZ1084" s="92"/>
      <c r="BA1084" s="92"/>
      <c r="BB1084" s="92"/>
      <c r="BC1084" s="92"/>
      <c r="BD1084" s="92"/>
      <c r="BE1084" s="92"/>
      <c r="BF1084" s="92"/>
      <c r="BG1084" s="92"/>
      <c r="BH1084" s="92"/>
      <c r="BI1084" s="92"/>
      <c r="BJ1084" s="92"/>
      <c r="BK1084" s="92"/>
      <c r="BL1084" s="92"/>
      <c r="BM1084" s="92"/>
      <c r="BN1084" s="92"/>
      <c r="BO1084" s="92"/>
      <c r="BP1084" s="92"/>
      <c r="BQ1084" s="92"/>
      <c r="BR1084" s="92"/>
      <c r="BS1084" s="92"/>
      <c r="BT1084" s="92"/>
      <c r="BU1084" s="92"/>
      <c r="BV1084" s="92"/>
      <c r="BW1084" s="92"/>
      <c r="BX1084" s="92"/>
      <c r="BY1084" s="92"/>
      <c r="BZ1084" s="92"/>
      <c r="CA1084" s="92"/>
      <c r="CB1084" s="92"/>
      <c r="CC1084" s="92"/>
      <c r="CD1084" s="92"/>
      <c r="CE1084" s="92"/>
      <c r="CF1084" s="93"/>
      <c r="CG1084" s="92"/>
      <c r="CH1084" s="92"/>
      <c r="CI1084" s="92"/>
      <c r="CJ1084" s="92"/>
      <c r="CK1084" s="92"/>
      <c r="CL1084" s="92"/>
      <c r="CM1084" s="92"/>
      <c r="CN1084" s="92"/>
      <c r="CO1084" s="92"/>
      <c r="CP1084" s="92"/>
      <c r="CR1084" s="115"/>
      <c r="CS1084" s="94"/>
      <c r="CT1084" s="95"/>
    </row>
    <row r="1085" spans="8:98" x14ac:dyDescent="0.15">
      <c r="H1085" s="125"/>
      <c r="I1085" s="129"/>
      <c r="J1085" s="131"/>
      <c r="K1085" s="131"/>
      <c r="L1085" s="127"/>
      <c r="M1085" s="107"/>
      <c r="N1085" s="107"/>
      <c r="O1085" s="107"/>
      <c r="P1085" s="107"/>
      <c r="Q1085" s="107"/>
      <c r="R1085" s="107"/>
      <c r="S1085" s="107"/>
      <c r="T1085" s="130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92"/>
      <c r="AF1085" s="92"/>
      <c r="AG1085" s="92"/>
      <c r="AH1085" s="92"/>
      <c r="AI1085" s="92"/>
      <c r="AJ1085" s="92"/>
      <c r="AK1085" s="92"/>
      <c r="AL1085" s="92"/>
      <c r="AM1085" s="92"/>
      <c r="AN1085" s="92"/>
      <c r="AO1085" s="92"/>
      <c r="AP1085" s="92"/>
      <c r="AQ1085" s="92"/>
      <c r="AR1085" s="92"/>
      <c r="AS1085" s="92"/>
      <c r="AT1085" s="92"/>
      <c r="AU1085" s="92"/>
      <c r="AV1085" s="92"/>
      <c r="AW1085" s="92"/>
      <c r="AX1085" s="92"/>
      <c r="AY1085" s="92"/>
      <c r="AZ1085" s="92"/>
      <c r="BA1085" s="92"/>
      <c r="BB1085" s="92"/>
      <c r="BC1085" s="92"/>
      <c r="BD1085" s="92"/>
      <c r="BE1085" s="92"/>
      <c r="BF1085" s="92"/>
      <c r="BG1085" s="92"/>
      <c r="BH1085" s="92"/>
      <c r="BI1085" s="92"/>
      <c r="BJ1085" s="92"/>
      <c r="BK1085" s="92"/>
      <c r="BL1085" s="92"/>
      <c r="BM1085" s="92"/>
      <c r="BN1085" s="92"/>
      <c r="BO1085" s="92"/>
      <c r="BP1085" s="92"/>
      <c r="BQ1085" s="92"/>
      <c r="BR1085" s="92"/>
      <c r="BS1085" s="92"/>
      <c r="BT1085" s="92"/>
      <c r="BU1085" s="92"/>
      <c r="BV1085" s="92"/>
      <c r="BW1085" s="92"/>
      <c r="BX1085" s="92"/>
      <c r="BY1085" s="92"/>
      <c r="BZ1085" s="92"/>
      <c r="CA1085" s="92"/>
      <c r="CB1085" s="92"/>
      <c r="CC1085" s="92"/>
      <c r="CD1085" s="92"/>
      <c r="CE1085" s="92"/>
      <c r="CF1085" s="93"/>
      <c r="CG1085" s="92"/>
      <c r="CH1085" s="92"/>
      <c r="CI1085" s="92"/>
      <c r="CJ1085" s="92"/>
      <c r="CK1085" s="92"/>
      <c r="CL1085" s="92"/>
      <c r="CM1085" s="92"/>
      <c r="CN1085" s="92"/>
      <c r="CO1085" s="92"/>
      <c r="CP1085" s="92"/>
      <c r="CR1085" s="115"/>
      <c r="CS1085" s="94"/>
      <c r="CT1085" s="95"/>
    </row>
    <row r="1086" spans="8:98" x14ac:dyDescent="0.15">
      <c r="H1086" s="125"/>
      <c r="I1086" s="129"/>
      <c r="J1086" s="131"/>
      <c r="K1086" s="131"/>
      <c r="L1086" s="127"/>
      <c r="M1086" s="107"/>
      <c r="N1086" s="107"/>
      <c r="O1086" s="107"/>
      <c r="P1086" s="107"/>
      <c r="Q1086" s="107"/>
      <c r="R1086" s="107"/>
      <c r="S1086" s="107"/>
      <c r="T1086" s="130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92"/>
      <c r="AF1086" s="92"/>
      <c r="AG1086" s="92"/>
      <c r="AH1086" s="92"/>
      <c r="AI1086" s="92"/>
      <c r="AJ1086" s="92"/>
      <c r="AK1086" s="92"/>
      <c r="AL1086" s="92"/>
      <c r="AM1086" s="92"/>
      <c r="AN1086" s="92"/>
      <c r="AO1086" s="92"/>
      <c r="AP1086" s="92"/>
      <c r="AQ1086" s="92"/>
      <c r="AR1086" s="92"/>
      <c r="AS1086" s="92"/>
      <c r="AT1086" s="92"/>
      <c r="AU1086" s="92"/>
      <c r="AV1086" s="92"/>
      <c r="AW1086" s="92"/>
      <c r="AX1086" s="92"/>
      <c r="AY1086" s="92"/>
      <c r="AZ1086" s="92"/>
      <c r="BA1086" s="92"/>
      <c r="BB1086" s="92"/>
      <c r="BC1086" s="92"/>
      <c r="BD1086" s="92"/>
      <c r="BE1086" s="92"/>
      <c r="BF1086" s="92"/>
      <c r="BG1086" s="92"/>
      <c r="BH1086" s="92"/>
      <c r="BI1086" s="92"/>
      <c r="BJ1086" s="92"/>
      <c r="BK1086" s="92"/>
      <c r="BL1086" s="92"/>
      <c r="BM1086" s="92"/>
      <c r="BN1086" s="92"/>
      <c r="BO1086" s="92"/>
      <c r="BP1086" s="92"/>
      <c r="BQ1086" s="92"/>
      <c r="BR1086" s="92"/>
      <c r="BS1086" s="92"/>
      <c r="BT1086" s="92"/>
      <c r="BU1086" s="92"/>
      <c r="BV1086" s="92"/>
      <c r="BW1086" s="92"/>
      <c r="BX1086" s="92"/>
      <c r="BY1086" s="92"/>
      <c r="BZ1086" s="92"/>
      <c r="CA1086" s="92"/>
      <c r="CB1086" s="92"/>
      <c r="CC1086" s="92"/>
      <c r="CD1086" s="92"/>
      <c r="CE1086" s="92"/>
      <c r="CF1086" s="93"/>
      <c r="CG1086" s="92"/>
      <c r="CH1086" s="92"/>
      <c r="CI1086" s="92"/>
      <c r="CJ1086" s="92"/>
      <c r="CK1086" s="92"/>
      <c r="CL1086" s="92"/>
      <c r="CM1086" s="92"/>
      <c r="CN1086" s="92"/>
      <c r="CO1086" s="92"/>
      <c r="CP1086" s="92"/>
      <c r="CS1086" s="94"/>
      <c r="CT1086" s="95"/>
    </row>
    <row r="1087" spans="8:98" x14ac:dyDescent="0.15">
      <c r="H1087" s="125"/>
      <c r="I1087" s="129"/>
      <c r="J1087" s="131"/>
      <c r="K1087" s="131"/>
      <c r="L1087" s="127"/>
      <c r="M1087" s="107"/>
      <c r="N1087" s="107"/>
      <c r="O1087" s="107"/>
      <c r="P1087" s="107"/>
      <c r="Q1087" s="107"/>
      <c r="R1087" s="107"/>
      <c r="S1087" s="107"/>
      <c r="T1087" s="130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92"/>
      <c r="AF1087" s="92"/>
      <c r="AG1087" s="92"/>
      <c r="AH1087" s="92"/>
      <c r="AI1087" s="92"/>
      <c r="AJ1087" s="92"/>
      <c r="AK1087" s="92"/>
      <c r="AL1087" s="92"/>
      <c r="AM1087" s="92"/>
      <c r="AN1087" s="92"/>
      <c r="AO1087" s="92"/>
      <c r="AP1087" s="92"/>
      <c r="AQ1087" s="92"/>
      <c r="AR1087" s="92"/>
      <c r="AS1087" s="92"/>
      <c r="AT1087" s="92"/>
      <c r="AU1087" s="92"/>
      <c r="AV1087" s="92"/>
      <c r="AW1087" s="92"/>
      <c r="AX1087" s="92"/>
      <c r="AY1087" s="92"/>
      <c r="AZ1087" s="92"/>
      <c r="BA1087" s="92"/>
      <c r="BB1087" s="92"/>
      <c r="BC1087" s="92"/>
      <c r="BD1087" s="92"/>
      <c r="BE1087" s="92"/>
      <c r="BF1087" s="92"/>
      <c r="BG1087" s="92"/>
      <c r="BH1087" s="92"/>
      <c r="BI1087" s="92"/>
      <c r="BJ1087" s="92"/>
      <c r="BK1087" s="92"/>
      <c r="BL1087" s="92"/>
      <c r="BM1087" s="92"/>
      <c r="BN1087" s="92"/>
      <c r="BO1087" s="92"/>
      <c r="BP1087" s="92"/>
      <c r="BQ1087" s="92"/>
      <c r="BR1087" s="92"/>
      <c r="BS1087" s="92"/>
      <c r="BT1087" s="92"/>
      <c r="BU1087" s="92"/>
      <c r="BV1087" s="92"/>
      <c r="BW1087" s="92"/>
      <c r="BX1087" s="92"/>
      <c r="BY1087" s="92"/>
      <c r="BZ1087" s="92"/>
      <c r="CA1087" s="92"/>
      <c r="CB1087" s="92"/>
      <c r="CC1087" s="92"/>
      <c r="CD1087" s="92"/>
      <c r="CE1087" s="92"/>
      <c r="CF1087" s="93"/>
      <c r="CG1087" s="92"/>
      <c r="CH1087" s="92"/>
      <c r="CI1087" s="92"/>
      <c r="CJ1087" s="92"/>
      <c r="CK1087" s="92"/>
      <c r="CL1087" s="92"/>
      <c r="CM1087" s="92"/>
      <c r="CN1087" s="92"/>
      <c r="CO1087" s="92"/>
      <c r="CP1087" s="92"/>
      <c r="CS1087" s="94"/>
      <c r="CT1087" s="95"/>
    </row>
    <row r="1088" spans="8:98" x14ac:dyDescent="0.15">
      <c r="H1088" s="125"/>
      <c r="I1088" s="129"/>
      <c r="J1088" s="131"/>
      <c r="K1088" s="131"/>
      <c r="L1088" s="127"/>
      <c r="M1088" s="107"/>
      <c r="N1088" s="107"/>
      <c r="O1088" s="107"/>
      <c r="P1088" s="107"/>
      <c r="Q1088" s="107"/>
      <c r="R1088" s="107"/>
      <c r="S1088" s="107"/>
      <c r="T1088" s="130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92"/>
      <c r="AF1088" s="92"/>
      <c r="AG1088" s="92"/>
      <c r="AH1088" s="92"/>
      <c r="AI1088" s="92"/>
      <c r="AJ1088" s="92"/>
      <c r="AK1088" s="92"/>
      <c r="AL1088" s="92"/>
      <c r="AM1088" s="92"/>
      <c r="AN1088" s="92"/>
      <c r="AO1088" s="92"/>
      <c r="AP1088" s="92"/>
      <c r="AQ1088" s="92"/>
      <c r="AR1088" s="92"/>
      <c r="AS1088" s="92"/>
      <c r="AT1088" s="92"/>
      <c r="AU1088" s="92"/>
      <c r="AV1088" s="92"/>
      <c r="AW1088" s="92"/>
      <c r="AX1088" s="92"/>
      <c r="AY1088" s="92"/>
      <c r="AZ1088" s="92"/>
      <c r="BA1088" s="92"/>
      <c r="BB1088" s="92"/>
      <c r="BC1088" s="92"/>
      <c r="BD1088" s="92"/>
      <c r="BE1088" s="92"/>
      <c r="BF1088" s="92"/>
      <c r="BG1088" s="92"/>
      <c r="BH1088" s="92"/>
      <c r="BI1088" s="92"/>
      <c r="BJ1088" s="92"/>
      <c r="BK1088" s="92"/>
      <c r="BL1088" s="92"/>
      <c r="BM1088" s="92"/>
      <c r="BN1088" s="92"/>
      <c r="BO1088" s="92"/>
      <c r="BP1088" s="92"/>
      <c r="BQ1088" s="92"/>
      <c r="BR1088" s="92"/>
      <c r="BS1088" s="92"/>
      <c r="BT1088" s="92"/>
      <c r="BU1088" s="92"/>
      <c r="BV1088" s="92"/>
      <c r="BW1088" s="92"/>
      <c r="BX1088" s="92"/>
      <c r="BY1088" s="92"/>
      <c r="BZ1088" s="92"/>
      <c r="CA1088" s="92"/>
      <c r="CB1088" s="92"/>
      <c r="CC1088" s="92"/>
      <c r="CD1088" s="92"/>
      <c r="CE1088" s="92"/>
      <c r="CF1088" s="93"/>
      <c r="CG1088" s="92"/>
      <c r="CH1088" s="92"/>
      <c r="CI1088" s="92"/>
      <c r="CJ1088" s="92"/>
      <c r="CK1088" s="92"/>
      <c r="CL1088" s="92"/>
      <c r="CM1088" s="92"/>
      <c r="CN1088" s="92"/>
      <c r="CO1088" s="92"/>
      <c r="CP1088" s="92"/>
      <c r="CS1088" s="94"/>
      <c r="CT1088" s="95"/>
    </row>
    <row r="1089" spans="8:98" x14ac:dyDescent="0.15">
      <c r="H1089" s="125"/>
      <c r="I1089" s="129"/>
      <c r="J1089" s="131"/>
      <c r="K1089" s="131"/>
      <c r="L1089" s="127"/>
      <c r="M1089" s="107"/>
      <c r="N1089" s="107"/>
      <c r="O1089" s="107"/>
      <c r="P1089" s="107"/>
      <c r="Q1089" s="107"/>
      <c r="R1089" s="107"/>
      <c r="S1089" s="107"/>
      <c r="T1089" s="130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92"/>
      <c r="AF1089" s="92"/>
      <c r="AG1089" s="92"/>
      <c r="AH1089" s="92"/>
      <c r="AI1089" s="92"/>
      <c r="AJ1089" s="92"/>
      <c r="AK1089" s="92"/>
      <c r="AL1089" s="92"/>
      <c r="AM1089" s="92"/>
      <c r="AN1089" s="92"/>
      <c r="AO1089" s="92"/>
      <c r="AP1089" s="92"/>
      <c r="AQ1089" s="92"/>
      <c r="AR1089" s="92"/>
      <c r="AS1089" s="92"/>
      <c r="AT1089" s="92"/>
      <c r="AU1089" s="92"/>
      <c r="AV1089" s="92"/>
      <c r="AW1089" s="92"/>
      <c r="AX1089" s="92"/>
      <c r="AY1089" s="92"/>
      <c r="AZ1089" s="92"/>
      <c r="BA1089" s="92"/>
      <c r="BB1089" s="92"/>
      <c r="BC1089" s="92"/>
      <c r="BD1089" s="92"/>
      <c r="BE1089" s="92"/>
      <c r="BF1089" s="92"/>
      <c r="BG1089" s="92"/>
      <c r="BH1089" s="92"/>
      <c r="BI1089" s="92"/>
      <c r="BJ1089" s="92"/>
      <c r="BK1089" s="92"/>
      <c r="BL1089" s="92"/>
      <c r="BM1089" s="92"/>
      <c r="BN1089" s="92"/>
      <c r="BO1089" s="92"/>
      <c r="BP1089" s="92"/>
      <c r="BQ1089" s="92"/>
      <c r="BR1089" s="92"/>
      <c r="BS1089" s="92"/>
      <c r="BT1089" s="92"/>
      <c r="BU1089" s="92"/>
      <c r="BV1089" s="92"/>
      <c r="BW1089" s="92"/>
      <c r="BX1089" s="92"/>
      <c r="BY1089" s="92"/>
      <c r="BZ1089" s="92"/>
      <c r="CA1089" s="92"/>
      <c r="CB1089" s="92"/>
      <c r="CC1089" s="92"/>
      <c r="CD1089" s="92"/>
      <c r="CE1089" s="92"/>
      <c r="CF1089" s="93"/>
      <c r="CG1089" s="92"/>
      <c r="CH1089" s="92"/>
      <c r="CI1089" s="92"/>
      <c r="CJ1089" s="92"/>
      <c r="CK1089" s="92"/>
      <c r="CL1089" s="92"/>
      <c r="CM1089" s="92"/>
      <c r="CN1089" s="92"/>
      <c r="CO1089" s="92"/>
      <c r="CP1089" s="92"/>
      <c r="CS1089" s="94"/>
      <c r="CT1089" s="95"/>
    </row>
    <row r="1090" spans="8:98" x14ac:dyDescent="0.15">
      <c r="H1090" s="125"/>
      <c r="I1090" s="129"/>
      <c r="J1090" s="131"/>
      <c r="K1090" s="131"/>
      <c r="L1090" s="127"/>
      <c r="M1090" s="107"/>
      <c r="N1090" s="107"/>
      <c r="O1090" s="107"/>
      <c r="P1090" s="107"/>
      <c r="Q1090" s="107"/>
      <c r="R1090" s="107"/>
      <c r="S1090" s="107"/>
      <c r="T1090" s="130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92"/>
      <c r="AF1090" s="92"/>
      <c r="AG1090" s="92"/>
      <c r="AH1090" s="92"/>
      <c r="AI1090" s="92"/>
      <c r="AJ1090" s="92"/>
      <c r="AK1090" s="92"/>
      <c r="AL1090" s="92"/>
      <c r="AM1090" s="92"/>
      <c r="AN1090" s="92"/>
      <c r="AO1090" s="92"/>
      <c r="AP1090" s="92"/>
      <c r="AQ1090" s="92"/>
      <c r="AR1090" s="92"/>
      <c r="AS1090" s="92"/>
      <c r="AT1090" s="92"/>
      <c r="AU1090" s="92"/>
      <c r="AV1090" s="92"/>
      <c r="AW1090" s="92"/>
      <c r="AX1090" s="92"/>
      <c r="AY1090" s="92"/>
      <c r="AZ1090" s="92"/>
      <c r="BA1090" s="92"/>
      <c r="BB1090" s="92"/>
      <c r="BC1090" s="92"/>
      <c r="BD1090" s="92"/>
      <c r="BE1090" s="92"/>
      <c r="BF1090" s="92"/>
      <c r="BG1090" s="92"/>
      <c r="BH1090" s="92"/>
      <c r="BI1090" s="92"/>
      <c r="BJ1090" s="92"/>
      <c r="BK1090" s="92"/>
      <c r="BL1090" s="92"/>
      <c r="BM1090" s="92"/>
      <c r="BN1090" s="92"/>
      <c r="BO1090" s="92"/>
      <c r="BP1090" s="92"/>
      <c r="BQ1090" s="92"/>
      <c r="BR1090" s="92"/>
      <c r="BS1090" s="92"/>
      <c r="BT1090" s="92"/>
      <c r="BU1090" s="92"/>
      <c r="BV1090" s="92"/>
      <c r="BW1090" s="92"/>
      <c r="BX1090" s="92"/>
      <c r="BY1090" s="92"/>
      <c r="BZ1090" s="92"/>
      <c r="CA1090" s="92"/>
      <c r="CB1090" s="92"/>
      <c r="CC1090" s="92"/>
      <c r="CD1090" s="92"/>
      <c r="CE1090" s="92"/>
      <c r="CF1090" s="93"/>
      <c r="CG1090" s="92"/>
      <c r="CH1090" s="92"/>
      <c r="CI1090" s="92"/>
      <c r="CJ1090" s="92"/>
      <c r="CK1090" s="92"/>
      <c r="CL1090" s="92"/>
      <c r="CM1090" s="92"/>
      <c r="CN1090" s="92"/>
      <c r="CO1090" s="92"/>
      <c r="CP1090" s="92"/>
      <c r="CS1090" s="94"/>
      <c r="CT1090" s="95"/>
    </row>
    <row r="1091" spans="8:98" x14ac:dyDescent="0.15">
      <c r="H1091" s="125"/>
      <c r="I1091" s="129"/>
      <c r="J1091" s="131"/>
      <c r="K1091" s="131"/>
      <c r="L1091" s="127"/>
      <c r="M1091" s="107"/>
      <c r="N1091" s="107"/>
      <c r="O1091" s="107"/>
      <c r="P1091" s="107"/>
      <c r="Q1091" s="107"/>
      <c r="R1091" s="107"/>
      <c r="S1091" s="107"/>
      <c r="T1091" s="130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92"/>
      <c r="AF1091" s="92"/>
      <c r="AG1091" s="92"/>
      <c r="AH1091" s="92"/>
      <c r="AI1091" s="92"/>
      <c r="AJ1091" s="92"/>
      <c r="AK1091" s="92"/>
      <c r="AL1091" s="92"/>
      <c r="AM1091" s="92"/>
      <c r="AN1091" s="92"/>
      <c r="AO1091" s="92"/>
      <c r="AP1091" s="92"/>
      <c r="AQ1091" s="92"/>
      <c r="AR1091" s="92"/>
      <c r="AS1091" s="92"/>
      <c r="AT1091" s="92"/>
      <c r="AU1091" s="92"/>
      <c r="AV1091" s="92"/>
      <c r="AW1091" s="92"/>
      <c r="AX1091" s="92"/>
      <c r="AY1091" s="92"/>
      <c r="AZ1091" s="92"/>
      <c r="BA1091" s="92"/>
      <c r="BB1091" s="92"/>
      <c r="BC1091" s="92"/>
      <c r="BD1091" s="92"/>
      <c r="BE1091" s="92"/>
      <c r="BF1091" s="92"/>
      <c r="BG1091" s="92"/>
      <c r="BH1091" s="92"/>
      <c r="BI1091" s="92"/>
      <c r="BJ1091" s="92"/>
      <c r="BK1091" s="92"/>
      <c r="BL1091" s="92"/>
      <c r="BM1091" s="92"/>
      <c r="BN1091" s="92"/>
      <c r="BO1091" s="92"/>
      <c r="BP1091" s="92"/>
      <c r="BQ1091" s="92"/>
      <c r="BR1091" s="92"/>
      <c r="BS1091" s="92"/>
      <c r="BT1091" s="92"/>
      <c r="BU1091" s="92"/>
      <c r="BV1091" s="92"/>
      <c r="BW1091" s="92"/>
      <c r="BX1091" s="92"/>
      <c r="BY1091" s="92"/>
      <c r="BZ1091" s="92"/>
      <c r="CA1091" s="92"/>
      <c r="CB1091" s="92"/>
      <c r="CC1091" s="92"/>
      <c r="CD1091" s="92"/>
      <c r="CE1091" s="92"/>
      <c r="CF1091" s="93"/>
      <c r="CG1091" s="92"/>
      <c r="CH1091" s="92"/>
      <c r="CI1091" s="92"/>
      <c r="CJ1091" s="92"/>
      <c r="CK1091" s="92"/>
      <c r="CL1091" s="92"/>
      <c r="CM1091" s="92"/>
      <c r="CN1091" s="92"/>
      <c r="CO1091" s="92"/>
      <c r="CP1091" s="92"/>
      <c r="CS1091" s="94"/>
      <c r="CT1091" s="95"/>
    </row>
    <row r="1092" spans="8:98" x14ac:dyDescent="0.15">
      <c r="H1092" s="125"/>
      <c r="I1092" s="129"/>
      <c r="J1092" s="131"/>
      <c r="K1092" s="131"/>
      <c r="L1092" s="127"/>
      <c r="M1092" s="107"/>
      <c r="N1092" s="107"/>
      <c r="O1092" s="107"/>
      <c r="P1092" s="107"/>
      <c r="Q1092" s="107"/>
      <c r="R1092" s="107"/>
      <c r="S1092" s="107"/>
      <c r="T1092" s="130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92"/>
      <c r="AF1092" s="92"/>
      <c r="AG1092" s="92"/>
      <c r="AH1092" s="92"/>
      <c r="AI1092" s="92"/>
      <c r="AJ1092" s="92"/>
      <c r="AK1092" s="92"/>
      <c r="AL1092" s="92"/>
      <c r="AM1092" s="92"/>
      <c r="AN1092" s="92"/>
      <c r="AO1092" s="92"/>
      <c r="AP1092" s="92"/>
      <c r="AQ1092" s="92"/>
      <c r="AR1092" s="92"/>
      <c r="AS1092" s="92"/>
      <c r="AT1092" s="92"/>
      <c r="AU1092" s="92"/>
      <c r="AV1092" s="92"/>
      <c r="AW1092" s="92"/>
      <c r="AX1092" s="92"/>
      <c r="AY1092" s="92"/>
      <c r="AZ1092" s="92"/>
      <c r="BA1092" s="92"/>
      <c r="BB1092" s="92"/>
      <c r="BC1092" s="92"/>
      <c r="BD1092" s="92"/>
      <c r="BE1092" s="92"/>
      <c r="BF1092" s="92"/>
      <c r="BG1092" s="92"/>
      <c r="BH1092" s="92"/>
      <c r="BI1092" s="92"/>
      <c r="BJ1092" s="92"/>
      <c r="BK1092" s="92"/>
      <c r="BL1092" s="92"/>
      <c r="BM1092" s="92"/>
      <c r="BN1092" s="92"/>
      <c r="BO1092" s="92"/>
      <c r="BP1092" s="92"/>
      <c r="BQ1092" s="92"/>
      <c r="BR1092" s="92"/>
      <c r="BS1092" s="92"/>
      <c r="BT1092" s="92"/>
      <c r="BU1092" s="92"/>
      <c r="BV1092" s="92"/>
      <c r="BW1092" s="92"/>
      <c r="BX1092" s="92"/>
      <c r="BY1092" s="92"/>
      <c r="BZ1092" s="92"/>
      <c r="CA1092" s="92"/>
      <c r="CB1092" s="92"/>
      <c r="CC1092" s="92"/>
      <c r="CD1092" s="92"/>
      <c r="CE1092" s="92"/>
      <c r="CF1092" s="93"/>
      <c r="CG1092" s="92"/>
      <c r="CH1092" s="92"/>
      <c r="CI1092" s="92"/>
      <c r="CJ1092" s="92"/>
      <c r="CK1092" s="92"/>
      <c r="CL1092" s="92"/>
      <c r="CM1092" s="92"/>
      <c r="CN1092" s="92"/>
      <c r="CO1092" s="92"/>
      <c r="CP1092" s="92"/>
      <c r="CS1092" s="94"/>
      <c r="CT1092" s="95"/>
    </row>
    <row r="1093" spans="8:98" x14ac:dyDescent="0.15">
      <c r="H1093" s="125"/>
      <c r="I1093" s="129"/>
      <c r="J1093" s="131"/>
      <c r="K1093" s="131"/>
      <c r="L1093" s="127"/>
      <c r="M1093" s="107"/>
      <c r="N1093" s="107"/>
      <c r="O1093" s="107"/>
      <c r="P1093" s="107"/>
      <c r="Q1093" s="107"/>
      <c r="R1093" s="107"/>
      <c r="S1093" s="107"/>
      <c r="T1093" s="130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92"/>
      <c r="AF1093" s="92"/>
      <c r="AG1093" s="92"/>
      <c r="AH1093" s="92"/>
      <c r="AI1093" s="92"/>
      <c r="AJ1093" s="92"/>
      <c r="AK1093" s="92"/>
      <c r="AL1093" s="92"/>
      <c r="AM1093" s="92"/>
      <c r="AN1093" s="92"/>
      <c r="AO1093" s="92"/>
      <c r="AP1093" s="92"/>
      <c r="AQ1093" s="92"/>
      <c r="AR1093" s="92"/>
      <c r="AS1093" s="92"/>
      <c r="AT1093" s="92"/>
      <c r="AU1093" s="92"/>
      <c r="AV1093" s="92"/>
      <c r="AW1093" s="92"/>
      <c r="AX1093" s="92"/>
      <c r="AY1093" s="92"/>
      <c r="AZ1093" s="92"/>
      <c r="BA1093" s="92"/>
      <c r="BB1093" s="92"/>
      <c r="BC1093" s="92"/>
      <c r="BD1093" s="92"/>
      <c r="BE1093" s="92"/>
      <c r="BF1093" s="92"/>
      <c r="BG1093" s="92"/>
      <c r="BH1093" s="92"/>
      <c r="BI1093" s="92"/>
      <c r="BJ1093" s="92"/>
      <c r="BK1093" s="92"/>
      <c r="BL1093" s="92"/>
      <c r="BM1093" s="92"/>
      <c r="BN1093" s="92"/>
      <c r="BO1093" s="92"/>
      <c r="BP1093" s="92"/>
      <c r="BQ1093" s="92"/>
      <c r="BR1093" s="92"/>
      <c r="BS1093" s="92"/>
      <c r="BT1093" s="92"/>
      <c r="BU1093" s="92"/>
      <c r="BV1093" s="92"/>
      <c r="BW1093" s="92"/>
      <c r="BX1093" s="92"/>
      <c r="BY1093" s="92"/>
      <c r="BZ1093" s="92"/>
      <c r="CA1093" s="92"/>
      <c r="CB1093" s="92"/>
      <c r="CC1093" s="92"/>
      <c r="CD1093" s="92"/>
      <c r="CE1093" s="92"/>
      <c r="CF1093" s="93"/>
      <c r="CG1093" s="92"/>
      <c r="CH1093" s="92"/>
      <c r="CI1093" s="92"/>
      <c r="CJ1093" s="92"/>
      <c r="CK1093" s="92"/>
      <c r="CL1093" s="92"/>
      <c r="CM1093" s="92"/>
      <c r="CN1093" s="92"/>
      <c r="CO1093" s="92"/>
      <c r="CP1093" s="92"/>
      <c r="CS1093" s="94"/>
      <c r="CT1093" s="95"/>
    </row>
    <row r="1094" spans="8:98" x14ac:dyDescent="0.15">
      <c r="H1094" s="125"/>
      <c r="I1094" s="129"/>
      <c r="J1094" s="131"/>
      <c r="K1094" s="131"/>
      <c r="L1094" s="127"/>
      <c r="M1094" s="107"/>
      <c r="N1094" s="107"/>
      <c r="O1094" s="107"/>
      <c r="P1094" s="107"/>
      <c r="Q1094" s="107"/>
      <c r="R1094" s="107"/>
      <c r="S1094" s="107"/>
      <c r="T1094" s="130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92"/>
      <c r="AF1094" s="92"/>
      <c r="AG1094" s="92"/>
      <c r="AH1094" s="92"/>
      <c r="AI1094" s="92"/>
      <c r="AJ1094" s="92"/>
      <c r="AK1094" s="92"/>
      <c r="AL1094" s="92"/>
      <c r="AM1094" s="92"/>
      <c r="AN1094" s="92"/>
      <c r="AO1094" s="92"/>
      <c r="AP1094" s="92"/>
      <c r="AQ1094" s="92"/>
      <c r="AR1094" s="92"/>
      <c r="AS1094" s="92"/>
      <c r="AT1094" s="92"/>
      <c r="AU1094" s="92"/>
      <c r="AV1094" s="92"/>
      <c r="AW1094" s="92"/>
      <c r="AX1094" s="92"/>
      <c r="AY1094" s="92"/>
      <c r="AZ1094" s="92"/>
      <c r="BA1094" s="92"/>
      <c r="BB1094" s="92"/>
      <c r="BC1094" s="92"/>
      <c r="BD1094" s="92"/>
      <c r="BE1094" s="92"/>
      <c r="BF1094" s="92"/>
      <c r="BG1094" s="92"/>
      <c r="BH1094" s="92"/>
      <c r="BI1094" s="92"/>
      <c r="BJ1094" s="92"/>
      <c r="BK1094" s="92"/>
      <c r="BL1094" s="92"/>
      <c r="BM1094" s="92"/>
      <c r="BN1094" s="92"/>
      <c r="BO1094" s="92"/>
      <c r="BP1094" s="92"/>
      <c r="BQ1094" s="92"/>
      <c r="BR1094" s="92"/>
      <c r="BS1094" s="92"/>
      <c r="BT1094" s="92"/>
      <c r="BU1094" s="92"/>
      <c r="BV1094" s="92"/>
      <c r="BW1094" s="92"/>
      <c r="BX1094" s="92"/>
      <c r="BY1094" s="92"/>
      <c r="BZ1094" s="92"/>
      <c r="CA1094" s="92"/>
      <c r="CB1094" s="92"/>
      <c r="CC1094" s="92"/>
      <c r="CD1094" s="92"/>
      <c r="CE1094" s="92"/>
      <c r="CF1094" s="93"/>
      <c r="CG1094" s="92"/>
      <c r="CH1094" s="92"/>
      <c r="CI1094" s="92"/>
      <c r="CJ1094" s="92"/>
      <c r="CK1094" s="92"/>
      <c r="CL1094" s="92"/>
      <c r="CM1094" s="92"/>
      <c r="CN1094" s="92"/>
      <c r="CO1094" s="92"/>
      <c r="CP1094" s="92"/>
      <c r="CR1094" s="115"/>
      <c r="CS1094" s="94"/>
      <c r="CT1094" s="95"/>
    </row>
    <row r="1095" spans="8:98" x14ac:dyDescent="0.15">
      <c r="H1095" s="125"/>
      <c r="I1095" s="129"/>
      <c r="J1095" s="131"/>
      <c r="K1095" s="131"/>
      <c r="L1095" s="127"/>
      <c r="M1095" s="107"/>
      <c r="N1095" s="107"/>
      <c r="O1095" s="107"/>
      <c r="P1095" s="107"/>
      <c r="Q1095" s="107"/>
      <c r="R1095" s="107"/>
      <c r="S1095" s="107"/>
      <c r="T1095" s="130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92"/>
      <c r="AF1095" s="92"/>
      <c r="AG1095" s="92"/>
      <c r="AH1095" s="92"/>
      <c r="AI1095" s="92"/>
      <c r="AJ1095" s="92"/>
      <c r="AK1095" s="92"/>
      <c r="AL1095" s="92"/>
      <c r="AM1095" s="92"/>
      <c r="AN1095" s="92"/>
      <c r="AO1095" s="92"/>
      <c r="AP1095" s="92"/>
      <c r="AQ1095" s="92"/>
      <c r="AR1095" s="92"/>
      <c r="AS1095" s="92"/>
      <c r="AT1095" s="92"/>
      <c r="AU1095" s="92"/>
      <c r="AV1095" s="92"/>
      <c r="AW1095" s="92"/>
      <c r="AX1095" s="92"/>
      <c r="AY1095" s="92"/>
      <c r="AZ1095" s="92"/>
      <c r="BA1095" s="92"/>
      <c r="BB1095" s="92"/>
      <c r="BC1095" s="92"/>
      <c r="BD1095" s="92"/>
      <c r="BE1095" s="92"/>
      <c r="BF1095" s="92"/>
      <c r="BG1095" s="92"/>
      <c r="BH1095" s="92"/>
      <c r="BI1095" s="92"/>
      <c r="BJ1095" s="92"/>
      <c r="BK1095" s="92"/>
      <c r="BL1095" s="92"/>
      <c r="BM1095" s="92"/>
      <c r="BN1095" s="92"/>
      <c r="BO1095" s="92"/>
      <c r="BP1095" s="92"/>
      <c r="BQ1095" s="92"/>
      <c r="BR1095" s="92"/>
      <c r="BS1095" s="92"/>
      <c r="BT1095" s="92"/>
      <c r="BU1095" s="92"/>
      <c r="BV1095" s="92"/>
      <c r="BW1095" s="92"/>
      <c r="BX1095" s="92"/>
      <c r="BY1095" s="92"/>
      <c r="BZ1095" s="92"/>
      <c r="CA1095" s="92"/>
      <c r="CB1095" s="92"/>
      <c r="CC1095" s="92"/>
      <c r="CD1095" s="92"/>
      <c r="CE1095" s="92"/>
      <c r="CF1095" s="93"/>
      <c r="CG1095" s="92"/>
      <c r="CH1095" s="92"/>
      <c r="CI1095" s="92"/>
      <c r="CJ1095" s="92"/>
      <c r="CK1095" s="92"/>
      <c r="CL1095" s="92"/>
      <c r="CM1095" s="92"/>
      <c r="CN1095" s="92"/>
      <c r="CO1095" s="92"/>
      <c r="CP1095" s="92"/>
      <c r="CS1095" s="94"/>
      <c r="CT1095" s="95"/>
    </row>
    <row r="1096" spans="8:98" x14ac:dyDescent="0.15">
      <c r="H1096" s="125"/>
      <c r="I1096" s="129"/>
      <c r="J1096" s="131"/>
      <c r="K1096" s="131"/>
      <c r="L1096" s="127"/>
      <c r="M1096" s="107"/>
      <c r="N1096" s="107"/>
      <c r="O1096" s="107"/>
      <c r="P1096" s="107"/>
      <c r="Q1096" s="107"/>
      <c r="R1096" s="107"/>
      <c r="S1096" s="107"/>
      <c r="T1096" s="130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92"/>
      <c r="AF1096" s="92"/>
      <c r="AG1096" s="92"/>
      <c r="AH1096" s="92"/>
      <c r="AI1096" s="92"/>
      <c r="AJ1096" s="92"/>
      <c r="AK1096" s="92"/>
      <c r="AL1096" s="92"/>
      <c r="AM1096" s="92"/>
      <c r="AN1096" s="92"/>
      <c r="AO1096" s="92"/>
      <c r="AP1096" s="92"/>
      <c r="AQ1096" s="92"/>
      <c r="AR1096" s="92"/>
      <c r="AS1096" s="92"/>
      <c r="AT1096" s="92"/>
      <c r="AU1096" s="92"/>
      <c r="AV1096" s="92"/>
      <c r="AW1096" s="92"/>
      <c r="AX1096" s="92"/>
      <c r="AY1096" s="92"/>
      <c r="AZ1096" s="92"/>
      <c r="BA1096" s="92"/>
      <c r="BB1096" s="92"/>
      <c r="BC1096" s="92"/>
      <c r="BD1096" s="92"/>
      <c r="BE1096" s="92"/>
      <c r="BF1096" s="92"/>
      <c r="BG1096" s="92"/>
      <c r="BH1096" s="92"/>
      <c r="BI1096" s="92"/>
      <c r="BJ1096" s="92"/>
      <c r="BK1096" s="92"/>
      <c r="BL1096" s="92"/>
      <c r="BM1096" s="92"/>
      <c r="BN1096" s="92"/>
      <c r="BO1096" s="92"/>
      <c r="BP1096" s="92"/>
      <c r="BQ1096" s="92"/>
      <c r="BR1096" s="92"/>
      <c r="BS1096" s="92"/>
      <c r="BT1096" s="92"/>
      <c r="BU1096" s="92"/>
      <c r="BV1096" s="92"/>
      <c r="BW1096" s="92"/>
      <c r="BX1096" s="92"/>
      <c r="BY1096" s="92"/>
      <c r="BZ1096" s="92"/>
      <c r="CA1096" s="92"/>
      <c r="CB1096" s="92"/>
      <c r="CC1096" s="92"/>
      <c r="CD1096" s="92"/>
      <c r="CE1096" s="92"/>
      <c r="CF1096" s="93"/>
      <c r="CG1096" s="92"/>
      <c r="CH1096" s="92"/>
      <c r="CI1096" s="92"/>
      <c r="CJ1096" s="92"/>
      <c r="CK1096" s="92"/>
      <c r="CL1096" s="92"/>
      <c r="CM1096" s="92"/>
      <c r="CN1096" s="92"/>
      <c r="CO1096" s="92"/>
      <c r="CP1096" s="92"/>
      <c r="CS1096" s="94"/>
      <c r="CT1096" s="95"/>
    </row>
    <row r="1097" spans="8:98" x14ac:dyDescent="0.15">
      <c r="H1097" s="125"/>
      <c r="I1097" s="129"/>
      <c r="J1097" s="131"/>
      <c r="K1097" s="131"/>
      <c r="L1097" s="127"/>
      <c r="M1097" s="107"/>
      <c r="N1097" s="107"/>
      <c r="O1097" s="107"/>
      <c r="P1097" s="107"/>
      <c r="Q1097" s="107"/>
      <c r="R1097" s="107"/>
      <c r="S1097" s="107"/>
      <c r="T1097" s="130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92"/>
      <c r="AF1097" s="92"/>
      <c r="AG1097" s="92"/>
      <c r="AH1097" s="92"/>
      <c r="AI1097" s="92"/>
      <c r="AJ1097" s="92"/>
      <c r="AK1097" s="92"/>
      <c r="AL1097" s="92"/>
      <c r="AM1097" s="92"/>
      <c r="AN1097" s="92"/>
      <c r="AO1097" s="92"/>
      <c r="AP1097" s="92"/>
      <c r="AQ1097" s="92"/>
      <c r="AR1097" s="92"/>
      <c r="AS1097" s="92"/>
      <c r="AT1097" s="92"/>
      <c r="AU1097" s="92"/>
      <c r="AV1097" s="92"/>
      <c r="AW1097" s="92"/>
      <c r="AX1097" s="92"/>
      <c r="AY1097" s="92"/>
      <c r="AZ1097" s="92"/>
      <c r="BA1097" s="92"/>
      <c r="BB1097" s="92"/>
      <c r="BC1097" s="92"/>
      <c r="BD1097" s="92"/>
      <c r="BE1097" s="92"/>
      <c r="BF1097" s="92"/>
      <c r="BG1097" s="92"/>
      <c r="BH1097" s="92"/>
      <c r="BI1097" s="92"/>
      <c r="BJ1097" s="92"/>
      <c r="BK1097" s="92"/>
      <c r="BL1097" s="92"/>
      <c r="BM1097" s="92"/>
      <c r="BN1097" s="92"/>
      <c r="BO1097" s="92"/>
      <c r="BP1097" s="92"/>
      <c r="BQ1097" s="92"/>
      <c r="BR1097" s="92"/>
      <c r="BS1097" s="92"/>
      <c r="BT1097" s="92"/>
      <c r="BU1097" s="92"/>
      <c r="BV1097" s="92"/>
      <c r="BW1097" s="92"/>
      <c r="BX1097" s="92"/>
      <c r="BY1097" s="92"/>
      <c r="BZ1097" s="92"/>
      <c r="CA1097" s="92"/>
      <c r="CB1097" s="92"/>
      <c r="CC1097" s="92"/>
      <c r="CD1097" s="92"/>
      <c r="CE1097" s="92"/>
      <c r="CF1097" s="93"/>
      <c r="CG1097" s="92"/>
      <c r="CH1097" s="92"/>
      <c r="CI1097" s="92"/>
      <c r="CJ1097" s="92"/>
      <c r="CK1097" s="92"/>
      <c r="CL1097" s="92"/>
      <c r="CM1097" s="92"/>
      <c r="CN1097" s="92"/>
      <c r="CO1097" s="92"/>
      <c r="CP1097" s="92"/>
      <c r="CR1097" s="115"/>
      <c r="CS1097" s="94"/>
      <c r="CT1097" s="95"/>
    </row>
    <row r="1098" spans="8:98" x14ac:dyDescent="0.15">
      <c r="H1098" s="125"/>
      <c r="I1098" s="129"/>
      <c r="J1098" s="131"/>
      <c r="K1098" s="131"/>
      <c r="L1098" s="127"/>
      <c r="M1098" s="107"/>
      <c r="N1098" s="107"/>
      <c r="O1098" s="107"/>
      <c r="P1098" s="107"/>
      <c r="Q1098" s="107"/>
      <c r="R1098" s="107"/>
      <c r="S1098" s="107"/>
      <c r="T1098" s="130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92"/>
      <c r="AF1098" s="92"/>
      <c r="AG1098" s="92"/>
      <c r="AH1098" s="92"/>
      <c r="AI1098" s="92"/>
      <c r="AJ1098" s="92"/>
      <c r="AK1098" s="92"/>
      <c r="AL1098" s="92"/>
      <c r="AM1098" s="92"/>
      <c r="AN1098" s="92"/>
      <c r="AO1098" s="92"/>
      <c r="AP1098" s="92"/>
      <c r="AQ1098" s="92"/>
      <c r="AR1098" s="92"/>
      <c r="AS1098" s="92"/>
      <c r="AT1098" s="92"/>
      <c r="AU1098" s="92"/>
      <c r="AV1098" s="92"/>
      <c r="AW1098" s="92"/>
      <c r="AX1098" s="92"/>
      <c r="AY1098" s="92"/>
      <c r="AZ1098" s="92"/>
      <c r="BA1098" s="92"/>
      <c r="BB1098" s="92"/>
      <c r="BC1098" s="92"/>
      <c r="BD1098" s="92"/>
      <c r="BE1098" s="92"/>
      <c r="BF1098" s="92"/>
      <c r="BG1098" s="92"/>
      <c r="BH1098" s="92"/>
      <c r="BI1098" s="92"/>
      <c r="BJ1098" s="92"/>
      <c r="BK1098" s="92"/>
      <c r="BL1098" s="92"/>
      <c r="BM1098" s="92"/>
      <c r="BN1098" s="92"/>
      <c r="BO1098" s="92"/>
      <c r="BP1098" s="92"/>
      <c r="BQ1098" s="92"/>
      <c r="BR1098" s="92"/>
      <c r="BS1098" s="92"/>
      <c r="BT1098" s="92"/>
      <c r="BU1098" s="92"/>
      <c r="BV1098" s="92"/>
      <c r="BW1098" s="92"/>
      <c r="BX1098" s="92"/>
      <c r="BY1098" s="92"/>
      <c r="BZ1098" s="92"/>
      <c r="CA1098" s="92"/>
      <c r="CB1098" s="92"/>
      <c r="CC1098" s="92"/>
      <c r="CD1098" s="92"/>
      <c r="CE1098" s="92"/>
      <c r="CF1098" s="93"/>
      <c r="CG1098" s="92"/>
      <c r="CH1098" s="92"/>
      <c r="CI1098" s="92"/>
      <c r="CJ1098" s="92"/>
      <c r="CK1098" s="92"/>
      <c r="CL1098" s="92"/>
      <c r="CM1098" s="92"/>
      <c r="CN1098" s="92"/>
      <c r="CO1098" s="92"/>
      <c r="CP1098" s="92"/>
      <c r="CR1098" s="115"/>
      <c r="CS1098" s="94"/>
      <c r="CT1098" s="95"/>
    </row>
    <row r="1099" spans="8:98" x14ac:dyDescent="0.15">
      <c r="H1099" s="125"/>
      <c r="I1099" s="129"/>
      <c r="J1099" s="131"/>
      <c r="K1099" s="131"/>
      <c r="L1099" s="127"/>
      <c r="M1099" s="107"/>
      <c r="N1099" s="107"/>
      <c r="O1099" s="107"/>
      <c r="P1099" s="107"/>
      <c r="Q1099" s="107"/>
      <c r="R1099" s="107"/>
      <c r="S1099" s="107"/>
      <c r="T1099" s="130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92"/>
      <c r="AF1099" s="92"/>
      <c r="AG1099" s="92"/>
      <c r="AH1099" s="92"/>
      <c r="AI1099" s="92"/>
      <c r="AJ1099" s="92"/>
      <c r="AK1099" s="92"/>
      <c r="AL1099" s="92"/>
      <c r="AM1099" s="92"/>
      <c r="AN1099" s="92"/>
      <c r="AO1099" s="92"/>
      <c r="AP1099" s="92"/>
      <c r="AQ1099" s="92"/>
      <c r="AR1099" s="92"/>
      <c r="AS1099" s="92"/>
      <c r="AT1099" s="92"/>
      <c r="AU1099" s="92"/>
      <c r="AV1099" s="92"/>
      <c r="AW1099" s="92"/>
      <c r="AX1099" s="92"/>
      <c r="AY1099" s="92"/>
      <c r="AZ1099" s="92"/>
      <c r="BA1099" s="92"/>
      <c r="BB1099" s="92"/>
      <c r="BC1099" s="92"/>
      <c r="BD1099" s="92"/>
      <c r="BE1099" s="92"/>
      <c r="BF1099" s="92"/>
      <c r="BG1099" s="92"/>
      <c r="BH1099" s="92"/>
      <c r="BI1099" s="92"/>
      <c r="BJ1099" s="92"/>
      <c r="BK1099" s="92"/>
      <c r="BL1099" s="92"/>
      <c r="BM1099" s="92"/>
      <c r="BN1099" s="92"/>
      <c r="BO1099" s="92"/>
      <c r="BP1099" s="92"/>
      <c r="BQ1099" s="92"/>
      <c r="BR1099" s="92"/>
      <c r="BS1099" s="92"/>
      <c r="BT1099" s="92"/>
      <c r="BU1099" s="92"/>
      <c r="BV1099" s="92"/>
      <c r="BW1099" s="92"/>
      <c r="BX1099" s="92"/>
      <c r="BY1099" s="92"/>
      <c r="BZ1099" s="92"/>
      <c r="CA1099" s="92"/>
      <c r="CB1099" s="92"/>
      <c r="CC1099" s="92"/>
      <c r="CD1099" s="92"/>
      <c r="CE1099" s="92"/>
      <c r="CF1099" s="93"/>
      <c r="CG1099" s="92"/>
      <c r="CH1099" s="92"/>
      <c r="CI1099" s="92"/>
      <c r="CJ1099" s="92"/>
      <c r="CK1099" s="92"/>
      <c r="CL1099" s="92"/>
      <c r="CM1099" s="92"/>
      <c r="CN1099" s="92"/>
      <c r="CO1099" s="92"/>
      <c r="CP1099" s="92"/>
      <c r="CS1099" s="94"/>
      <c r="CT1099" s="95"/>
    </row>
    <row r="1100" spans="8:98" x14ac:dyDescent="0.15">
      <c r="H1100" s="125"/>
      <c r="I1100" s="129"/>
      <c r="J1100" s="131"/>
      <c r="K1100" s="131"/>
      <c r="L1100" s="127"/>
      <c r="M1100" s="107"/>
      <c r="N1100" s="107"/>
      <c r="O1100" s="107"/>
      <c r="P1100" s="107"/>
      <c r="Q1100" s="107"/>
      <c r="R1100" s="107"/>
      <c r="S1100" s="107"/>
      <c r="T1100" s="130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92"/>
      <c r="AF1100" s="92"/>
      <c r="AG1100" s="92"/>
      <c r="AH1100" s="92"/>
      <c r="AI1100" s="92"/>
      <c r="AJ1100" s="92"/>
      <c r="AK1100" s="92"/>
      <c r="AL1100" s="92"/>
      <c r="AM1100" s="92"/>
      <c r="AN1100" s="92"/>
      <c r="AO1100" s="92"/>
      <c r="AP1100" s="92"/>
      <c r="AQ1100" s="92"/>
      <c r="AR1100" s="92"/>
      <c r="AS1100" s="92"/>
      <c r="AT1100" s="92"/>
      <c r="AU1100" s="92"/>
      <c r="AV1100" s="92"/>
      <c r="AW1100" s="92"/>
      <c r="AX1100" s="92"/>
      <c r="AY1100" s="92"/>
      <c r="AZ1100" s="92"/>
      <c r="BA1100" s="92"/>
      <c r="BB1100" s="92"/>
      <c r="BC1100" s="92"/>
      <c r="BD1100" s="92"/>
      <c r="BE1100" s="92"/>
      <c r="BF1100" s="92"/>
      <c r="BG1100" s="92"/>
      <c r="BH1100" s="92"/>
      <c r="BI1100" s="92"/>
      <c r="BJ1100" s="92"/>
      <c r="BK1100" s="92"/>
      <c r="BL1100" s="92"/>
      <c r="BM1100" s="92"/>
      <c r="BN1100" s="92"/>
      <c r="BO1100" s="92"/>
      <c r="BP1100" s="92"/>
      <c r="BQ1100" s="92"/>
      <c r="BR1100" s="92"/>
      <c r="BS1100" s="92"/>
      <c r="BT1100" s="92"/>
      <c r="BU1100" s="92"/>
      <c r="BV1100" s="92"/>
      <c r="BW1100" s="92"/>
      <c r="BX1100" s="92"/>
      <c r="BY1100" s="92"/>
      <c r="BZ1100" s="92"/>
      <c r="CA1100" s="92"/>
      <c r="CB1100" s="92"/>
      <c r="CC1100" s="92"/>
      <c r="CD1100" s="92"/>
      <c r="CE1100" s="92"/>
      <c r="CF1100" s="93"/>
      <c r="CG1100" s="92"/>
      <c r="CH1100" s="92"/>
      <c r="CI1100" s="92"/>
      <c r="CJ1100" s="92"/>
      <c r="CK1100" s="92"/>
      <c r="CL1100" s="92"/>
      <c r="CM1100" s="92"/>
      <c r="CN1100" s="92"/>
      <c r="CO1100" s="92"/>
      <c r="CP1100" s="92"/>
      <c r="CS1100" s="94"/>
      <c r="CT1100" s="95"/>
    </row>
    <row r="1101" spans="8:98" x14ac:dyDescent="0.15">
      <c r="H1101" s="125"/>
      <c r="I1101" s="129"/>
      <c r="J1101" s="131"/>
      <c r="K1101" s="131"/>
      <c r="L1101" s="127"/>
      <c r="M1101" s="107"/>
      <c r="N1101" s="107"/>
      <c r="O1101" s="107"/>
      <c r="P1101" s="107"/>
      <c r="Q1101" s="107"/>
      <c r="R1101" s="107"/>
      <c r="S1101" s="107"/>
      <c r="T1101" s="130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92"/>
      <c r="AF1101" s="92"/>
      <c r="AG1101" s="92"/>
      <c r="AH1101" s="92"/>
      <c r="AI1101" s="92"/>
      <c r="AJ1101" s="92"/>
      <c r="AK1101" s="92"/>
      <c r="AL1101" s="92"/>
      <c r="AM1101" s="92"/>
      <c r="AN1101" s="92"/>
      <c r="AO1101" s="92"/>
      <c r="AP1101" s="92"/>
      <c r="AQ1101" s="92"/>
      <c r="AR1101" s="92"/>
      <c r="AS1101" s="92"/>
      <c r="AT1101" s="92"/>
      <c r="AU1101" s="92"/>
      <c r="AV1101" s="92"/>
      <c r="AW1101" s="92"/>
      <c r="AX1101" s="92"/>
      <c r="AY1101" s="92"/>
      <c r="AZ1101" s="92"/>
      <c r="BA1101" s="92"/>
      <c r="BB1101" s="92"/>
      <c r="BC1101" s="92"/>
      <c r="BD1101" s="92"/>
      <c r="BE1101" s="92"/>
      <c r="BF1101" s="92"/>
      <c r="BG1101" s="92"/>
      <c r="BH1101" s="92"/>
      <c r="BI1101" s="92"/>
      <c r="BJ1101" s="92"/>
      <c r="BK1101" s="92"/>
      <c r="BL1101" s="92"/>
      <c r="BM1101" s="92"/>
      <c r="BN1101" s="92"/>
      <c r="BO1101" s="92"/>
      <c r="BP1101" s="92"/>
      <c r="BQ1101" s="92"/>
      <c r="BR1101" s="92"/>
      <c r="BS1101" s="92"/>
      <c r="BT1101" s="92"/>
      <c r="BU1101" s="92"/>
      <c r="BV1101" s="92"/>
      <c r="BW1101" s="92"/>
      <c r="BX1101" s="92"/>
      <c r="BY1101" s="92"/>
      <c r="BZ1101" s="92"/>
      <c r="CA1101" s="92"/>
      <c r="CB1101" s="92"/>
      <c r="CC1101" s="92"/>
      <c r="CD1101" s="92"/>
      <c r="CE1101" s="92"/>
      <c r="CF1101" s="93"/>
      <c r="CG1101" s="92"/>
      <c r="CH1101" s="92"/>
      <c r="CI1101" s="92"/>
      <c r="CJ1101" s="92"/>
      <c r="CK1101" s="92"/>
      <c r="CL1101" s="92"/>
      <c r="CM1101" s="92"/>
      <c r="CN1101" s="92"/>
      <c r="CO1101" s="92"/>
      <c r="CP1101" s="92"/>
      <c r="CR1101" s="115"/>
      <c r="CS1101" s="94"/>
      <c r="CT1101" s="95"/>
    </row>
    <row r="1102" spans="8:98" x14ac:dyDescent="0.15">
      <c r="H1102" s="125"/>
      <c r="I1102" s="129"/>
      <c r="J1102" s="131"/>
      <c r="K1102" s="131"/>
      <c r="L1102" s="127"/>
      <c r="M1102" s="107"/>
      <c r="N1102" s="107"/>
      <c r="O1102" s="107"/>
      <c r="P1102" s="107"/>
      <c r="Q1102" s="107"/>
      <c r="R1102" s="107"/>
      <c r="S1102" s="107"/>
      <c r="T1102" s="130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92"/>
      <c r="AF1102" s="92"/>
      <c r="AG1102" s="92"/>
      <c r="AH1102" s="92"/>
      <c r="AI1102" s="92"/>
      <c r="AJ1102" s="92"/>
      <c r="AK1102" s="92"/>
      <c r="AL1102" s="92"/>
      <c r="AM1102" s="92"/>
      <c r="AN1102" s="92"/>
      <c r="AO1102" s="92"/>
      <c r="AP1102" s="92"/>
      <c r="AQ1102" s="92"/>
      <c r="AR1102" s="92"/>
      <c r="AS1102" s="92"/>
      <c r="AT1102" s="92"/>
      <c r="AU1102" s="92"/>
      <c r="AV1102" s="92"/>
      <c r="AW1102" s="92"/>
      <c r="AX1102" s="92"/>
      <c r="AY1102" s="92"/>
      <c r="AZ1102" s="92"/>
      <c r="BA1102" s="92"/>
      <c r="BB1102" s="92"/>
      <c r="BC1102" s="92"/>
      <c r="BD1102" s="92"/>
      <c r="BE1102" s="92"/>
      <c r="BF1102" s="92"/>
      <c r="BG1102" s="92"/>
      <c r="BH1102" s="92"/>
      <c r="BI1102" s="92"/>
      <c r="BJ1102" s="92"/>
      <c r="BK1102" s="92"/>
      <c r="BL1102" s="92"/>
      <c r="BM1102" s="92"/>
      <c r="BN1102" s="92"/>
      <c r="BO1102" s="92"/>
      <c r="BP1102" s="92"/>
      <c r="BQ1102" s="92"/>
      <c r="BR1102" s="92"/>
      <c r="BS1102" s="92"/>
      <c r="BT1102" s="92"/>
      <c r="BU1102" s="92"/>
      <c r="BV1102" s="92"/>
      <c r="BW1102" s="92"/>
      <c r="BX1102" s="92"/>
      <c r="BY1102" s="92"/>
      <c r="BZ1102" s="92"/>
      <c r="CA1102" s="92"/>
      <c r="CB1102" s="92"/>
      <c r="CC1102" s="92"/>
      <c r="CD1102" s="92"/>
      <c r="CE1102" s="92"/>
      <c r="CF1102" s="93"/>
      <c r="CG1102" s="92"/>
      <c r="CH1102" s="92"/>
      <c r="CI1102" s="92"/>
      <c r="CJ1102" s="92"/>
      <c r="CK1102" s="92"/>
      <c r="CL1102" s="92"/>
      <c r="CM1102" s="92"/>
      <c r="CN1102" s="92"/>
      <c r="CO1102" s="92"/>
      <c r="CP1102" s="92"/>
      <c r="CR1102" s="115"/>
      <c r="CS1102" s="94"/>
      <c r="CT1102" s="95"/>
    </row>
    <row r="1103" spans="8:98" x14ac:dyDescent="0.15">
      <c r="H1103" s="125"/>
      <c r="I1103" s="129"/>
      <c r="J1103" s="131"/>
      <c r="K1103" s="131"/>
      <c r="L1103" s="127"/>
      <c r="M1103" s="107"/>
      <c r="N1103" s="107"/>
      <c r="O1103" s="107"/>
      <c r="P1103" s="107"/>
      <c r="Q1103" s="107"/>
      <c r="R1103" s="107"/>
      <c r="S1103" s="107"/>
      <c r="T1103" s="130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92"/>
      <c r="AF1103" s="92"/>
      <c r="AG1103" s="92"/>
      <c r="AH1103" s="92"/>
      <c r="AI1103" s="92"/>
      <c r="AJ1103" s="92"/>
      <c r="AK1103" s="92"/>
      <c r="AL1103" s="92"/>
      <c r="AM1103" s="92"/>
      <c r="AN1103" s="92"/>
      <c r="AO1103" s="92"/>
      <c r="AP1103" s="92"/>
      <c r="AQ1103" s="92"/>
      <c r="AR1103" s="92"/>
      <c r="AS1103" s="92"/>
      <c r="AT1103" s="92"/>
      <c r="AU1103" s="92"/>
      <c r="AV1103" s="92"/>
      <c r="AW1103" s="92"/>
      <c r="AX1103" s="92"/>
      <c r="AY1103" s="92"/>
      <c r="AZ1103" s="92"/>
      <c r="BA1103" s="92"/>
      <c r="BB1103" s="92"/>
      <c r="BC1103" s="92"/>
      <c r="BD1103" s="92"/>
      <c r="BE1103" s="92"/>
      <c r="BF1103" s="92"/>
      <c r="BG1103" s="92"/>
      <c r="BH1103" s="92"/>
      <c r="BI1103" s="92"/>
      <c r="BJ1103" s="92"/>
      <c r="BK1103" s="92"/>
      <c r="BL1103" s="92"/>
      <c r="BM1103" s="92"/>
      <c r="BN1103" s="92"/>
      <c r="BO1103" s="92"/>
      <c r="BP1103" s="92"/>
      <c r="BQ1103" s="92"/>
      <c r="BR1103" s="92"/>
      <c r="BS1103" s="92"/>
      <c r="BT1103" s="92"/>
      <c r="BU1103" s="92"/>
      <c r="BV1103" s="92"/>
      <c r="BW1103" s="92"/>
      <c r="BX1103" s="92"/>
      <c r="BY1103" s="92"/>
      <c r="BZ1103" s="92"/>
      <c r="CA1103" s="92"/>
      <c r="CB1103" s="92"/>
      <c r="CC1103" s="92"/>
      <c r="CD1103" s="92"/>
      <c r="CE1103" s="92"/>
      <c r="CF1103" s="93"/>
      <c r="CG1103" s="92"/>
      <c r="CH1103" s="92"/>
      <c r="CI1103" s="92"/>
      <c r="CJ1103" s="92"/>
      <c r="CK1103" s="92"/>
      <c r="CL1103" s="92"/>
      <c r="CM1103" s="92"/>
      <c r="CN1103" s="92"/>
      <c r="CO1103" s="92"/>
      <c r="CP1103" s="92"/>
      <c r="CS1103" s="94"/>
      <c r="CT1103" s="95"/>
    </row>
    <row r="1104" spans="8:98" x14ac:dyDescent="0.15">
      <c r="H1104" s="125"/>
      <c r="I1104" s="129"/>
      <c r="J1104" s="131"/>
      <c r="K1104" s="131"/>
      <c r="L1104" s="127"/>
      <c r="M1104" s="107"/>
      <c r="N1104" s="107"/>
      <c r="O1104" s="107"/>
      <c r="P1104" s="107"/>
      <c r="Q1104" s="107"/>
      <c r="R1104" s="107"/>
      <c r="S1104" s="107"/>
      <c r="T1104" s="130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92"/>
      <c r="AF1104" s="92"/>
      <c r="AG1104" s="92"/>
      <c r="AH1104" s="92"/>
      <c r="AI1104" s="92"/>
      <c r="AJ1104" s="92"/>
      <c r="AK1104" s="92"/>
      <c r="AL1104" s="92"/>
      <c r="AM1104" s="92"/>
      <c r="AN1104" s="92"/>
      <c r="AO1104" s="92"/>
      <c r="AP1104" s="92"/>
      <c r="AQ1104" s="92"/>
      <c r="AR1104" s="92"/>
      <c r="AS1104" s="92"/>
      <c r="AT1104" s="92"/>
      <c r="AU1104" s="92"/>
      <c r="AV1104" s="92"/>
      <c r="AW1104" s="92"/>
      <c r="AX1104" s="92"/>
      <c r="AY1104" s="92"/>
      <c r="AZ1104" s="92"/>
      <c r="BA1104" s="92"/>
      <c r="BB1104" s="92"/>
      <c r="BC1104" s="92"/>
      <c r="BD1104" s="92"/>
      <c r="BE1104" s="92"/>
      <c r="BF1104" s="92"/>
      <c r="BG1104" s="92"/>
      <c r="BH1104" s="92"/>
      <c r="BI1104" s="92"/>
      <c r="BJ1104" s="92"/>
      <c r="BK1104" s="92"/>
      <c r="BL1104" s="92"/>
      <c r="BM1104" s="92"/>
      <c r="BN1104" s="92"/>
      <c r="BO1104" s="92"/>
      <c r="BP1104" s="92"/>
      <c r="BQ1104" s="92"/>
      <c r="BR1104" s="92"/>
      <c r="BS1104" s="92"/>
      <c r="BT1104" s="92"/>
      <c r="BU1104" s="92"/>
      <c r="BV1104" s="92"/>
      <c r="BW1104" s="92"/>
      <c r="BX1104" s="92"/>
      <c r="BY1104" s="92"/>
      <c r="BZ1104" s="92"/>
      <c r="CA1104" s="92"/>
      <c r="CB1104" s="92"/>
      <c r="CC1104" s="92"/>
      <c r="CD1104" s="92"/>
      <c r="CE1104" s="92"/>
      <c r="CF1104" s="93"/>
      <c r="CG1104" s="92"/>
      <c r="CH1104" s="92"/>
      <c r="CI1104" s="92"/>
      <c r="CJ1104" s="92"/>
      <c r="CK1104" s="92"/>
      <c r="CL1104" s="92"/>
      <c r="CM1104" s="92"/>
      <c r="CN1104" s="92"/>
      <c r="CO1104" s="92"/>
      <c r="CP1104" s="92"/>
      <c r="CR1104" s="115"/>
      <c r="CS1104" s="94"/>
      <c r="CT1104" s="95"/>
    </row>
    <row r="1105" spans="8:98" x14ac:dyDescent="0.15">
      <c r="H1105" s="125"/>
      <c r="I1105" s="129"/>
      <c r="J1105" s="131"/>
      <c r="K1105" s="131"/>
      <c r="L1105" s="127"/>
      <c r="M1105" s="107"/>
      <c r="N1105" s="107"/>
      <c r="O1105" s="107"/>
      <c r="P1105" s="107"/>
      <c r="Q1105" s="107"/>
      <c r="R1105" s="107"/>
      <c r="S1105" s="107"/>
      <c r="T1105" s="130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92"/>
      <c r="AF1105" s="92"/>
      <c r="AG1105" s="92"/>
      <c r="AH1105" s="92"/>
      <c r="AI1105" s="92"/>
      <c r="AJ1105" s="92"/>
      <c r="AK1105" s="92"/>
      <c r="AL1105" s="92"/>
      <c r="AM1105" s="92"/>
      <c r="AN1105" s="92"/>
      <c r="AO1105" s="92"/>
      <c r="AP1105" s="92"/>
      <c r="AQ1105" s="92"/>
      <c r="AR1105" s="92"/>
      <c r="AS1105" s="92"/>
      <c r="AT1105" s="92"/>
      <c r="AU1105" s="92"/>
      <c r="AV1105" s="92"/>
      <c r="AW1105" s="92"/>
      <c r="AX1105" s="92"/>
      <c r="AY1105" s="92"/>
      <c r="AZ1105" s="92"/>
      <c r="BA1105" s="92"/>
      <c r="BB1105" s="92"/>
      <c r="BC1105" s="92"/>
      <c r="BD1105" s="92"/>
      <c r="BE1105" s="92"/>
      <c r="BF1105" s="92"/>
      <c r="BG1105" s="92"/>
      <c r="BH1105" s="92"/>
      <c r="BI1105" s="92"/>
      <c r="BJ1105" s="92"/>
      <c r="BK1105" s="92"/>
      <c r="BL1105" s="92"/>
      <c r="BM1105" s="92"/>
      <c r="BN1105" s="92"/>
      <c r="BO1105" s="92"/>
      <c r="BP1105" s="92"/>
      <c r="BQ1105" s="92"/>
      <c r="BR1105" s="92"/>
      <c r="BS1105" s="92"/>
      <c r="BT1105" s="92"/>
      <c r="BU1105" s="92"/>
      <c r="BV1105" s="92"/>
      <c r="BW1105" s="92"/>
      <c r="BX1105" s="92"/>
      <c r="BY1105" s="92"/>
      <c r="BZ1105" s="92"/>
      <c r="CA1105" s="92"/>
      <c r="CB1105" s="92"/>
      <c r="CC1105" s="92"/>
      <c r="CD1105" s="92"/>
      <c r="CE1105" s="92"/>
      <c r="CF1105" s="93"/>
      <c r="CG1105" s="92"/>
      <c r="CH1105" s="92"/>
      <c r="CI1105" s="92"/>
      <c r="CJ1105" s="92"/>
      <c r="CK1105" s="92"/>
      <c r="CL1105" s="92"/>
      <c r="CM1105" s="92"/>
      <c r="CN1105" s="92"/>
      <c r="CO1105" s="92"/>
      <c r="CP1105" s="92"/>
      <c r="CS1105" s="94"/>
      <c r="CT1105" s="95"/>
    </row>
    <row r="1106" spans="8:98" x14ac:dyDescent="0.15">
      <c r="H1106" s="125"/>
      <c r="I1106" s="129"/>
      <c r="J1106" s="131"/>
      <c r="K1106" s="131"/>
      <c r="L1106" s="127"/>
      <c r="M1106" s="107"/>
      <c r="N1106" s="107"/>
      <c r="O1106" s="107"/>
      <c r="P1106" s="107"/>
      <c r="Q1106" s="107"/>
      <c r="R1106" s="107"/>
      <c r="S1106" s="107"/>
      <c r="T1106" s="130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92"/>
      <c r="AF1106" s="92"/>
      <c r="AG1106" s="92"/>
      <c r="AH1106" s="92"/>
      <c r="AI1106" s="92"/>
      <c r="AJ1106" s="92"/>
      <c r="AK1106" s="92"/>
      <c r="AL1106" s="92"/>
      <c r="AM1106" s="92"/>
      <c r="AN1106" s="92"/>
      <c r="AO1106" s="92"/>
      <c r="AP1106" s="92"/>
      <c r="AQ1106" s="92"/>
      <c r="AR1106" s="92"/>
      <c r="AS1106" s="92"/>
      <c r="AT1106" s="92"/>
      <c r="AU1106" s="92"/>
      <c r="AV1106" s="92"/>
      <c r="AW1106" s="92"/>
      <c r="AX1106" s="92"/>
      <c r="AY1106" s="92"/>
      <c r="AZ1106" s="92"/>
      <c r="BA1106" s="92"/>
      <c r="BB1106" s="92"/>
      <c r="BC1106" s="92"/>
      <c r="BD1106" s="92"/>
      <c r="BE1106" s="92"/>
      <c r="BF1106" s="92"/>
      <c r="BG1106" s="92"/>
      <c r="BH1106" s="92"/>
      <c r="BI1106" s="92"/>
      <c r="BJ1106" s="92"/>
      <c r="BK1106" s="92"/>
      <c r="BL1106" s="92"/>
      <c r="BM1106" s="92"/>
      <c r="BN1106" s="92"/>
      <c r="BO1106" s="92"/>
      <c r="BP1106" s="92"/>
      <c r="BQ1106" s="92"/>
      <c r="BR1106" s="92"/>
      <c r="BS1106" s="92"/>
      <c r="BT1106" s="92"/>
      <c r="BU1106" s="92"/>
      <c r="BV1106" s="92"/>
      <c r="BW1106" s="92"/>
      <c r="BX1106" s="92"/>
      <c r="BY1106" s="92"/>
      <c r="BZ1106" s="92"/>
      <c r="CA1106" s="92"/>
      <c r="CB1106" s="92"/>
      <c r="CC1106" s="92"/>
      <c r="CD1106" s="92"/>
      <c r="CE1106" s="92"/>
      <c r="CF1106" s="93"/>
      <c r="CG1106" s="92"/>
      <c r="CH1106" s="92"/>
      <c r="CI1106" s="92"/>
      <c r="CJ1106" s="92"/>
      <c r="CK1106" s="92"/>
      <c r="CL1106" s="92"/>
      <c r="CM1106" s="92"/>
      <c r="CN1106" s="92"/>
      <c r="CO1106" s="92"/>
      <c r="CP1106" s="92"/>
      <c r="CS1106" s="94"/>
      <c r="CT1106" s="95"/>
    </row>
    <row r="1107" spans="8:98" x14ac:dyDescent="0.15">
      <c r="H1107" s="125"/>
      <c r="I1107" s="129"/>
      <c r="J1107" s="131"/>
      <c r="K1107" s="131"/>
      <c r="L1107" s="127"/>
      <c r="M1107" s="107"/>
      <c r="N1107" s="107"/>
      <c r="O1107" s="107"/>
      <c r="P1107" s="107"/>
      <c r="Q1107" s="107"/>
      <c r="R1107" s="107"/>
      <c r="S1107" s="107"/>
      <c r="T1107" s="130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92"/>
      <c r="AF1107" s="92"/>
      <c r="AG1107" s="92"/>
      <c r="AH1107" s="92"/>
      <c r="AI1107" s="92"/>
      <c r="AJ1107" s="92"/>
      <c r="AK1107" s="92"/>
      <c r="AL1107" s="92"/>
      <c r="AM1107" s="92"/>
      <c r="AN1107" s="92"/>
      <c r="AO1107" s="92"/>
      <c r="AP1107" s="92"/>
      <c r="AQ1107" s="92"/>
      <c r="AR1107" s="92"/>
      <c r="AS1107" s="92"/>
      <c r="AT1107" s="92"/>
      <c r="AU1107" s="92"/>
      <c r="AV1107" s="92"/>
      <c r="AW1107" s="92"/>
      <c r="AX1107" s="92"/>
      <c r="AY1107" s="92"/>
      <c r="AZ1107" s="92"/>
      <c r="BA1107" s="92"/>
      <c r="BB1107" s="92"/>
      <c r="BC1107" s="92"/>
      <c r="BD1107" s="92"/>
      <c r="BE1107" s="92"/>
      <c r="BF1107" s="92"/>
      <c r="BG1107" s="92"/>
      <c r="BH1107" s="92"/>
      <c r="BI1107" s="92"/>
      <c r="BJ1107" s="92"/>
      <c r="BK1107" s="92"/>
      <c r="BL1107" s="92"/>
      <c r="BM1107" s="92"/>
      <c r="BN1107" s="92"/>
      <c r="BO1107" s="92"/>
      <c r="BP1107" s="92"/>
      <c r="BQ1107" s="92"/>
      <c r="BR1107" s="92"/>
      <c r="BS1107" s="92"/>
      <c r="BT1107" s="92"/>
      <c r="BU1107" s="92"/>
      <c r="BV1107" s="92"/>
      <c r="BW1107" s="92"/>
      <c r="BX1107" s="92"/>
      <c r="BY1107" s="92"/>
      <c r="BZ1107" s="92"/>
      <c r="CA1107" s="92"/>
      <c r="CB1107" s="92"/>
      <c r="CC1107" s="92"/>
      <c r="CD1107" s="92"/>
      <c r="CE1107" s="92"/>
      <c r="CF1107" s="93"/>
      <c r="CG1107" s="92"/>
      <c r="CH1107" s="92"/>
      <c r="CI1107" s="92"/>
      <c r="CJ1107" s="92"/>
      <c r="CK1107" s="92"/>
      <c r="CL1107" s="92"/>
      <c r="CM1107" s="92"/>
      <c r="CN1107" s="92"/>
      <c r="CO1107" s="92"/>
      <c r="CP1107" s="92"/>
      <c r="CS1107" s="94"/>
      <c r="CT1107" s="95"/>
    </row>
    <row r="1108" spans="8:98" x14ac:dyDescent="0.15">
      <c r="H1108" s="125"/>
      <c r="I1108" s="129"/>
      <c r="J1108" s="131"/>
      <c r="K1108" s="131"/>
      <c r="L1108" s="127"/>
      <c r="M1108" s="107"/>
      <c r="N1108" s="107"/>
      <c r="O1108" s="107"/>
      <c r="P1108" s="107"/>
      <c r="Q1108" s="107"/>
      <c r="R1108" s="107"/>
      <c r="S1108" s="107"/>
      <c r="T1108" s="130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92"/>
      <c r="AF1108" s="92"/>
      <c r="AG1108" s="92"/>
      <c r="AH1108" s="92"/>
      <c r="AI1108" s="92"/>
      <c r="AJ1108" s="92"/>
      <c r="AK1108" s="92"/>
      <c r="AL1108" s="92"/>
      <c r="AM1108" s="92"/>
      <c r="AN1108" s="92"/>
      <c r="AO1108" s="92"/>
      <c r="AP1108" s="92"/>
      <c r="AQ1108" s="92"/>
      <c r="AR1108" s="92"/>
      <c r="AS1108" s="92"/>
      <c r="AT1108" s="92"/>
      <c r="AU1108" s="92"/>
      <c r="AV1108" s="92"/>
      <c r="AW1108" s="92"/>
      <c r="AX1108" s="92"/>
      <c r="AY1108" s="92"/>
      <c r="AZ1108" s="92"/>
      <c r="BA1108" s="92"/>
      <c r="BB1108" s="92"/>
      <c r="BC1108" s="92"/>
      <c r="BD1108" s="92"/>
      <c r="BE1108" s="92"/>
      <c r="BF1108" s="92"/>
      <c r="BG1108" s="92"/>
      <c r="BH1108" s="92"/>
      <c r="BI1108" s="92"/>
      <c r="BJ1108" s="92"/>
      <c r="BK1108" s="92"/>
      <c r="BL1108" s="92"/>
      <c r="BM1108" s="92"/>
      <c r="BN1108" s="92"/>
      <c r="BO1108" s="92"/>
      <c r="BP1108" s="92"/>
      <c r="BQ1108" s="92"/>
      <c r="BR1108" s="92"/>
      <c r="BS1108" s="92"/>
      <c r="BT1108" s="92"/>
      <c r="BU1108" s="92"/>
      <c r="BV1108" s="92"/>
      <c r="BW1108" s="92"/>
      <c r="BX1108" s="92"/>
      <c r="BY1108" s="92"/>
      <c r="BZ1108" s="92"/>
      <c r="CA1108" s="92"/>
      <c r="CB1108" s="92"/>
      <c r="CC1108" s="92"/>
      <c r="CD1108" s="92"/>
      <c r="CE1108" s="92"/>
      <c r="CF1108" s="93"/>
      <c r="CG1108" s="92"/>
      <c r="CH1108" s="92"/>
      <c r="CI1108" s="92"/>
      <c r="CJ1108" s="92"/>
      <c r="CK1108" s="92"/>
      <c r="CL1108" s="92"/>
      <c r="CM1108" s="92"/>
      <c r="CN1108" s="92"/>
      <c r="CO1108" s="92"/>
      <c r="CP1108" s="92"/>
      <c r="CR1108" s="115"/>
      <c r="CS1108" s="94"/>
      <c r="CT1108" s="95"/>
    </row>
    <row r="1109" spans="8:98" x14ac:dyDescent="0.15">
      <c r="H1109" s="125"/>
      <c r="I1109" s="129"/>
      <c r="J1109" s="131"/>
      <c r="K1109" s="131"/>
      <c r="L1109" s="127"/>
      <c r="M1109" s="107"/>
      <c r="N1109" s="107"/>
      <c r="O1109" s="107"/>
      <c r="P1109" s="107"/>
      <c r="Q1109" s="107"/>
      <c r="R1109" s="107"/>
      <c r="S1109" s="107"/>
      <c r="T1109" s="130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92"/>
      <c r="AF1109" s="92"/>
      <c r="AG1109" s="92"/>
      <c r="AH1109" s="92"/>
      <c r="AI1109" s="92"/>
      <c r="AJ1109" s="92"/>
      <c r="AK1109" s="92"/>
      <c r="AL1109" s="92"/>
      <c r="AM1109" s="92"/>
      <c r="AN1109" s="92"/>
      <c r="AO1109" s="92"/>
      <c r="AP1109" s="92"/>
      <c r="AQ1109" s="92"/>
      <c r="AR1109" s="92"/>
      <c r="AS1109" s="92"/>
      <c r="AT1109" s="92"/>
      <c r="AU1109" s="92"/>
      <c r="AV1109" s="92"/>
      <c r="AW1109" s="92"/>
      <c r="AX1109" s="92"/>
      <c r="AY1109" s="92"/>
      <c r="AZ1109" s="92"/>
      <c r="BA1109" s="92"/>
      <c r="BB1109" s="92"/>
      <c r="BC1109" s="92"/>
      <c r="BD1109" s="92"/>
      <c r="BE1109" s="92"/>
      <c r="BF1109" s="92"/>
      <c r="BG1109" s="92"/>
      <c r="BH1109" s="92"/>
      <c r="BI1109" s="92"/>
      <c r="BJ1109" s="92"/>
      <c r="BK1109" s="92"/>
      <c r="BL1109" s="92"/>
      <c r="BM1109" s="92"/>
      <c r="BN1109" s="92"/>
      <c r="BO1109" s="92"/>
      <c r="BP1109" s="92"/>
      <c r="BQ1109" s="92"/>
      <c r="BR1109" s="92"/>
      <c r="BS1109" s="92"/>
      <c r="BT1109" s="92"/>
      <c r="BU1109" s="92"/>
      <c r="BV1109" s="92"/>
      <c r="BW1109" s="92"/>
      <c r="BX1109" s="92"/>
      <c r="BY1109" s="92"/>
      <c r="BZ1109" s="92"/>
      <c r="CA1109" s="92"/>
      <c r="CB1109" s="92"/>
      <c r="CC1109" s="92"/>
      <c r="CD1109" s="92"/>
      <c r="CE1109" s="92"/>
      <c r="CF1109" s="93"/>
      <c r="CG1109" s="92"/>
      <c r="CH1109" s="92"/>
      <c r="CI1109" s="92"/>
      <c r="CJ1109" s="92"/>
      <c r="CK1109" s="92"/>
      <c r="CL1109" s="92"/>
      <c r="CM1109" s="92"/>
      <c r="CN1109" s="92"/>
      <c r="CO1109" s="92"/>
      <c r="CP1109" s="92"/>
      <c r="CR1109" s="115"/>
      <c r="CS1109" s="94"/>
      <c r="CT1109" s="95"/>
    </row>
    <row r="1110" spans="8:98" x14ac:dyDescent="0.15">
      <c r="H1110" s="125"/>
      <c r="I1110" s="129"/>
      <c r="J1110" s="131"/>
      <c r="K1110" s="131"/>
      <c r="L1110" s="127"/>
      <c r="M1110" s="107"/>
      <c r="N1110" s="107"/>
      <c r="O1110" s="107"/>
      <c r="P1110" s="107"/>
      <c r="Q1110" s="107"/>
      <c r="R1110" s="107"/>
      <c r="S1110" s="107"/>
      <c r="T1110" s="130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92"/>
      <c r="AF1110" s="92"/>
      <c r="AG1110" s="92"/>
      <c r="AH1110" s="92"/>
      <c r="AI1110" s="92"/>
      <c r="AJ1110" s="92"/>
      <c r="AK1110" s="92"/>
      <c r="AL1110" s="92"/>
      <c r="AM1110" s="92"/>
      <c r="AN1110" s="92"/>
      <c r="AO1110" s="92"/>
      <c r="AP1110" s="92"/>
      <c r="AQ1110" s="92"/>
      <c r="AR1110" s="92"/>
      <c r="AS1110" s="92"/>
      <c r="AT1110" s="92"/>
      <c r="AU1110" s="92"/>
      <c r="AV1110" s="92"/>
      <c r="AW1110" s="92"/>
      <c r="AX1110" s="92"/>
      <c r="AY1110" s="92"/>
      <c r="AZ1110" s="92"/>
      <c r="BA1110" s="92"/>
      <c r="BB1110" s="92"/>
      <c r="BC1110" s="92"/>
      <c r="BD1110" s="92"/>
      <c r="BE1110" s="92"/>
      <c r="BF1110" s="92"/>
      <c r="BG1110" s="92"/>
      <c r="BH1110" s="92"/>
      <c r="BI1110" s="92"/>
      <c r="BJ1110" s="92"/>
      <c r="BK1110" s="92"/>
      <c r="BL1110" s="92"/>
      <c r="BM1110" s="92"/>
      <c r="BN1110" s="92"/>
      <c r="BO1110" s="92"/>
      <c r="BP1110" s="92"/>
      <c r="BQ1110" s="92"/>
      <c r="BR1110" s="92"/>
      <c r="BS1110" s="92"/>
      <c r="BT1110" s="92"/>
      <c r="BU1110" s="92"/>
      <c r="BV1110" s="92"/>
      <c r="BW1110" s="92"/>
      <c r="BX1110" s="92"/>
      <c r="BY1110" s="92"/>
      <c r="BZ1110" s="92"/>
      <c r="CA1110" s="92"/>
      <c r="CB1110" s="92"/>
      <c r="CC1110" s="92"/>
      <c r="CD1110" s="92"/>
      <c r="CE1110" s="92"/>
      <c r="CF1110" s="93"/>
      <c r="CG1110" s="92"/>
      <c r="CH1110" s="92"/>
      <c r="CI1110" s="92"/>
      <c r="CJ1110" s="92"/>
      <c r="CK1110" s="92"/>
      <c r="CL1110" s="92"/>
      <c r="CM1110" s="92"/>
      <c r="CN1110" s="92"/>
      <c r="CO1110" s="92"/>
      <c r="CP1110" s="92"/>
      <c r="CS1110" s="94"/>
      <c r="CT1110" s="95"/>
    </row>
    <row r="1111" spans="8:98" x14ac:dyDescent="0.15">
      <c r="H1111" s="125"/>
      <c r="I1111" s="129"/>
      <c r="J1111" s="131"/>
      <c r="K1111" s="131"/>
      <c r="L1111" s="127"/>
      <c r="M1111" s="107"/>
      <c r="N1111" s="107"/>
      <c r="O1111" s="107"/>
      <c r="P1111" s="107"/>
      <c r="Q1111" s="107"/>
      <c r="R1111" s="107"/>
      <c r="S1111" s="107"/>
      <c r="T1111" s="130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92"/>
      <c r="AF1111" s="92"/>
      <c r="AG1111" s="92"/>
      <c r="AH1111" s="92"/>
      <c r="AI1111" s="92"/>
      <c r="AJ1111" s="92"/>
      <c r="AK1111" s="92"/>
      <c r="AL1111" s="92"/>
      <c r="AM1111" s="92"/>
      <c r="AN1111" s="92"/>
      <c r="AO1111" s="92"/>
      <c r="AP1111" s="92"/>
      <c r="AQ1111" s="92"/>
      <c r="AR1111" s="92"/>
      <c r="AS1111" s="92"/>
      <c r="AT1111" s="92"/>
      <c r="AU1111" s="92"/>
      <c r="AV1111" s="92"/>
      <c r="AW1111" s="92"/>
      <c r="AX1111" s="92"/>
      <c r="AY1111" s="92"/>
      <c r="AZ1111" s="92"/>
      <c r="BA1111" s="92"/>
      <c r="BB1111" s="92"/>
      <c r="BC1111" s="92"/>
      <c r="BD1111" s="92"/>
      <c r="BE1111" s="92"/>
      <c r="BF1111" s="92"/>
      <c r="BG1111" s="92"/>
      <c r="BH1111" s="92"/>
      <c r="BI1111" s="92"/>
      <c r="BJ1111" s="92"/>
      <c r="BK1111" s="92"/>
      <c r="BL1111" s="92"/>
      <c r="BM1111" s="92"/>
      <c r="BN1111" s="92"/>
      <c r="BO1111" s="92"/>
      <c r="BP1111" s="92"/>
      <c r="BQ1111" s="92"/>
      <c r="BR1111" s="92"/>
      <c r="BS1111" s="92"/>
      <c r="BT1111" s="92"/>
      <c r="BU1111" s="92"/>
      <c r="BV1111" s="92"/>
      <c r="BW1111" s="92"/>
      <c r="BX1111" s="92"/>
      <c r="BY1111" s="92"/>
      <c r="BZ1111" s="92"/>
      <c r="CA1111" s="92"/>
      <c r="CB1111" s="92"/>
      <c r="CC1111" s="92"/>
      <c r="CD1111" s="92"/>
      <c r="CE1111" s="92"/>
      <c r="CF1111" s="93"/>
      <c r="CG1111" s="92"/>
      <c r="CH1111" s="92"/>
      <c r="CI1111" s="92"/>
      <c r="CJ1111" s="92"/>
      <c r="CK1111" s="92"/>
      <c r="CL1111" s="92"/>
      <c r="CM1111" s="92"/>
      <c r="CN1111" s="92"/>
      <c r="CO1111" s="92"/>
      <c r="CP1111" s="92"/>
      <c r="CS1111" s="94"/>
      <c r="CT1111" s="95"/>
    </row>
    <row r="1112" spans="8:98" x14ac:dyDescent="0.15">
      <c r="H1112" s="125"/>
      <c r="I1112" s="129"/>
      <c r="J1112" s="131"/>
      <c r="K1112" s="131"/>
      <c r="L1112" s="127"/>
      <c r="M1112" s="107"/>
      <c r="N1112" s="107"/>
      <c r="O1112" s="107"/>
      <c r="P1112" s="107"/>
      <c r="Q1112" s="107"/>
      <c r="R1112" s="107"/>
      <c r="S1112" s="107"/>
      <c r="T1112" s="130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92"/>
      <c r="AF1112" s="92"/>
      <c r="AG1112" s="92"/>
      <c r="AH1112" s="92"/>
      <c r="AI1112" s="92"/>
      <c r="AJ1112" s="92"/>
      <c r="AK1112" s="92"/>
      <c r="AL1112" s="92"/>
      <c r="AM1112" s="92"/>
      <c r="AN1112" s="92"/>
      <c r="AO1112" s="92"/>
      <c r="AP1112" s="92"/>
      <c r="AQ1112" s="92"/>
      <c r="AR1112" s="92"/>
      <c r="AS1112" s="92"/>
      <c r="AT1112" s="92"/>
      <c r="AU1112" s="92"/>
      <c r="AV1112" s="92"/>
      <c r="AW1112" s="92"/>
      <c r="AX1112" s="92"/>
      <c r="AY1112" s="92"/>
      <c r="AZ1112" s="92"/>
      <c r="BA1112" s="92"/>
      <c r="BB1112" s="92"/>
      <c r="BC1112" s="92"/>
      <c r="BD1112" s="92"/>
      <c r="BE1112" s="92"/>
      <c r="BF1112" s="92"/>
      <c r="BG1112" s="92"/>
      <c r="BH1112" s="92"/>
      <c r="BI1112" s="92"/>
      <c r="BJ1112" s="92"/>
      <c r="BK1112" s="92"/>
      <c r="BL1112" s="92"/>
      <c r="BM1112" s="92"/>
      <c r="BN1112" s="92"/>
      <c r="BO1112" s="92"/>
      <c r="BP1112" s="92"/>
      <c r="BQ1112" s="92"/>
      <c r="BR1112" s="92"/>
      <c r="BS1112" s="92"/>
      <c r="BT1112" s="92"/>
      <c r="BU1112" s="92"/>
      <c r="BV1112" s="92"/>
      <c r="BW1112" s="92"/>
      <c r="BX1112" s="92"/>
      <c r="BY1112" s="92"/>
      <c r="BZ1112" s="92"/>
      <c r="CA1112" s="92"/>
      <c r="CB1112" s="92"/>
      <c r="CC1112" s="92"/>
      <c r="CD1112" s="92"/>
      <c r="CE1112" s="92"/>
      <c r="CF1112" s="93"/>
      <c r="CG1112" s="92"/>
      <c r="CH1112" s="92"/>
      <c r="CI1112" s="92"/>
      <c r="CJ1112" s="92"/>
      <c r="CK1112" s="92"/>
      <c r="CL1112" s="92"/>
      <c r="CM1112" s="92"/>
      <c r="CN1112" s="92"/>
      <c r="CO1112" s="92"/>
      <c r="CP1112" s="92"/>
      <c r="CS1112" s="94"/>
      <c r="CT1112" s="95"/>
    </row>
    <row r="1113" spans="8:98" x14ac:dyDescent="0.15">
      <c r="H1113" s="125"/>
      <c r="I1113" s="129"/>
      <c r="J1113" s="131"/>
      <c r="K1113" s="131"/>
      <c r="L1113" s="127"/>
      <c r="M1113" s="107"/>
      <c r="N1113" s="107"/>
      <c r="O1113" s="107"/>
      <c r="P1113" s="107"/>
      <c r="Q1113" s="107"/>
      <c r="R1113" s="107"/>
      <c r="S1113" s="107"/>
      <c r="T1113" s="130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92"/>
      <c r="AF1113" s="92"/>
      <c r="AG1113" s="92"/>
      <c r="AH1113" s="92"/>
      <c r="AI1113" s="92"/>
      <c r="AJ1113" s="92"/>
      <c r="AK1113" s="92"/>
      <c r="AL1113" s="92"/>
      <c r="AM1113" s="92"/>
      <c r="AN1113" s="92"/>
      <c r="AO1113" s="92"/>
      <c r="AP1113" s="92"/>
      <c r="AQ1113" s="92"/>
      <c r="AR1113" s="92"/>
      <c r="AS1113" s="92"/>
      <c r="AT1113" s="92"/>
      <c r="AU1113" s="92"/>
      <c r="AV1113" s="92"/>
      <c r="AW1113" s="92"/>
      <c r="AX1113" s="92"/>
      <c r="AY1113" s="92"/>
      <c r="AZ1113" s="92"/>
      <c r="BA1113" s="92"/>
      <c r="BB1113" s="92"/>
      <c r="BC1113" s="92"/>
      <c r="BD1113" s="92"/>
      <c r="BE1113" s="92"/>
      <c r="BF1113" s="92"/>
      <c r="BG1113" s="92"/>
      <c r="BH1113" s="92"/>
      <c r="BI1113" s="92"/>
      <c r="BJ1113" s="92"/>
      <c r="BK1113" s="92"/>
      <c r="BL1113" s="92"/>
      <c r="BM1113" s="92"/>
      <c r="BN1113" s="92"/>
      <c r="BO1113" s="92"/>
      <c r="BP1113" s="92"/>
      <c r="BQ1113" s="92"/>
      <c r="BR1113" s="92"/>
      <c r="BS1113" s="92"/>
      <c r="BT1113" s="92"/>
      <c r="BU1113" s="92"/>
      <c r="BV1113" s="92"/>
      <c r="BW1113" s="92"/>
      <c r="BX1113" s="92"/>
      <c r="BY1113" s="92"/>
      <c r="BZ1113" s="92"/>
      <c r="CA1113" s="92"/>
      <c r="CB1113" s="92"/>
      <c r="CC1113" s="92"/>
      <c r="CD1113" s="92"/>
      <c r="CE1113" s="92"/>
      <c r="CF1113" s="93"/>
      <c r="CG1113" s="92"/>
      <c r="CH1113" s="92"/>
      <c r="CI1113" s="92"/>
      <c r="CJ1113" s="92"/>
      <c r="CK1113" s="92"/>
      <c r="CL1113" s="92"/>
      <c r="CM1113" s="92"/>
      <c r="CN1113" s="92"/>
      <c r="CO1113" s="92"/>
      <c r="CP1113" s="92"/>
      <c r="CS1113" s="94"/>
      <c r="CT1113" s="95"/>
    </row>
    <row r="1114" spans="8:98" x14ac:dyDescent="0.15">
      <c r="H1114" s="125"/>
      <c r="I1114" s="129"/>
      <c r="J1114" s="131"/>
      <c r="K1114" s="131"/>
      <c r="L1114" s="127"/>
      <c r="M1114" s="107"/>
      <c r="N1114" s="107"/>
      <c r="O1114" s="107"/>
      <c r="P1114" s="107"/>
      <c r="Q1114" s="107"/>
      <c r="R1114" s="107"/>
      <c r="S1114" s="107"/>
      <c r="T1114" s="130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92"/>
      <c r="AF1114" s="92"/>
      <c r="AG1114" s="92"/>
      <c r="AH1114" s="92"/>
      <c r="AI1114" s="92"/>
      <c r="AJ1114" s="92"/>
      <c r="AK1114" s="92"/>
      <c r="AL1114" s="92"/>
      <c r="AM1114" s="92"/>
      <c r="AN1114" s="92"/>
      <c r="AO1114" s="92"/>
      <c r="AP1114" s="92"/>
      <c r="AQ1114" s="92"/>
      <c r="AR1114" s="92"/>
      <c r="AS1114" s="92"/>
      <c r="AT1114" s="92"/>
      <c r="AU1114" s="92"/>
      <c r="AV1114" s="92"/>
      <c r="AW1114" s="92"/>
      <c r="AX1114" s="92"/>
      <c r="AY1114" s="92"/>
      <c r="AZ1114" s="92"/>
      <c r="BA1114" s="92"/>
      <c r="BB1114" s="92"/>
      <c r="BC1114" s="92"/>
      <c r="BD1114" s="92"/>
      <c r="BE1114" s="92"/>
      <c r="BF1114" s="92"/>
      <c r="BG1114" s="92"/>
      <c r="BH1114" s="92"/>
      <c r="BI1114" s="92"/>
      <c r="BJ1114" s="92"/>
      <c r="BK1114" s="92"/>
      <c r="BL1114" s="92"/>
      <c r="BM1114" s="92"/>
      <c r="BN1114" s="92"/>
      <c r="BO1114" s="92"/>
      <c r="BP1114" s="92"/>
      <c r="BQ1114" s="92"/>
      <c r="BR1114" s="92"/>
      <c r="BS1114" s="92"/>
      <c r="BT1114" s="92"/>
      <c r="BU1114" s="92"/>
      <c r="BV1114" s="92"/>
      <c r="BW1114" s="92"/>
      <c r="BX1114" s="92"/>
      <c r="BY1114" s="92"/>
      <c r="BZ1114" s="92"/>
      <c r="CA1114" s="92"/>
      <c r="CB1114" s="92"/>
      <c r="CC1114" s="92"/>
      <c r="CD1114" s="92"/>
      <c r="CE1114" s="92"/>
      <c r="CF1114" s="93"/>
      <c r="CG1114" s="92"/>
      <c r="CH1114" s="92"/>
      <c r="CI1114" s="92"/>
      <c r="CJ1114" s="92"/>
      <c r="CK1114" s="92"/>
      <c r="CL1114" s="92"/>
      <c r="CM1114" s="92"/>
      <c r="CN1114" s="92"/>
      <c r="CO1114" s="92"/>
      <c r="CP1114" s="92"/>
      <c r="CS1114" s="94"/>
      <c r="CT1114" s="95"/>
    </row>
    <row r="1115" spans="8:98" x14ac:dyDescent="0.15">
      <c r="H1115" s="125"/>
      <c r="I1115" s="129"/>
      <c r="J1115" s="131"/>
      <c r="K1115" s="131"/>
      <c r="L1115" s="127"/>
      <c r="M1115" s="107"/>
      <c r="N1115" s="107"/>
      <c r="O1115" s="107"/>
      <c r="P1115" s="107"/>
      <c r="Q1115" s="107"/>
      <c r="R1115" s="107"/>
      <c r="S1115" s="107"/>
      <c r="T1115" s="130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92"/>
      <c r="AF1115" s="92"/>
      <c r="AG1115" s="92"/>
      <c r="AH1115" s="92"/>
      <c r="AI1115" s="92"/>
      <c r="AJ1115" s="92"/>
      <c r="AK1115" s="92"/>
      <c r="AL1115" s="92"/>
      <c r="AM1115" s="92"/>
      <c r="AN1115" s="92"/>
      <c r="AO1115" s="92"/>
      <c r="AP1115" s="92"/>
      <c r="AQ1115" s="92"/>
      <c r="AR1115" s="92"/>
      <c r="AS1115" s="92"/>
      <c r="AT1115" s="92"/>
      <c r="AU1115" s="92"/>
      <c r="AV1115" s="92"/>
      <c r="AW1115" s="92"/>
      <c r="AX1115" s="92"/>
      <c r="AY1115" s="92"/>
      <c r="AZ1115" s="92"/>
      <c r="BA1115" s="92"/>
      <c r="BB1115" s="92"/>
      <c r="BC1115" s="92"/>
      <c r="BD1115" s="92"/>
      <c r="BE1115" s="92"/>
      <c r="BF1115" s="92"/>
      <c r="BG1115" s="92"/>
      <c r="BH1115" s="92"/>
      <c r="BI1115" s="92"/>
      <c r="BJ1115" s="92"/>
      <c r="BK1115" s="92"/>
      <c r="BL1115" s="92"/>
      <c r="BM1115" s="92"/>
      <c r="BN1115" s="92"/>
      <c r="BO1115" s="92"/>
      <c r="BP1115" s="92"/>
      <c r="BQ1115" s="92"/>
      <c r="BR1115" s="92"/>
      <c r="BS1115" s="92"/>
      <c r="BT1115" s="92"/>
      <c r="BU1115" s="92"/>
      <c r="BV1115" s="92"/>
      <c r="BW1115" s="92"/>
      <c r="BX1115" s="92"/>
      <c r="BY1115" s="92"/>
      <c r="BZ1115" s="92"/>
      <c r="CA1115" s="92"/>
      <c r="CB1115" s="92"/>
      <c r="CC1115" s="92"/>
      <c r="CD1115" s="92"/>
      <c r="CE1115" s="92"/>
      <c r="CF1115" s="93"/>
      <c r="CG1115" s="92"/>
      <c r="CH1115" s="92"/>
      <c r="CI1115" s="92"/>
      <c r="CJ1115" s="92"/>
      <c r="CK1115" s="92"/>
      <c r="CL1115" s="92"/>
      <c r="CM1115" s="92"/>
      <c r="CN1115" s="92"/>
      <c r="CO1115" s="92"/>
      <c r="CP1115" s="92"/>
      <c r="CS1115" s="94"/>
      <c r="CT1115" s="95"/>
    </row>
    <row r="1116" spans="8:98" x14ac:dyDescent="0.15">
      <c r="H1116" s="125"/>
      <c r="I1116" s="129"/>
      <c r="J1116" s="131"/>
      <c r="K1116" s="131"/>
      <c r="L1116" s="127"/>
      <c r="M1116" s="107"/>
      <c r="N1116" s="107"/>
      <c r="O1116" s="107"/>
      <c r="P1116" s="107"/>
      <c r="Q1116" s="107"/>
      <c r="R1116" s="107"/>
      <c r="S1116" s="107"/>
      <c r="T1116" s="130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92"/>
      <c r="AF1116" s="92"/>
      <c r="AG1116" s="92"/>
      <c r="AH1116" s="92"/>
      <c r="AI1116" s="92"/>
      <c r="AJ1116" s="92"/>
      <c r="AK1116" s="92"/>
      <c r="AL1116" s="92"/>
      <c r="AM1116" s="92"/>
      <c r="AN1116" s="92"/>
      <c r="AO1116" s="92"/>
      <c r="AP1116" s="92"/>
      <c r="AQ1116" s="92"/>
      <c r="AR1116" s="92"/>
      <c r="AS1116" s="92"/>
      <c r="AT1116" s="92"/>
      <c r="AU1116" s="92"/>
      <c r="AV1116" s="92"/>
      <c r="AW1116" s="92"/>
      <c r="AX1116" s="92"/>
      <c r="AY1116" s="92"/>
      <c r="AZ1116" s="92"/>
      <c r="BA1116" s="92"/>
      <c r="BB1116" s="92"/>
      <c r="BC1116" s="92"/>
      <c r="BD1116" s="92"/>
      <c r="BE1116" s="92"/>
      <c r="BF1116" s="92"/>
      <c r="BG1116" s="92"/>
      <c r="BH1116" s="92"/>
      <c r="BI1116" s="92"/>
      <c r="BJ1116" s="92"/>
      <c r="BK1116" s="92"/>
      <c r="BL1116" s="92"/>
      <c r="BM1116" s="92"/>
      <c r="BN1116" s="92"/>
      <c r="BO1116" s="92"/>
      <c r="BP1116" s="92"/>
      <c r="BQ1116" s="92"/>
      <c r="BR1116" s="92"/>
      <c r="BS1116" s="92"/>
      <c r="BT1116" s="92"/>
      <c r="BU1116" s="92"/>
      <c r="BV1116" s="92"/>
      <c r="BW1116" s="92"/>
      <c r="BX1116" s="92"/>
      <c r="BY1116" s="92"/>
      <c r="BZ1116" s="92"/>
      <c r="CA1116" s="92"/>
      <c r="CB1116" s="92"/>
      <c r="CC1116" s="92"/>
      <c r="CD1116" s="92"/>
      <c r="CE1116" s="92"/>
      <c r="CF1116" s="93"/>
      <c r="CG1116" s="92"/>
      <c r="CH1116" s="92"/>
      <c r="CI1116" s="92"/>
      <c r="CJ1116" s="92"/>
      <c r="CK1116" s="92"/>
      <c r="CL1116" s="92"/>
      <c r="CM1116" s="92"/>
      <c r="CN1116" s="92"/>
      <c r="CO1116" s="92"/>
      <c r="CP1116" s="92"/>
      <c r="CS1116" s="94"/>
      <c r="CT1116" s="95"/>
    </row>
    <row r="1117" spans="8:98" x14ac:dyDescent="0.15">
      <c r="H1117" s="125"/>
      <c r="I1117" s="129"/>
      <c r="J1117" s="131"/>
      <c r="K1117" s="131"/>
      <c r="L1117" s="127"/>
      <c r="M1117" s="107"/>
      <c r="N1117" s="107"/>
      <c r="O1117" s="107"/>
      <c r="P1117" s="107"/>
      <c r="Q1117" s="107"/>
      <c r="R1117" s="107"/>
      <c r="S1117" s="107"/>
      <c r="T1117" s="130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92"/>
      <c r="AF1117" s="92"/>
      <c r="AG1117" s="92"/>
      <c r="AH1117" s="92"/>
      <c r="AI1117" s="92"/>
      <c r="AJ1117" s="92"/>
      <c r="AK1117" s="92"/>
      <c r="AL1117" s="92"/>
      <c r="AM1117" s="92"/>
      <c r="AN1117" s="92"/>
      <c r="AO1117" s="92"/>
      <c r="AP1117" s="92"/>
      <c r="AQ1117" s="92"/>
      <c r="AR1117" s="92"/>
      <c r="AS1117" s="92"/>
      <c r="AT1117" s="92"/>
      <c r="AU1117" s="92"/>
      <c r="AV1117" s="92"/>
      <c r="AW1117" s="92"/>
      <c r="AX1117" s="92"/>
      <c r="AY1117" s="92"/>
      <c r="AZ1117" s="92"/>
      <c r="BA1117" s="92"/>
      <c r="BB1117" s="92"/>
      <c r="BC1117" s="92"/>
      <c r="BD1117" s="92"/>
      <c r="BE1117" s="92"/>
      <c r="BF1117" s="92"/>
      <c r="BG1117" s="92"/>
      <c r="BH1117" s="92"/>
      <c r="BI1117" s="92"/>
      <c r="BJ1117" s="92"/>
      <c r="BK1117" s="92"/>
      <c r="BL1117" s="92"/>
      <c r="BM1117" s="92"/>
      <c r="BN1117" s="92"/>
      <c r="BO1117" s="92"/>
      <c r="BP1117" s="92"/>
      <c r="BQ1117" s="92"/>
      <c r="BR1117" s="92"/>
      <c r="BS1117" s="92"/>
      <c r="BT1117" s="92"/>
      <c r="BU1117" s="92"/>
      <c r="BV1117" s="92"/>
      <c r="BW1117" s="92"/>
      <c r="BX1117" s="92"/>
      <c r="BY1117" s="92"/>
      <c r="BZ1117" s="92"/>
      <c r="CA1117" s="92"/>
      <c r="CB1117" s="92"/>
      <c r="CC1117" s="92"/>
      <c r="CD1117" s="92"/>
      <c r="CE1117" s="92"/>
      <c r="CF1117" s="93"/>
      <c r="CG1117" s="92"/>
      <c r="CH1117" s="92"/>
      <c r="CI1117" s="92"/>
      <c r="CJ1117" s="92"/>
      <c r="CK1117" s="92"/>
      <c r="CL1117" s="92"/>
      <c r="CM1117" s="92"/>
      <c r="CN1117" s="92"/>
      <c r="CO1117" s="92"/>
      <c r="CP1117" s="92"/>
      <c r="CS1117" s="94"/>
      <c r="CT1117" s="95"/>
    </row>
    <row r="1118" spans="8:98" x14ac:dyDescent="0.15">
      <c r="H1118" s="125"/>
      <c r="I1118" s="129"/>
      <c r="J1118" s="131"/>
      <c r="K1118" s="131"/>
      <c r="L1118" s="127"/>
      <c r="M1118" s="107"/>
      <c r="N1118" s="107"/>
      <c r="O1118" s="107"/>
      <c r="P1118" s="107"/>
      <c r="Q1118" s="107"/>
      <c r="R1118" s="107"/>
      <c r="S1118" s="107"/>
      <c r="T1118" s="130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92"/>
      <c r="AF1118" s="92"/>
      <c r="AG1118" s="92"/>
      <c r="AH1118" s="92"/>
      <c r="AI1118" s="92"/>
      <c r="AJ1118" s="92"/>
      <c r="AK1118" s="92"/>
      <c r="AL1118" s="92"/>
      <c r="AM1118" s="92"/>
      <c r="AN1118" s="92"/>
      <c r="AO1118" s="92"/>
      <c r="AP1118" s="92"/>
      <c r="AQ1118" s="92"/>
      <c r="AR1118" s="92"/>
      <c r="AS1118" s="92"/>
      <c r="AT1118" s="92"/>
      <c r="AU1118" s="92"/>
      <c r="AV1118" s="92"/>
      <c r="AW1118" s="92"/>
      <c r="AX1118" s="92"/>
      <c r="AY1118" s="92"/>
      <c r="AZ1118" s="92"/>
      <c r="BA1118" s="92"/>
      <c r="BB1118" s="92"/>
      <c r="BC1118" s="92"/>
      <c r="BD1118" s="92"/>
      <c r="BE1118" s="92"/>
      <c r="BF1118" s="92"/>
      <c r="BG1118" s="92"/>
      <c r="BH1118" s="92"/>
      <c r="BI1118" s="92"/>
      <c r="BJ1118" s="92"/>
      <c r="BK1118" s="92"/>
      <c r="BL1118" s="92"/>
      <c r="BM1118" s="92"/>
      <c r="BN1118" s="92"/>
      <c r="BO1118" s="92"/>
      <c r="BP1118" s="92"/>
      <c r="BQ1118" s="92"/>
      <c r="BR1118" s="92"/>
      <c r="BS1118" s="92"/>
      <c r="BT1118" s="92"/>
      <c r="BU1118" s="92"/>
      <c r="BV1118" s="92"/>
      <c r="BW1118" s="92"/>
      <c r="BX1118" s="92"/>
      <c r="BY1118" s="92"/>
      <c r="BZ1118" s="92"/>
      <c r="CA1118" s="92"/>
      <c r="CB1118" s="92"/>
      <c r="CC1118" s="92"/>
      <c r="CD1118" s="92"/>
      <c r="CE1118" s="92"/>
      <c r="CF1118" s="93"/>
      <c r="CG1118" s="92"/>
      <c r="CH1118" s="92"/>
      <c r="CI1118" s="92"/>
      <c r="CJ1118" s="92"/>
      <c r="CK1118" s="92"/>
      <c r="CL1118" s="92"/>
      <c r="CM1118" s="92"/>
      <c r="CN1118" s="92"/>
      <c r="CO1118" s="92"/>
      <c r="CP1118" s="92"/>
      <c r="CS1118" s="94"/>
      <c r="CT1118" s="95"/>
    </row>
    <row r="1119" spans="8:98" x14ac:dyDescent="0.15">
      <c r="H1119" s="125"/>
      <c r="I1119" s="129"/>
      <c r="J1119" s="131"/>
      <c r="K1119" s="131"/>
      <c r="L1119" s="127"/>
      <c r="M1119" s="107"/>
      <c r="N1119" s="107"/>
      <c r="O1119" s="107"/>
      <c r="P1119" s="107"/>
      <c r="Q1119" s="107"/>
      <c r="R1119" s="107"/>
      <c r="S1119" s="107"/>
      <c r="T1119" s="130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92"/>
      <c r="AF1119" s="92"/>
      <c r="AG1119" s="92"/>
      <c r="AH1119" s="92"/>
      <c r="AI1119" s="92"/>
      <c r="AJ1119" s="92"/>
      <c r="AK1119" s="92"/>
      <c r="AL1119" s="92"/>
      <c r="AM1119" s="92"/>
      <c r="AN1119" s="92"/>
      <c r="AO1119" s="92"/>
      <c r="AP1119" s="92"/>
      <c r="AQ1119" s="92"/>
      <c r="AR1119" s="92"/>
      <c r="AS1119" s="92"/>
      <c r="AT1119" s="92"/>
      <c r="AU1119" s="92"/>
      <c r="AV1119" s="92"/>
      <c r="AW1119" s="92"/>
      <c r="AX1119" s="92"/>
      <c r="AY1119" s="92"/>
      <c r="AZ1119" s="92"/>
      <c r="BA1119" s="92"/>
      <c r="BB1119" s="92"/>
      <c r="BC1119" s="92"/>
      <c r="BD1119" s="92"/>
      <c r="BE1119" s="92"/>
      <c r="BF1119" s="92"/>
      <c r="BG1119" s="92"/>
      <c r="BH1119" s="92"/>
      <c r="BI1119" s="92"/>
      <c r="BJ1119" s="92"/>
      <c r="BK1119" s="92"/>
      <c r="BL1119" s="92"/>
      <c r="BM1119" s="92"/>
      <c r="BN1119" s="92"/>
      <c r="BO1119" s="92"/>
      <c r="BP1119" s="92"/>
      <c r="BQ1119" s="92"/>
      <c r="BR1119" s="92"/>
      <c r="BS1119" s="92"/>
      <c r="BT1119" s="92"/>
      <c r="BU1119" s="92"/>
      <c r="BV1119" s="92"/>
      <c r="BW1119" s="92"/>
      <c r="BX1119" s="92"/>
      <c r="BY1119" s="92"/>
      <c r="BZ1119" s="92"/>
      <c r="CA1119" s="92"/>
      <c r="CB1119" s="92"/>
      <c r="CC1119" s="92"/>
      <c r="CD1119" s="92"/>
      <c r="CE1119" s="92"/>
      <c r="CF1119" s="93"/>
      <c r="CG1119" s="92"/>
      <c r="CH1119" s="92"/>
      <c r="CI1119" s="92"/>
      <c r="CJ1119" s="92"/>
      <c r="CK1119" s="92"/>
      <c r="CL1119" s="92"/>
      <c r="CM1119" s="92"/>
      <c r="CN1119" s="92"/>
      <c r="CO1119" s="92"/>
      <c r="CP1119" s="92"/>
      <c r="CS1119" s="94"/>
      <c r="CT1119" s="95"/>
    </row>
    <row r="1120" spans="8:98" x14ac:dyDescent="0.15">
      <c r="H1120" s="125"/>
      <c r="I1120" s="129"/>
      <c r="J1120" s="131"/>
      <c r="K1120" s="131"/>
      <c r="L1120" s="127"/>
      <c r="M1120" s="107"/>
      <c r="N1120" s="107"/>
      <c r="O1120" s="107"/>
      <c r="P1120" s="107"/>
      <c r="Q1120" s="107"/>
      <c r="R1120" s="107"/>
      <c r="S1120" s="107"/>
      <c r="T1120" s="130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92"/>
      <c r="AF1120" s="92"/>
      <c r="AG1120" s="92"/>
      <c r="AH1120" s="92"/>
      <c r="AI1120" s="92"/>
      <c r="AJ1120" s="92"/>
      <c r="AK1120" s="92"/>
      <c r="AL1120" s="92"/>
      <c r="AM1120" s="92"/>
      <c r="AN1120" s="92"/>
      <c r="AO1120" s="92"/>
      <c r="AP1120" s="92"/>
      <c r="AQ1120" s="92"/>
      <c r="AR1120" s="92"/>
      <c r="AS1120" s="92"/>
      <c r="AT1120" s="92"/>
      <c r="AU1120" s="92"/>
      <c r="AV1120" s="92"/>
      <c r="AW1120" s="92"/>
      <c r="AX1120" s="92"/>
      <c r="AY1120" s="92"/>
      <c r="AZ1120" s="92"/>
      <c r="BA1120" s="92"/>
      <c r="BB1120" s="92"/>
      <c r="BC1120" s="92"/>
      <c r="BD1120" s="92"/>
      <c r="BE1120" s="92"/>
      <c r="BF1120" s="92"/>
      <c r="BG1120" s="92"/>
      <c r="BH1120" s="92"/>
      <c r="BI1120" s="92"/>
      <c r="BJ1120" s="92"/>
      <c r="BK1120" s="92"/>
      <c r="BL1120" s="92"/>
      <c r="BM1120" s="92"/>
      <c r="BN1120" s="92"/>
      <c r="BO1120" s="92"/>
      <c r="BP1120" s="92"/>
      <c r="BQ1120" s="92"/>
      <c r="BR1120" s="92"/>
      <c r="BS1120" s="92"/>
      <c r="BT1120" s="92"/>
      <c r="BU1120" s="92"/>
      <c r="BV1120" s="92"/>
      <c r="BW1120" s="92"/>
      <c r="BX1120" s="92"/>
      <c r="BY1120" s="92"/>
      <c r="BZ1120" s="92"/>
      <c r="CA1120" s="92"/>
      <c r="CB1120" s="92"/>
      <c r="CC1120" s="92"/>
      <c r="CD1120" s="92"/>
      <c r="CE1120" s="92"/>
      <c r="CF1120" s="93"/>
      <c r="CG1120" s="92"/>
      <c r="CH1120" s="92"/>
      <c r="CI1120" s="92"/>
      <c r="CJ1120" s="92"/>
      <c r="CK1120" s="92"/>
      <c r="CL1120" s="92"/>
      <c r="CM1120" s="92"/>
      <c r="CN1120" s="92"/>
      <c r="CO1120" s="92"/>
      <c r="CP1120" s="92"/>
      <c r="CS1120" s="94"/>
      <c r="CT1120" s="95"/>
    </row>
    <row r="1121" spans="8:98" x14ac:dyDescent="0.15">
      <c r="H1121" s="125"/>
      <c r="I1121" s="129"/>
      <c r="J1121" s="131"/>
      <c r="K1121" s="131"/>
      <c r="L1121" s="127"/>
      <c r="M1121" s="107"/>
      <c r="N1121" s="107"/>
      <c r="O1121" s="107"/>
      <c r="P1121" s="107"/>
      <c r="Q1121" s="107"/>
      <c r="R1121" s="107"/>
      <c r="S1121" s="107"/>
      <c r="T1121" s="130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92"/>
      <c r="AF1121" s="92"/>
      <c r="AG1121" s="92"/>
      <c r="AH1121" s="92"/>
      <c r="AI1121" s="92"/>
      <c r="AJ1121" s="92"/>
      <c r="AK1121" s="92"/>
      <c r="AL1121" s="92"/>
      <c r="AM1121" s="92"/>
      <c r="AN1121" s="92"/>
      <c r="AO1121" s="92"/>
      <c r="AP1121" s="92"/>
      <c r="AQ1121" s="92"/>
      <c r="AR1121" s="92"/>
      <c r="AS1121" s="92"/>
      <c r="AT1121" s="92"/>
      <c r="AU1121" s="92"/>
      <c r="AV1121" s="92"/>
      <c r="AW1121" s="92"/>
      <c r="AX1121" s="92"/>
      <c r="AY1121" s="92"/>
      <c r="AZ1121" s="92"/>
      <c r="BA1121" s="92"/>
      <c r="BB1121" s="92"/>
      <c r="BC1121" s="92"/>
      <c r="BD1121" s="92"/>
      <c r="BE1121" s="92"/>
      <c r="BF1121" s="92"/>
      <c r="BG1121" s="92"/>
      <c r="BH1121" s="92"/>
      <c r="BI1121" s="92"/>
      <c r="BJ1121" s="92"/>
      <c r="BK1121" s="92"/>
      <c r="BL1121" s="92"/>
      <c r="BM1121" s="92"/>
      <c r="BN1121" s="92"/>
      <c r="BO1121" s="92"/>
      <c r="BP1121" s="92"/>
      <c r="BQ1121" s="92"/>
      <c r="BR1121" s="92"/>
      <c r="BS1121" s="92"/>
      <c r="BT1121" s="92"/>
      <c r="BU1121" s="92"/>
      <c r="BV1121" s="92"/>
      <c r="BW1121" s="92"/>
      <c r="BX1121" s="92"/>
      <c r="BY1121" s="92"/>
      <c r="BZ1121" s="92"/>
      <c r="CA1121" s="92"/>
      <c r="CB1121" s="92"/>
      <c r="CC1121" s="92"/>
      <c r="CD1121" s="92"/>
      <c r="CE1121" s="92"/>
      <c r="CF1121" s="93"/>
      <c r="CG1121" s="92"/>
      <c r="CH1121" s="92"/>
      <c r="CI1121" s="92"/>
      <c r="CJ1121" s="92"/>
      <c r="CK1121" s="92"/>
      <c r="CL1121" s="92"/>
      <c r="CM1121" s="92"/>
      <c r="CN1121" s="92"/>
      <c r="CO1121" s="92"/>
      <c r="CP1121" s="92"/>
      <c r="CS1121" s="94"/>
      <c r="CT1121" s="95"/>
    </row>
    <row r="1122" spans="8:98" x14ac:dyDescent="0.15">
      <c r="H1122" s="125"/>
      <c r="I1122" s="129"/>
      <c r="J1122" s="131"/>
      <c r="K1122" s="131"/>
      <c r="L1122" s="127"/>
      <c r="M1122" s="107"/>
      <c r="N1122" s="107"/>
      <c r="O1122" s="107"/>
      <c r="P1122" s="107"/>
      <c r="Q1122" s="107"/>
      <c r="R1122" s="107"/>
      <c r="S1122" s="107"/>
      <c r="T1122" s="130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92"/>
      <c r="AF1122" s="92"/>
      <c r="AG1122" s="92"/>
      <c r="AH1122" s="92"/>
      <c r="AI1122" s="92"/>
      <c r="AJ1122" s="92"/>
      <c r="AK1122" s="92"/>
      <c r="AL1122" s="92"/>
      <c r="AM1122" s="92"/>
      <c r="AN1122" s="92"/>
      <c r="AO1122" s="92"/>
      <c r="AP1122" s="92"/>
      <c r="AQ1122" s="92"/>
      <c r="AR1122" s="92"/>
      <c r="AS1122" s="92"/>
      <c r="AT1122" s="92"/>
      <c r="AU1122" s="92"/>
      <c r="AV1122" s="92"/>
      <c r="AW1122" s="92"/>
      <c r="AX1122" s="92"/>
      <c r="AY1122" s="92"/>
      <c r="AZ1122" s="92"/>
      <c r="BA1122" s="92"/>
      <c r="BB1122" s="92"/>
      <c r="BC1122" s="92"/>
      <c r="BD1122" s="92"/>
      <c r="BE1122" s="92"/>
      <c r="BF1122" s="92"/>
      <c r="BG1122" s="92"/>
      <c r="BH1122" s="92"/>
      <c r="BI1122" s="92"/>
      <c r="BJ1122" s="92"/>
      <c r="BK1122" s="92"/>
      <c r="BL1122" s="92"/>
      <c r="BM1122" s="92"/>
      <c r="BN1122" s="92"/>
      <c r="BO1122" s="92"/>
      <c r="BP1122" s="92"/>
      <c r="BQ1122" s="92"/>
      <c r="BR1122" s="92"/>
      <c r="BS1122" s="92"/>
      <c r="BT1122" s="92"/>
      <c r="BU1122" s="92"/>
      <c r="BV1122" s="92"/>
      <c r="BW1122" s="92"/>
      <c r="BX1122" s="92"/>
      <c r="BY1122" s="92"/>
      <c r="BZ1122" s="92"/>
      <c r="CA1122" s="92"/>
      <c r="CB1122" s="92"/>
      <c r="CC1122" s="92"/>
      <c r="CD1122" s="92"/>
      <c r="CE1122" s="92"/>
      <c r="CF1122" s="93"/>
      <c r="CG1122" s="92"/>
      <c r="CH1122" s="92"/>
      <c r="CI1122" s="92"/>
      <c r="CJ1122" s="92"/>
      <c r="CK1122" s="92"/>
      <c r="CL1122" s="92"/>
      <c r="CM1122" s="92"/>
      <c r="CN1122" s="92"/>
      <c r="CO1122" s="92"/>
      <c r="CP1122" s="92"/>
      <c r="CS1122" s="94"/>
      <c r="CT1122" s="95"/>
    </row>
    <row r="1123" spans="8:98" x14ac:dyDescent="0.15">
      <c r="H1123" s="125"/>
      <c r="I1123" s="129"/>
      <c r="J1123" s="131"/>
      <c r="K1123" s="131"/>
      <c r="L1123" s="127"/>
      <c r="M1123" s="107"/>
      <c r="N1123" s="107"/>
      <c r="O1123" s="107"/>
      <c r="P1123" s="107"/>
      <c r="Q1123" s="107"/>
      <c r="R1123" s="107"/>
      <c r="S1123" s="107"/>
      <c r="T1123" s="130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92"/>
      <c r="AF1123" s="92"/>
      <c r="AG1123" s="92"/>
      <c r="AH1123" s="92"/>
      <c r="AI1123" s="92"/>
      <c r="AJ1123" s="92"/>
      <c r="AK1123" s="92"/>
      <c r="AL1123" s="92"/>
      <c r="AM1123" s="92"/>
      <c r="AN1123" s="92"/>
      <c r="AO1123" s="92"/>
      <c r="AP1123" s="92"/>
      <c r="AQ1123" s="92"/>
      <c r="AR1123" s="92"/>
      <c r="AS1123" s="92"/>
      <c r="AT1123" s="92"/>
      <c r="AU1123" s="92"/>
      <c r="AV1123" s="92"/>
      <c r="AW1123" s="92"/>
      <c r="AX1123" s="92"/>
      <c r="AY1123" s="92"/>
      <c r="AZ1123" s="92"/>
      <c r="BA1123" s="92"/>
      <c r="BB1123" s="92"/>
      <c r="BC1123" s="92"/>
      <c r="BD1123" s="92"/>
      <c r="BE1123" s="92"/>
      <c r="BF1123" s="92"/>
      <c r="BG1123" s="92"/>
      <c r="BH1123" s="92"/>
      <c r="BI1123" s="92"/>
      <c r="BJ1123" s="92"/>
      <c r="BK1123" s="92"/>
      <c r="BL1123" s="92"/>
      <c r="BM1123" s="92"/>
      <c r="BN1123" s="92"/>
      <c r="BO1123" s="92"/>
      <c r="BP1123" s="92"/>
      <c r="BQ1123" s="92"/>
      <c r="BR1123" s="92"/>
      <c r="BS1123" s="92"/>
      <c r="BT1123" s="92"/>
      <c r="BU1123" s="92"/>
      <c r="BV1123" s="92"/>
      <c r="BW1123" s="92"/>
      <c r="BX1123" s="92"/>
      <c r="BY1123" s="92"/>
      <c r="BZ1123" s="92"/>
      <c r="CA1123" s="92"/>
      <c r="CB1123" s="92"/>
      <c r="CC1123" s="92"/>
      <c r="CD1123" s="92"/>
      <c r="CE1123" s="92"/>
      <c r="CF1123" s="93"/>
      <c r="CG1123" s="92"/>
      <c r="CH1123" s="92"/>
      <c r="CI1123" s="92"/>
      <c r="CJ1123" s="92"/>
      <c r="CK1123" s="92"/>
      <c r="CL1123" s="92"/>
      <c r="CM1123" s="92"/>
      <c r="CN1123" s="92"/>
      <c r="CO1123" s="92"/>
      <c r="CP1123" s="92"/>
      <c r="CS1123" s="94"/>
      <c r="CT1123" s="95"/>
    </row>
    <row r="1124" spans="8:98" x14ac:dyDescent="0.15">
      <c r="H1124" s="125"/>
      <c r="I1124" s="129"/>
      <c r="J1124" s="131"/>
      <c r="K1124" s="131"/>
      <c r="L1124" s="127"/>
      <c r="M1124" s="107"/>
      <c r="N1124" s="107"/>
      <c r="O1124" s="107"/>
      <c r="P1124" s="107"/>
      <c r="Q1124" s="107"/>
      <c r="R1124" s="107"/>
      <c r="S1124" s="107"/>
      <c r="T1124" s="130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92"/>
      <c r="AF1124" s="92"/>
      <c r="AG1124" s="92"/>
      <c r="AH1124" s="92"/>
      <c r="AI1124" s="92"/>
      <c r="AJ1124" s="92"/>
      <c r="AK1124" s="92"/>
      <c r="AL1124" s="92"/>
      <c r="AM1124" s="92"/>
      <c r="AN1124" s="92"/>
      <c r="AO1124" s="92"/>
      <c r="AP1124" s="92"/>
      <c r="AQ1124" s="92"/>
      <c r="AR1124" s="92"/>
      <c r="AS1124" s="92"/>
      <c r="AT1124" s="92"/>
      <c r="AU1124" s="92"/>
      <c r="AV1124" s="92"/>
      <c r="AW1124" s="92"/>
      <c r="AX1124" s="92"/>
      <c r="AY1124" s="92"/>
      <c r="AZ1124" s="92"/>
      <c r="BA1124" s="92"/>
      <c r="BB1124" s="92"/>
      <c r="BC1124" s="92"/>
      <c r="BD1124" s="92"/>
      <c r="BE1124" s="92"/>
      <c r="BF1124" s="92"/>
      <c r="BG1124" s="92"/>
      <c r="BH1124" s="92"/>
      <c r="BI1124" s="92"/>
      <c r="BJ1124" s="92"/>
      <c r="BK1124" s="92"/>
      <c r="BL1124" s="92"/>
      <c r="BM1124" s="92"/>
      <c r="BN1124" s="92"/>
      <c r="BO1124" s="92"/>
      <c r="BP1124" s="92"/>
      <c r="BQ1124" s="92"/>
      <c r="BR1124" s="92"/>
      <c r="BS1124" s="92"/>
      <c r="BT1124" s="92"/>
      <c r="BU1124" s="92"/>
      <c r="BV1124" s="92"/>
      <c r="BW1124" s="92"/>
      <c r="BX1124" s="92"/>
      <c r="BY1124" s="92"/>
      <c r="BZ1124" s="92"/>
      <c r="CA1124" s="92"/>
      <c r="CB1124" s="92"/>
      <c r="CC1124" s="92"/>
      <c r="CD1124" s="92"/>
      <c r="CE1124" s="92"/>
      <c r="CF1124" s="93"/>
      <c r="CG1124" s="92"/>
      <c r="CH1124" s="92"/>
      <c r="CI1124" s="92"/>
      <c r="CJ1124" s="92"/>
      <c r="CK1124" s="92"/>
      <c r="CL1124" s="92"/>
      <c r="CM1124" s="92"/>
      <c r="CN1124" s="92"/>
      <c r="CO1124" s="92"/>
      <c r="CP1124" s="92"/>
      <c r="CS1124" s="94"/>
      <c r="CT1124" s="95"/>
    </row>
    <row r="1125" spans="8:98" x14ac:dyDescent="0.15">
      <c r="H1125" s="125"/>
      <c r="I1125" s="129"/>
      <c r="J1125" s="131"/>
      <c r="K1125" s="131"/>
      <c r="L1125" s="127"/>
      <c r="M1125" s="107"/>
      <c r="N1125" s="107"/>
      <c r="O1125" s="107"/>
      <c r="P1125" s="107"/>
      <c r="Q1125" s="107"/>
      <c r="R1125" s="107"/>
      <c r="S1125" s="107"/>
      <c r="T1125" s="130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92"/>
      <c r="AF1125" s="92"/>
      <c r="AG1125" s="92"/>
      <c r="AH1125" s="92"/>
      <c r="AI1125" s="92"/>
      <c r="AJ1125" s="92"/>
      <c r="AK1125" s="92"/>
      <c r="AL1125" s="92"/>
      <c r="AM1125" s="92"/>
      <c r="AN1125" s="92"/>
      <c r="AO1125" s="92"/>
      <c r="AP1125" s="92"/>
      <c r="AQ1125" s="92"/>
      <c r="AR1125" s="92"/>
      <c r="AS1125" s="92"/>
      <c r="AT1125" s="92"/>
      <c r="AU1125" s="92"/>
      <c r="AV1125" s="92"/>
      <c r="AW1125" s="92"/>
      <c r="AX1125" s="92"/>
      <c r="AY1125" s="92"/>
      <c r="AZ1125" s="92"/>
      <c r="BA1125" s="92"/>
      <c r="BB1125" s="92"/>
      <c r="BC1125" s="92"/>
      <c r="BD1125" s="92"/>
      <c r="BE1125" s="92"/>
      <c r="BF1125" s="92"/>
      <c r="BG1125" s="92"/>
      <c r="BH1125" s="92"/>
      <c r="BI1125" s="92"/>
      <c r="BJ1125" s="92"/>
      <c r="BK1125" s="92"/>
      <c r="BL1125" s="92"/>
      <c r="BM1125" s="92"/>
      <c r="BN1125" s="92"/>
      <c r="BO1125" s="92"/>
      <c r="BP1125" s="92"/>
      <c r="BQ1125" s="92"/>
      <c r="BR1125" s="92"/>
      <c r="BS1125" s="92"/>
      <c r="BT1125" s="92"/>
      <c r="BU1125" s="92"/>
      <c r="BV1125" s="92"/>
      <c r="BW1125" s="92"/>
      <c r="BX1125" s="92"/>
      <c r="BY1125" s="92"/>
      <c r="BZ1125" s="92"/>
      <c r="CA1125" s="92"/>
      <c r="CB1125" s="92"/>
      <c r="CC1125" s="92"/>
      <c r="CD1125" s="92"/>
      <c r="CE1125" s="92"/>
      <c r="CF1125" s="93"/>
      <c r="CG1125" s="92"/>
      <c r="CH1125" s="92"/>
      <c r="CI1125" s="92"/>
      <c r="CJ1125" s="92"/>
      <c r="CK1125" s="92"/>
      <c r="CL1125" s="92"/>
      <c r="CM1125" s="92"/>
      <c r="CN1125" s="92"/>
      <c r="CO1125" s="92"/>
      <c r="CP1125" s="92"/>
      <c r="CS1125" s="94"/>
      <c r="CT1125" s="95"/>
    </row>
    <row r="1126" spans="8:98" x14ac:dyDescent="0.15">
      <c r="H1126" s="125"/>
      <c r="I1126" s="129"/>
      <c r="J1126" s="131"/>
      <c r="K1126" s="131"/>
      <c r="L1126" s="127"/>
      <c r="M1126" s="107"/>
      <c r="N1126" s="107"/>
      <c r="O1126" s="107"/>
      <c r="P1126" s="107"/>
      <c r="Q1126" s="107"/>
      <c r="R1126" s="107"/>
      <c r="S1126" s="107"/>
      <c r="T1126" s="130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92"/>
      <c r="AF1126" s="92"/>
      <c r="AG1126" s="92"/>
      <c r="AH1126" s="92"/>
      <c r="AI1126" s="92"/>
      <c r="AJ1126" s="92"/>
      <c r="AK1126" s="92"/>
      <c r="AL1126" s="92"/>
      <c r="AM1126" s="92"/>
      <c r="AN1126" s="92"/>
      <c r="AO1126" s="92"/>
      <c r="AP1126" s="92"/>
      <c r="AQ1126" s="92"/>
      <c r="AR1126" s="92"/>
      <c r="AS1126" s="92"/>
      <c r="AT1126" s="92"/>
      <c r="AU1126" s="92"/>
      <c r="AV1126" s="92"/>
      <c r="AW1126" s="92"/>
      <c r="AX1126" s="92"/>
      <c r="AY1126" s="92"/>
      <c r="AZ1126" s="92"/>
      <c r="BA1126" s="92"/>
      <c r="BB1126" s="92"/>
      <c r="BC1126" s="92"/>
      <c r="BD1126" s="92"/>
      <c r="BE1126" s="92"/>
      <c r="BF1126" s="92"/>
      <c r="BG1126" s="92"/>
      <c r="BH1126" s="92"/>
      <c r="BI1126" s="92"/>
      <c r="BJ1126" s="92"/>
      <c r="BK1126" s="92"/>
      <c r="BL1126" s="92"/>
      <c r="BM1126" s="92"/>
      <c r="BN1126" s="92"/>
      <c r="BO1126" s="92"/>
      <c r="BP1126" s="92"/>
      <c r="BQ1126" s="92"/>
      <c r="BR1126" s="92"/>
      <c r="BS1126" s="92"/>
      <c r="BT1126" s="92"/>
      <c r="BU1126" s="92"/>
      <c r="BV1126" s="92"/>
      <c r="BW1126" s="92"/>
      <c r="BX1126" s="92"/>
      <c r="BY1126" s="92"/>
      <c r="BZ1126" s="92"/>
      <c r="CA1126" s="92"/>
      <c r="CB1126" s="92"/>
      <c r="CC1126" s="92"/>
      <c r="CD1126" s="92"/>
      <c r="CE1126" s="92"/>
      <c r="CF1126" s="93"/>
      <c r="CG1126" s="92"/>
      <c r="CH1126" s="92"/>
      <c r="CI1126" s="92"/>
      <c r="CJ1126" s="92"/>
      <c r="CK1126" s="92"/>
      <c r="CL1126" s="92"/>
      <c r="CM1126" s="92"/>
      <c r="CN1126" s="92"/>
      <c r="CO1126" s="92"/>
      <c r="CP1126" s="92"/>
      <c r="CS1126" s="94"/>
      <c r="CT1126" s="95"/>
    </row>
    <row r="1127" spans="8:98" x14ac:dyDescent="0.15">
      <c r="H1127" s="125"/>
      <c r="I1127" s="129"/>
      <c r="J1127" s="131"/>
      <c r="K1127" s="131"/>
      <c r="L1127" s="127"/>
      <c r="M1127" s="107"/>
      <c r="N1127" s="107"/>
      <c r="O1127" s="107"/>
      <c r="P1127" s="107"/>
      <c r="Q1127" s="107"/>
      <c r="R1127" s="107"/>
      <c r="S1127" s="107"/>
      <c r="T1127" s="130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92"/>
      <c r="AF1127" s="92"/>
      <c r="AG1127" s="92"/>
      <c r="AH1127" s="92"/>
      <c r="AI1127" s="92"/>
      <c r="AJ1127" s="92"/>
      <c r="AK1127" s="92"/>
      <c r="AL1127" s="92"/>
      <c r="AM1127" s="92"/>
      <c r="AN1127" s="92"/>
      <c r="AO1127" s="92"/>
      <c r="AP1127" s="92"/>
      <c r="AQ1127" s="92"/>
      <c r="AR1127" s="92"/>
      <c r="AS1127" s="92"/>
      <c r="AT1127" s="92"/>
      <c r="AU1127" s="92"/>
      <c r="AV1127" s="92"/>
      <c r="AW1127" s="92"/>
      <c r="AX1127" s="92"/>
      <c r="AY1127" s="92"/>
      <c r="AZ1127" s="92"/>
      <c r="BA1127" s="92"/>
      <c r="BB1127" s="92"/>
      <c r="BC1127" s="92"/>
      <c r="BD1127" s="92"/>
      <c r="BE1127" s="92"/>
      <c r="BF1127" s="92"/>
      <c r="BG1127" s="92"/>
      <c r="BH1127" s="92"/>
      <c r="BI1127" s="92"/>
      <c r="BJ1127" s="92"/>
      <c r="BK1127" s="92"/>
      <c r="BL1127" s="92"/>
      <c r="BM1127" s="92"/>
      <c r="BN1127" s="92"/>
      <c r="BO1127" s="92"/>
      <c r="BP1127" s="92"/>
      <c r="BQ1127" s="92"/>
      <c r="BR1127" s="92"/>
      <c r="BS1127" s="92"/>
      <c r="BT1127" s="92"/>
      <c r="BU1127" s="92"/>
      <c r="BV1127" s="92"/>
      <c r="BW1127" s="92"/>
      <c r="BX1127" s="92"/>
      <c r="BY1127" s="92"/>
      <c r="BZ1127" s="92"/>
      <c r="CA1127" s="92"/>
      <c r="CB1127" s="92"/>
      <c r="CC1127" s="92"/>
      <c r="CD1127" s="92"/>
      <c r="CE1127" s="92"/>
      <c r="CF1127" s="93"/>
      <c r="CG1127" s="92"/>
      <c r="CH1127" s="92"/>
      <c r="CI1127" s="92"/>
      <c r="CJ1127" s="92"/>
      <c r="CK1127" s="92"/>
      <c r="CL1127" s="92"/>
      <c r="CM1127" s="92"/>
      <c r="CN1127" s="92"/>
      <c r="CO1127" s="92"/>
      <c r="CP1127" s="92"/>
      <c r="CS1127" s="94"/>
      <c r="CT1127" s="95"/>
    </row>
    <row r="1128" spans="8:98" x14ac:dyDescent="0.15">
      <c r="H1128" s="125"/>
      <c r="I1128" s="129"/>
      <c r="J1128" s="131"/>
      <c r="K1128" s="131"/>
      <c r="L1128" s="127"/>
      <c r="M1128" s="107"/>
      <c r="N1128" s="107"/>
      <c r="O1128" s="107"/>
      <c r="P1128" s="107"/>
      <c r="Q1128" s="107"/>
      <c r="R1128" s="107"/>
      <c r="S1128" s="107"/>
      <c r="T1128" s="130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92"/>
      <c r="AF1128" s="92"/>
      <c r="AG1128" s="92"/>
      <c r="AH1128" s="92"/>
      <c r="AI1128" s="92"/>
      <c r="AJ1128" s="92"/>
      <c r="AK1128" s="92"/>
      <c r="AL1128" s="92"/>
      <c r="AM1128" s="92"/>
      <c r="AN1128" s="92"/>
      <c r="AO1128" s="92"/>
      <c r="AP1128" s="92"/>
      <c r="AQ1128" s="92"/>
      <c r="AR1128" s="92"/>
      <c r="AS1128" s="92"/>
      <c r="AT1128" s="92"/>
      <c r="AU1128" s="92"/>
      <c r="AV1128" s="92"/>
      <c r="AW1128" s="92"/>
      <c r="AX1128" s="92"/>
      <c r="AY1128" s="92"/>
      <c r="AZ1128" s="92"/>
      <c r="BA1128" s="92"/>
      <c r="BB1128" s="92"/>
      <c r="BC1128" s="92"/>
      <c r="BD1128" s="92"/>
      <c r="BE1128" s="92"/>
      <c r="BF1128" s="92"/>
      <c r="BG1128" s="92"/>
      <c r="BH1128" s="92"/>
      <c r="BI1128" s="92"/>
      <c r="BJ1128" s="92"/>
      <c r="BK1128" s="92"/>
      <c r="BL1128" s="92"/>
      <c r="BM1128" s="92"/>
      <c r="BN1128" s="92"/>
      <c r="BO1128" s="92"/>
      <c r="BP1128" s="92"/>
      <c r="BQ1128" s="92"/>
      <c r="BR1128" s="92"/>
      <c r="BS1128" s="92"/>
      <c r="BT1128" s="92"/>
      <c r="BU1128" s="92"/>
      <c r="BV1128" s="92"/>
      <c r="BW1128" s="92"/>
      <c r="BX1128" s="92"/>
      <c r="BY1128" s="92"/>
      <c r="BZ1128" s="92"/>
      <c r="CA1128" s="92"/>
      <c r="CB1128" s="92"/>
      <c r="CC1128" s="92"/>
      <c r="CD1128" s="92"/>
      <c r="CE1128" s="92"/>
      <c r="CF1128" s="93"/>
      <c r="CG1128" s="92"/>
      <c r="CH1128" s="92"/>
      <c r="CI1128" s="92"/>
      <c r="CJ1128" s="92"/>
      <c r="CK1128" s="92"/>
      <c r="CL1128" s="92"/>
      <c r="CM1128" s="92"/>
      <c r="CN1128" s="92"/>
      <c r="CO1128" s="92"/>
      <c r="CP1128" s="92"/>
      <c r="CS1128" s="94"/>
      <c r="CT1128" s="95"/>
    </row>
    <row r="1129" spans="8:98" x14ac:dyDescent="0.15">
      <c r="H1129" s="125"/>
      <c r="I1129" s="129"/>
      <c r="J1129" s="131"/>
      <c r="K1129" s="131"/>
      <c r="L1129" s="127"/>
      <c r="M1129" s="107"/>
      <c r="N1129" s="107"/>
      <c r="O1129" s="107"/>
      <c r="P1129" s="107"/>
      <c r="Q1129" s="107"/>
      <c r="R1129" s="107"/>
      <c r="S1129" s="107"/>
      <c r="T1129" s="130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92"/>
      <c r="AF1129" s="92"/>
      <c r="AG1129" s="92"/>
      <c r="AH1129" s="92"/>
      <c r="AI1129" s="92"/>
      <c r="AJ1129" s="92"/>
      <c r="AK1129" s="92"/>
      <c r="AL1129" s="92"/>
      <c r="AM1129" s="92"/>
      <c r="AN1129" s="92"/>
      <c r="AO1129" s="92"/>
      <c r="AP1129" s="92"/>
      <c r="AQ1129" s="92"/>
      <c r="AR1129" s="92"/>
      <c r="AS1129" s="92"/>
      <c r="AT1129" s="92"/>
      <c r="AU1129" s="92"/>
      <c r="AV1129" s="92"/>
      <c r="AW1129" s="92"/>
      <c r="AX1129" s="92"/>
      <c r="AY1129" s="92"/>
      <c r="AZ1129" s="92"/>
      <c r="BA1129" s="92"/>
      <c r="BB1129" s="92"/>
      <c r="BC1129" s="92"/>
      <c r="BD1129" s="92"/>
      <c r="BE1129" s="92"/>
      <c r="BF1129" s="92"/>
      <c r="BG1129" s="92"/>
      <c r="BH1129" s="92"/>
      <c r="BI1129" s="92"/>
      <c r="BJ1129" s="92"/>
      <c r="BK1129" s="92"/>
      <c r="BL1129" s="92"/>
      <c r="BM1129" s="92"/>
      <c r="BN1129" s="92"/>
      <c r="BO1129" s="92"/>
      <c r="BP1129" s="92"/>
      <c r="BQ1129" s="92"/>
      <c r="BR1129" s="92"/>
      <c r="BS1129" s="92"/>
      <c r="BT1129" s="92"/>
      <c r="BU1129" s="92"/>
      <c r="BV1129" s="92"/>
      <c r="BW1129" s="92"/>
      <c r="BX1129" s="92"/>
      <c r="BY1129" s="92"/>
      <c r="BZ1129" s="92"/>
      <c r="CA1129" s="92"/>
      <c r="CB1129" s="92"/>
      <c r="CC1129" s="92"/>
      <c r="CD1129" s="92"/>
      <c r="CE1129" s="92"/>
      <c r="CF1129" s="93"/>
      <c r="CG1129" s="92"/>
      <c r="CH1129" s="92"/>
      <c r="CI1129" s="92"/>
      <c r="CJ1129" s="92"/>
      <c r="CK1129" s="92"/>
      <c r="CL1129" s="92"/>
      <c r="CM1129" s="92"/>
      <c r="CN1129" s="92"/>
      <c r="CO1129" s="92"/>
      <c r="CP1129" s="92"/>
      <c r="CS1129" s="94"/>
      <c r="CT1129" s="95"/>
    </row>
    <row r="1130" spans="8:98" x14ac:dyDescent="0.15">
      <c r="H1130" s="125"/>
      <c r="I1130" s="129"/>
      <c r="J1130" s="131"/>
      <c r="K1130" s="134"/>
      <c r="L1130" s="127"/>
      <c r="M1130" s="107"/>
      <c r="N1130" s="107"/>
      <c r="O1130" s="107"/>
      <c r="P1130" s="107"/>
      <c r="Q1130" s="107"/>
      <c r="R1130" s="107"/>
      <c r="S1130" s="107"/>
      <c r="T1130" s="130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92"/>
      <c r="AF1130" s="92"/>
      <c r="AG1130" s="92"/>
      <c r="AH1130" s="92"/>
      <c r="AI1130" s="92"/>
      <c r="AJ1130" s="92"/>
      <c r="AK1130" s="92"/>
      <c r="AL1130" s="92"/>
      <c r="AM1130" s="92"/>
      <c r="AN1130" s="92"/>
      <c r="AO1130" s="92"/>
      <c r="AP1130" s="92"/>
      <c r="AQ1130" s="92"/>
      <c r="AR1130" s="92"/>
      <c r="AS1130" s="92"/>
      <c r="AT1130" s="92"/>
      <c r="AU1130" s="92"/>
      <c r="AV1130" s="92"/>
      <c r="AW1130" s="92"/>
      <c r="AX1130" s="92"/>
      <c r="AY1130" s="92"/>
      <c r="AZ1130" s="92"/>
      <c r="BA1130" s="92"/>
      <c r="BB1130" s="92"/>
      <c r="BC1130" s="92"/>
      <c r="BD1130" s="92"/>
      <c r="BE1130" s="92"/>
      <c r="BF1130" s="92"/>
      <c r="BG1130" s="92"/>
      <c r="BH1130" s="92"/>
      <c r="BI1130" s="92"/>
      <c r="BJ1130" s="92"/>
      <c r="BK1130" s="92"/>
      <c r="BL1130" s="92"/>
      <c r="BM1130" s="92"/>
      <c r="BN1130" s="92"/>
      <c r="BO1130" s="92"/>
      <c r="BP1130" s="92"/>
      <c r="BQ1130" s="92"/>
      <c r="BR1130" s="92"/>
      <c r="BS1130" s="92"/>
      <c r="BT1130" s="92"/>
      <c r="BU1130" s="92"/>
      <c r="BV1130" s="92"/>
      <c r="BW1130" s="92"/>
      <c r="BX1130" s="92"/>
      <c r="BY1130" s="92"/>
      <c r="BZ1130" s="92"/>
      <c r="CA1130" s="92"/>
      <c r="CB1130" s="92"/>
      <c r="CC1130" s="92"/>
      <c r="CD1130" s="92"/>
      <c r="CE1130" s="92"/>
      <c r="CF1130" s="93"/>
      <c r="CG1130" s="92"/>
      <c r="CH1130" s="92"/>
      <c r="CI1130" s="92"/>
      <c r="CJ1130" s="92"/>
      <c r="CK1130" s="92"/>
      <c r="CL1130" s="92"/>
      <c r="CM1130" s="92"/>
      <c r="CN1130" s="92"/>
      <c r="CO1130" s="92"/>
      <c r="CP1130" s="92"/>
      <c r="CS1130" s="94"/>
      <c r="CT1130" s="95"/>
    </row>
    <row r="1131" spans="8:98" x14ac:dyDescent="0.15">
      <c r="H1131" s="125"/>
      <c r="I1131" s="129"/>
      <c r="J1131" s="131"/>
      <c r="K1131" s="134"/>
      <c r="L1131" s="127"/>
      <c r="M1131" s="107"/>
      <c r="N1131" s="107"/>
      <c r="O1131" s="107"/>
      <c r="P1131" s="107"/>
      <c r="Q1131" s="107"/>
      <c r="R1131" s="107"/>
      <c r="S1131" s="107"/>
      <c r="T1131" s="130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92"/>
      <c r="AF1131" s="92"/>
      <c r="AG1131" s="92"/>
      <c r="AH1131" s="92"/>
      <c r="AI1131" s="92"/>
      <c r="AJ1131" s="92"/>
      <c r="AK1131" s="92"/>
      <c r="AL1131" s="92"/>
      <c r="AM1131" s="92"/>
      <c r="AN1131" s="92"/>
      <c r="AO1131" s="92"/>
      <c r="AP1131" s="92"/>
      <c r="AQ1131" s="92"/>
      <c r="AR1131" s="92"/>
      <c r="AS1131" s="92"/>
      <c r="AT1131" s="92"/>
      <c r="AU1131" s="92"/>
      <c r="AV1131" s="92"/>
      <c r="AW1131" s="92"/>
      <c r="AX1131" s="92"/>
      <c r="AY1131" s="92"/>
      <c r="AZ1131" s="92"/>
      <c r="BA1131" s="92"/>
      <c r="BB1131" s="92"/>
      <c r="BC1131" s="92"/>
      <c r="BD1131" s="92"/>
      <c r="BE1131" s="92"/>
      <c r="BF1131" s="92"/>
      <c r="BG1131" s="92"/>
      <c r="BH1131" s="92"/>
      <c r="BI1131" s="92"/>
      <c r="BJ1131" s="92"/>
      <c r="BK1131" s="92"/>
      <c r="BL1131" s="92"/>
      <c r="BM1131" s="92"/>
      <c r="BN1131" s="92"/>
      <c r="BO1131" s="92"/>
      <c r="BP1131" s="92"/>
      <c r="BQ1131" s="92"/>
      <c r="BR1131" s="92"/>
      <c r="BS1131" s="92"/>
      <c r="BT1131" s="92"/>
      <c r="BU1131" s="92"/>
      <c r="BV1131" s="92"/>
      <c r="BW1131" s="92"/>
      <c r="BX1131" s="92"/>
      <c r="BY1131" s="92"/>
      <c r="BZ1131" s="92"/>
      <c r="CA1131" s="92"/>
      <c r="CB1131" s="92"/>
      <c r="CC1131" s="92"/>
      <c r="CD1131" s="92"/>
      <c r="CE1131" s="92"/>
      <c r="CF1131" s="93"/>
      <c r="CG1131" s="92"/>
      <c r="CH1131" s="92"/>
      <c r="CI1131" s="92"/>
      <c r="CJ1131" s="92"/>
      <c r="CK1131" s="92"/>
      <c r="CL1131" s="92"/>
      <c r="CM1131" s="92"/>
      <c r="CN1131" s="92"/>
      <c r="CO1131" s="92"/>
      <c r="CP1131" s="92"/>
      <c r="CS1131" s="94"/>
      <c r="CT1131" s="95"/>
    </row>
    <row r="1132" spans="8:98" x14ac:dyDescent="0.15">
      <c r="H1132" s="125"/>
      <c r="I1132" s="129"/>
      <c r="J1132" s="131"/>
      <c r="K1132" s="134"/>
      <c r="L1132" s="127"/>
      <c r="M1132" s="107"/>
      <c r="N1132" s="107"/>
      <c r="O1132" s="107"/>
      <c r="P1132" s="107"/>
      <c r="Q1132" s="107"/>
      <c r="R1132" s="107"/>
      <c r="S1132" s="107"/>
      <c r="T1132" s="130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92"/>
      <c r="AF1132" s="92"/>
      <c r="AG1132" s="92"/>
      <c r="AH1132" s="92"/>
      <c r="AI1132" s="92"/>
      <c r="AJ1132" s="92"/>
      <c r="AK1132" s="92"/>
      <c r="AL1132" s="92"/>
      <c r="AM1132" s="92"/>
      <c r="AN1132" s="92"/>
      <c r="AO1132" s="92"/>
      <c r="AP1132" s="92"/>
      <c r="AQ1132" s="92"/>
      <c r="AR1132" s="92"/>
      <c r="AS1132" s="92"/>
      <c r="AT1132" s="92"/>
      <c r="AU1132" s="92"/>
      <c r="AV1132" s="92"/>
      <c r="AW1132" s="92"/>
      <c r="AX1132" s="92"/>
      <c r="AY1132" s="92"/>
      <c r="AZ1132" s="92"/>
      <c r="BA1132" s="92"/>
      <c r="BB1132" s="92"/>
      <c r="BC1132" s="92"/>
      <c r="BD1132" s="92"/>
      <c r="BE1132" s="92"/>
      <c r="BF1132" s="92"/>
      <c r="BG1132" s="92"/>
      <c r="BH1132" s="92"/>
      <c r="BI1132" s="92"/>
      <c r="BJ1132" s="92"/>
      <c r="BK1132" s="92"/>
      <c r="BL1132" s="92"/>
      <c r="BM1132" s="92"/>
      <c r="BN1132" s="92"/>
      <c r="BO1132" s="92"/>
      <c r="BP1132" s="92"/>
      <c r="BQ1132" s="92"/>
      <c r="BR1132" s="92"/>
      <c r="BS1132" s="92"/>
      <c r="BT1132" s="92"/>
      <c r="BU1132" s="92"/>
      <c r="BV1132" s="92"/>
      <c r="BW1132" s="92"/>
      <c r="BX1132" s="92"/>
      <c r="BY1132" s="92"/>
      <c r="BZ1132" s="92"/>
      <c r="CA1132" s="92"/>
      <c r="CB1132" s="92"/>
      <c r="CC1132" s="92"/>
      <c r="CD1132" s="92"/>
      <c r="CE1132" s="92"/>
      <c r="CF1132" s="93"/>
      <c r="CG1132" s="92"/>
      <c r="CH1132" s="92"/>
      <c r="CI1132" s="92"/>
      <c r="CJ1132" s="92"/>
      <c r="CK1132" s="92"/>
      <c r="CL1132" s="92"/>
      <c r="CM1132" s="92"/>
      <c r="CN1132" s="92"/>
      <c r="CO1132" s="92"/>
      <c r="CP1132" s="92"/>
      <c r="CS1132" s="94"/>
      <c r="CT1132" s="95"/>
    </row>
    <row r="1133" spans="8:98" x14ac:dyDescent="0.15">
      <c r="H1133" s="125"/>
      <c r="I1133" s="132"/>
      <c r="J1133" s="131"/>
      <c r="K1133" s="134"/>
      <c r="L1133" s="127"/>
      <c r="M1133" s="107"/>
      <c r="N1133" s="107"/>
      <c r="O1133" s="107"/>
      <c r="P1133" s="107"/>
      <c r="Q1133" s="107"/>
      <c r="R1133" s="107"/>
      <c r="S1133" s="107"/>
      <c r="T1133" s="130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92"/>
      <c r="AF1133" s="92"/>
      <c r="AG1133" s="92"/>
      <c r="AH1133" s="92"/>
      <c r="AI1133" s="92"/>
      <c r="AJ1133" s="92"/>
      <c r="AK1133" s="92"/>
      <c r="AL1133" s="92"/>
      <c r="AM1133" s="92"/>
      <c r="AN1133" s="92"/>
      <c r="AO1133" s="92"/>
      <c r="AP1133" s="92"/>
      <c r="AQ1133" s="92"/>
      <c r="AR1133" s="92"/>
      <c r="AS1133" s="92"/>
      <c r="AT1133" s="92"/>
      <c r="AU1133" s="92"/>
      <c r="AV1133" s="92"/>
      <c r="AW1133" s="92"/>
      <c r="AX1133" s="92"/>
      <c r="AY1133" s="92"/>
      <c r="AZ1133" s="92"/>
      <c r="BA1133" s="92"/>
      <c r="BB1133" s="92"/>
      <c r="BC1133" s="92"/>
      <c r="BD1133" s="92"/>
      <c r="BE1133" s="92"/>
      <c r="BF1133" s="92"/>
      <c r="BG1133" s="92"/>
      <c r="BH1133" s="92"/>
      <c r="BI1133" s="92"/>
      <c r="BJ1133" s="92"/>
      <c r="BK1133" s="92"/>
      <c r="BL1133" s="92"/>
      <c r="BM1133" s="92"/>
      <c r="BN1133" s="92"/>
      <c r="BO1133" s="92"/>
      <c r="BP1133" s="92"/>
      <c r="BQ1133" s="92"/>
      <c r="BR1133" s="92"/>
      <c r="BS1133" s="92"/>
      <c r="BT1133" s="92"/>
      <c r="BU1133" s="92"/>
      <c r="BV1133" s="92"/>
      <c r="BW1133" s="92"/>
      <c r="BX1133" s="92"/>
      <c r="BY1133" s="92"/>
      <c r="BZ1133" s="92"/>
      <c r="CA1133" s="92"/>
      <c r="CB1133" s="92"/>
      <c r="CC1133" s="92"/>
      <c r="CD1133" s="92"/>
      <c r="CE1133" s="92"/>
      <c r="CF1133" s="93"/>
      <c r="CG1133" s="92"/>
      <c r="CH1133" s="92"/>
      <c r="CI1133" s="92"/>
      <c r="CJ1133" s="92"/>
      <c r="CK1133" s="92"/>
      <c r="CL1133" s="92"/>
      <c r="CM1133" s="92"/>
      <c r="CN1133" s="92"/>
      <c r="CO1133" s="92"/>
      <c r="CP1133" s="92"/>
      <c r="CS1133" s="94"/>
      <c r="CT1133" s="95"/>
    </row>
    <row r="1134" spans="8:98" x14ac:dyDescent="0.15">
      <c r="H1134" s="125"/>
      <c r="I1134" s="132"/>
      <c r="J1134" s="131"/>
      <c r="K1134" s="134"/>
      <c r="L1134" s="127"/>
      <c r="M1134" s="107"/>
      <c r="N1134" s="107"/>
      <c r="O1134" s="107"/>
      <c r="P1134" s="107"/>
      <c r="Q1134" s="107"/>
      <c r="R1134" s="107"/>
      <c r="S1134" s="107"/>
      <c r="T1134" s="130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92"/>
      <c r="AF1134" s="92"/>
      <c r="AG1134" s="92"/>
      <c r="AH1134" s="92"/>
      <c r="AI1134" s="92"/>
      <c r="AJ1134" s="92"/>
      <c r="AK1134" s="92"/>
      <c r="AL1134" s="92"/>
      <c r="AM1134" s="92"/>
      <c r="AN1134" s="92"/>
      <c r="AO1134" s="92"/>
      <c r="AP1134" s="92"/>
      <c r="AQ1134" s="92"/>
      <c r="AR1134" s="92"/>
      <c r="AS1134" s="92"/>
      <c r="AT1134" s="92"/>
      <c r="AU1134" s="92"/>
      <c r="AV1134" s="92"/>
      <c r="AW1134" s="92"/>
      <c r="AX1134" s="92"/>
      <c r="AY1134" s="92"/>
      <c r="AZ1134" s="92"/>
      <c r="BA1134" s="92"/>
      <c r="BB1134" s="92"/>
      <c r="BC1134" s="92"/>
      <c r="BD1134" s="92"/>
      <c r="BE1134" s="92"/>
      <c r="BF1134" s="92"/>
      <c r="BG1134" s="92"/>
      <c r="BH1134" s="92"/>
      <c r="BI1134" s="92"/>
      <c r="BJ1134" s="92"/>
      <c r="BK1134" s="92"/>
      <c r="BL1134" s="92"/>
      <c r="BM1134" s="92"/>
      <c r="BN1134" s="92"/>
      <c r="BO1134" s="92"/>
      <c r="BP1134" s="92"/>
      <c r="BQ1134" s="92"/>
      <c r="BR1134" s="92"/>
      <c r="BS1134" s="92"/>
      <c r="BT1134" s="92"/>
      <c r="BU1134" s="92"/>
      <c r="BV1134" s="92"/>
      <c r="BW1134" s="92"/>
      <c r="BX1134" s="92"/>
      <c r="BY1134" s="92"/>
      <c r="BZ1134" s="92"/>
      <c r="CA1134" s="92"/>
      <c r="CB1134" s="92"/>
      <c r="CC1134" s="92"/>
      <c r="CD1134" s="92"/>
      <c r="CE1134" s="92"/>
      <c r="CF1134" s="93"/>
      <c r="CG1134" s="92"/>
      <c r="CH1134" s="92"/>
      <c r="CI1134" s="92"/>
      <c r="CJ1134" s="92"/>
      <c r="CK1134" s="92"/>
      <c r="CL1134" s="92"/>
      <c r="CM1134" s="92"/>
      <c r="CN1134" s="92"/>
      <c r="CO1134" s="92"/>
      <c r="CP1134" s="92"/>
      <c r="CS1134" s="94"/>
      <c r="CT1134" s="95"/>
    </row>
    <row r="1135" spans="8:98" x14ac:dyDescent="0.15">
      <c r="H1135" s="125"/>
      <c r="I1135" s="132"/>
      <c r="J1135" s="134"/>
      <c r="K1135" s="134"/>
      <c r="L1135" s="127"/>
      <c r="M1135" s="107"/>
      <c r="N1135" s="107"/>
      <c r="O1135" s="107"/>
      <c r="P1135" s="107"/>
      <c r="Q1135" s="107"/>
      <c r="R1135" s="107"/>
      <c r="S1135" s="107"/>
      <c r="T1135" s="130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92"/>
      <c r="AF1135" s="92"/>
      <c r="AG1135" s="92"/>
      <c r="AH1135" s="92"/>
      <c r="AI1135" s="92"/>
      <c r="AJ1135" s="92"/>
      <c r="AK1135" s="92"/>
      <c r="AL1135" s="92"/>
      <c r="AM1135" s="92"/>
      <c r="AN1135" s="92"/>
      <c r="AO1135" s="92"/>
      <c r="AP1135" s="92"/>
      <c r="AQ1135" s="92"/>
      <c r="AR1135" s="92"/>
      <c r="AS1135" s="92"/>
      <c r="AT1135" s="92"/>
      <c r="AU1135" s="92"/>
      <c r="AV1135" s="92"/>
      <c r="AW1135" s="92"/>
      <c r="AX1135" s="92"/>
      <c r="AY1135" s="92"/>
      <c r="AZ1135" s="92"/>
      <c r="BA1135" s="92"/>
      <c r="BB1135" s="92"/>
      <c r="BC1135" s="92"/>
      <c r="BD1135" s="92"/>
      <c r="BE1135" s="92"/>
      <c r="BF1135" s="92"/>
      <c r="BG1135" s="92"/>
      <c r="BH1135" s="92"/>
      <c r="BI1135" s="92"/>
      <c r="BJ1135" s="92"/>
      <c r="BK1135" s="92"/>
      <c r="BL1135" s="92"/>
      <c r="BM1135" s="92"/>
      <c r="BN1135" s="92"/>
      <c r="BO1135" s="92"/>
      <c r="BP1135" s="92"/>
      <c r="BQ1135" s="92"/>
      <c r="BR1135" s="92"/>
      <c r="BS1135" s="92"/>
      <c r="BT1135" s="92"/>
      <c r="BU1135" s="92"/>
      <c r="BV1135" s="92"/>
      <c r="BW1135" s="92"/>
      <c r="BX1135" s="92"/>
      <c r="BY1135" s="92"/>
      <c r="BZ1135" s="92"/>
      <c r="CA1135" s="92"/>
      <c r="CB1135" s="92"/>
      <c r="CC1135" s="92"/>
      <c r="CD1135" s="92"/>
      <c r="CE1135" s="92"/>
      <c r="CF1135" s="93"/>
      <c r="CG1135" s="92"/>
      <c r="CH1135" s="92"/>
      <c r="CI1135" s="92"/>
      <c r="CJ1135" s="92"/>
      <c r="CK1135" s="92"/>
      <c r="CL1135" s="92"/>
      <c r="CM1135" s="92"/>
      <c r="CN1135" s="92"/>
      <c r="CO1135" s="92"/>
      <c r="CP1135" s="92"/>
      <c r="CS1135" s="94"/>
      <c r="CT1135" s="95"/>
    </row>
    <row r="1136" spans="8:98" x14ac:dyDescent="0.15">
      <c r="H1136" s="125"/>
      <c r="I1136" s="132"/>
      <c r="J1136" s="134"/>
      <c r="K1136" s="134"/>
      <c r="L1136" s="127"/>
      <c r="M1136" s="107"/>
      <c r="N1136" s="107"/>
      <c r="O1136" s="107"/>
      <c r="P1136" s="107"/>
      <c r="Q1136" s="107"/>
      <c r="R1136" s="107"/>
      <c r="S1136" s="107"/>
      <c r="T1136" s="130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92"/>
      <c r="AF1136" s="92"/>
      <c r="AG1136" s="92"/>
      <c r="AH1136" s="92"/>
      <c r="AI1136" s="92"/>
      <c r="AJ1136" s="92"/>
      <c r="AK1136" s="92"/>
      <c r="AL1136" s="92"/>
      <c r="AM1136" s="92"/>
      <c r="AN1136" s="92"/>
      <c r="AO1136" s="92"/>
      <c r="AP1136" s="92"/>
      <c r="AQ1136" s="92"/>
      <c r="AR1136" s="92"/>
      <c r="AS1136" s="92"/>
      <c r="AT1136" s="92"/>
      <c r="AU1136" s="92"/>
      <c r="AV1136" s="92"/>
      <c r="AW1136" s="92"/>
      <c r="AX1136" s="92"/>
      <c r="AY1136" s="92"/>
      <c r="AZ1136" s="92"/>
      <c r="BA1136" s="92"/>
      <c r="BB1136" s="92"/>
      <c r="BC1136" s="92"/>
      <c r="BD1136" s="92"/>
      <c r="BE1136" s="92"/>
      <c r="BF1136" s="92"/>
      <c r="BG1136" s="92"/>
      <c r="BH1136" s="92"/>
      <c r="BI1136" s="92"/>
      <c r="BJ1136" s="92"/>
      <c r="BK1136" s="92"/>
      <c r="BL1136" s="92"/>
      <c r="BM1136" s="92"/>
      <c r="BN1136" s="92"/>
      <c r="BO1136" s="92"/>
      <c r="BP1136" s="92"/>
      <c r="BQ1136" s="92"/>
      <c r="BR1136" s="92"/>
      <c r="BS1136" s="92"/>
      <c r="BT1136" s="92"/>
      <c r="BU1136" s="92"/>
      <c r="BV1136" s="92"/>
      <c r="BW1136" s="92"/>
      <c r="BX1136" s="92"/>
      <c r="BY1136" s="92"/>
      <c r="BZ1136" s="92"/>
      <c r="CA1136" s="92"/>
      <c r="CB1136" s="92"/>
      <c r="CC1136" s="92"/>
      <c r="CD1136" s="92"/>
      <c r="CE1136" s="92"/>
      <c r="CF1136" s="93"/>
      <c r="CG1136" s="92"/>
      <c r="CH1136" s="92"/>
      <c r="CI1136" s="92"/>
      <c r="CJ1136" s="92"/>
      <c r="CK1136" s="92"/>
      <c r="CL1136" s="92"/>
      <c r="CM1136" s="92"/>
      <c r="CN1136" s="92"/>
      <c r="CO1136" s="92"/>
      <c r="CP1136" s="92"/>
      <c r="CS1136" s="94"/>
      <c r="CT1136" s="95"/>
    </row>
    <row r="1137" spans="8:98" x14ac:dyDescent="0.15">
      <c r="H1137" s="125"/>
      <c r="I1137" s="132"/>
      <c r="J1137" s="134"/>
      <c r="K1137" s="134"/>
      <c r="L1137" s="127"/>
      <c r="M1137" s="107"/>
      <c r="N1137" s="107"/>
      <c r="O1137" s="107"/>
      <c r="P1137" s="107"/>
      <c r="Q1137" s="107"/>
      <c r="R1137" s="107"/>
      <c r="S1137" s="107"/>
      <c r="T1137" s="130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92"/>
      <c r="AF1137" s="92"/>
      <c r="AG1137" s="92"/>
      <c r="AH1137" s="92"/>
      <c r="AI1137" s="92"/>
      <c r="AJ1137" s="92"/>
      <c r="AK1137" s="92"/>
      <c r="AL1137" s="92"/>
      <c r="AM1137" s="92"/>
      <c r="AN1137" s="92"/>
      <c r="AO1137" s="92"/>
      <c r="AP1137" s="92"/>
      <c r="AQ1137" s="92"/>
      <c r="AR1137" s="92"/>
      <c r="AS1137" s="92"/>
      <c r="AT1137" s="92"/>
      <c r="AU1137" s="92"/>
      <c r="AV1137" s="92"/>
      <c r="AW1137" s="92"/>
      <c r="AX1137" s="92"/>
      <c r="AY1137" s="92"/>
      <c r="AZ1137" s="92"/>
      <c r="BA1137" s="92"/>
      <c r="BB1137" s="92"/>
      <c r="BC1137" s="92"/>
      <c r="BD1137" s="92"/>
      <c r="BE1137" s="92"/>
      <c r="BF1137" s="92"/>
      <c r="BG1137" s="92"/>
      <c r="BH1137" s="92"/>
      <c r="BI1137" s="92"/>
      <c r="BJ1137" s="92"/>
      <c r="BK1137" s="92"/>
      <c r="BL1137" s="92"/>
      <c r="BM1137" s="92"/>
      <c r="BN1137" s="92"/>
      <c r="BO1137" s="92"/>
      <c r="BP1137" s="92"/>
      <c r="BQ1137" s="92"/>
      <c r="BR1137" s="92"/>
      <c r="BS1137" s="92"/>
      <c r="BT1137" s="92"/>
      <c r="BU1137" s="92"/>
      <c r="BV1137" s="92"/>
      <c r="BW1137" s="92"/>
      <c r="BX1137" s="92"/>
      <c r="BY1137" s="92"/>
      <c r="BZ1137" s="92"/>
      <c r="CA1137" s="92"/>
      <c r="CB1137" s="92"/>
      <c r="CC1137" s="92"/>
      <c r="CD1137" s="92"/>
      <c r="CE1137" s="92"/>
      <c r="CF1137" s="93"/>
      <c r="CG1137" s="92"/>
      <c r="CH1137" s="92"/>
      <c r="CI1137" s="92"/>
      <c r="CJ1137" s="92"/>
      <c r="CK1137" s="92"/>
      <c r="CL1137" s="92"/>
      <c r="CM1137" s="92"/>
      <c r="CN1137" s="92"/>
      <c r="CO1137" s="92"/>
      <c r="CP1137" s="92"/>
      <c r="CS1137" s="94"/>
      <c r="CT1137" s="95"/>
    </row>
    <row r="1138" spans="8:98" x14ac:dyDescent="0.15">
      <c r="H1138" s="125"/>
      <c r="I1138" s="132"/>
      <c r="J1138" s="134"/>
      <c r="K1138" s="134"/>
      <c r="L1138" s="127"/>
      <c r="M1138" s="107"/>
      <c r="N1138" s="107"/>
      <c r="O1138" s="107"/>
      <c r="P1138" s="107"/>
      <c r="Q1138" s="107"/>
      <c r="R1138" s="107"/>
      <c r="S1138" s="107"/>
      <c r="T1138" s="130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92"/>
      <c r="AF1138" s="92"/>
      <c r="AG1138" s="92"/>
      <c r="AH1138" s="92"/>
      <c r="AI1138" s="92"/>
      <c r="AJ1138" s="92"/>
      <c r="AK1138" s="92"/>
      <c r="AL1138" s="92"/>
      <c r="AM1138" s="92"/>
      <c r="AN1138" s="92"/>
      <c r="AO1138" s="92"/>
      <c r="AP1138" s="92"/>
      <c r="AQ1138" s="92"/>
      <c r="AR1138" s="92"/>
      <c r="AS1138" s="92"/>
      <c r="AT1138" s="92"/>
      <c r="AU1138" s="92"/>
      <c r="AV1138" s="92"/>
      <c r="AW1138" s="92"/>
      <c r="AX1138" s="92"/>
      <c r="AY1138" s="92"/>
      <c r="AZ1138" s="92"/>
      <c r="BA1138" s="92"/>
      <c r="BB1138" s="92"/>
      <c r="BC1138" s="92"/>
      <c r="BD1138" s="92"/>
      <c r="BE1138" s="92"/>
      <c r="BF1138" s="92"/>
      <c r="BG1138" s="92"/>
      <c r="BH1138" s="92"/>
      <c r="BI1138" s="92"/>
      <c r="BJ1138" s="92"/>
      <c r="BK1138" s="92"/>
      <c r="BL1138" s="92"/>
      <c r="BM1138" s="92"/>
      <c r="BN1138" s="92"/>
      <c r="BO1138" s="92"/>
      <c r="BP1138" s="92"/>
      <c r="BQ1138" s="92"/>
      <c r="BR1138" s="92"/>
      <c r="BS1138" s="92"/>
      <c r="BT1138" s="92"/>
      <c r="BU1138" s="92"/>
      <c r="BV1138" s="92"/>
      <c r="BW1138" s="92"/>
      <c r="BX1138" s="92"/>
      <c r="BY1138" s="92"/>
      <c r="BZ1138" s="92"/>
      <c r="CA1138" s="92"/>
      <c r="CB1138" s="92"/>
      <c r="CC1138" s="92"/>
      <c r="CD1138" s="92"/>
      <c r="CE1138" s="92"/>
      <c r="CF1138" s="93"/>
      <c r="CG1138" s="92"/>
      <c r="CH1138" s="92"/>
      <c r="CI1138" s="92"/>
      <c r="CJ1138" s="92"/>
      <c r="CK1138" s="92"/>
      <c r="CL1138" s="92"/>
      <c r="CM1138" s="92"/>
      <c r="CN1138" s="92"/>
      <c r="CO1138" s="92"/>
      <c r="CP1138" s="92"/>
      <c r="CS1138" s="94"/>
      <c r="CT1138" s="95"/>
    </row>
    <row r="1139" spans="8:98" x14ac:dyDescent="0.15">
      <c r="H1139" s="125"/>
      <c r="I1139" s="132"/>
      <c r="J1139" s="134"/>
      <c r="K1139" s="134"/>
      <c r="L1139" s="127"/>
      <c r="M1139" s="107"/>
      <c r="N1139" s="107"/>
      <c r="O1139" s="107"/>
      <c r="P1139" s="107"/>
      <c r="Q1139" s="107"/>
      <c r="R1139" s="107"/>
      <c r="S1139" s="107"/>
      <c r="T1139" s="130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92"/>
      <c r="AF1139" s="92"/>
      <c r="AG1139" s="92"/>
      <c r="AH1139" s="92"/>
      <c r="AI1139" s="92"/>
      <c r="AJ1139" s="92"/>
      <c r="AK1139" s="92"/>
      <c r="AL1139" s="92"/>
      <c r="AM1139" s="92"/>
      <c r="AN1139" s="92"/>
      <c r="AO1139" s="92"/>
      <c r="AP1139" s="92"/>
      <c r="AQ1139" s="92"/>
      <c r="AR1139" s="92"/>
      <c r="AS1139" s="92"/>
      <c r="AT1139" s="92"/>
      <c r="AU1139" s="92"/>
      <c r="AV1139" s="92"/>
      <c r="AW1139" s="92"/>
      <c r="AX1139" s="92"/>
      <c r="AY1139" s="92"/>
      <c r="AZ1139" s="92"/>
      <c r="BA1139" s="92"/>
      <c r="BB1139" s="92"/>
      <c r="BC1139" s="92"/>
      <c r="BD1139" s="92"/>
      <c r="BE1139" s="92"/>
      <c r="BF1139" s="92"/>
      <c r="BG1139" s="92"/>
      <c r="BH1139" s="92"/>
      <c r="BI1139" s="92"/>
      <c r="BJ1139" s="92"/>
      <c r="BK1139" s="92"/>
      <c r="BL1139" s="92"/>
      <c r="BM1139" s="92"/>
      <c r="BN1139" s="92"/>
      <c r="BO1139" s="92"/>
      <c r="BP1139" s="92"/>
      <c r="BQ1139" s="92"/>
      <c r="BR1139" s="92"/>
      <c r="BS1139" s="92"/>
      <c r="BT1139" s="92"/>
      <c r="BU1139" s="92"/>
      <c r="BV1139" s="92"/>
      <c r="BW1139" s="92"/>
      <c r="BX1139" s="92"/>
      <c r="BY1139" s="92"/>
      <c r="BZ1139" s="92"/>
      <c r="CA1139" s="92"/>
      <c r="CB1139" s="92"/>
      <c r="CC1139" s="92"/>
      <c r="CD1139" s="92"/>
      <c r="CE1139" s="92"/>
      <c r="CF1139" s="93"/>
      <c r="CG1139" s="92"/>
      <c r="CH1139" s="92"/>
      <c r="CI1139" s="92"/>
      <c r="CJ1139" s="92"/>
      <c r="CK1139" s="92"/>
      <c r="CL1139" s="92"/>
      <c r="CM1139" s="92"/>
      <c r="CN1139" s="92"/>
      <c r="CO1139" s="92"/>
      <c r="CP1139" s="92"/>
      <c r="CS1139" s="94"/>
      <c r="CT1139" s="95"/>
    </row>
    <row r="1140" spans="8:98" x14ac:dyDescent="0.15">
      <c r="H1140" s="125"/>
      <c r="I1140" s="132"/>
      <c r="J1140" s="134"/>
      <c r="K1140" s="134"/>
      <c r="L1140" s="127"/>
      <c r="M1140" s="107"/>
      <c r="N1140" s="107"/>
      <c r="O1140" s="107"/>
      <c r="P1140" s="107"/>
      <c r="Q1140" s="107"/>
      <c r="R1140" s="107"/>
      <c r="S1140" s="107"/>
      <c r="T1140" s="130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92"/>
      <c r="AF1140" s="92"/>
      <c r="AG1140" s="92"/>
      <c r="AH1140" s="92"/>
      <c r="AI1140" s="92"/>
      <c r="AJ1140" s="92"/>
      <c r="AK1140" s="92"/>
      <c r="AL1140" s="92"/>
      <c r="AM1140" s="92"/>
      <c r="AN1140" s="92"/>
      <c r="AO1140" s="92"/>
      <c r="AP1140" s="92"/>
      <c r="AQ1140" s="92"/>
      <c r="AR1140" s="92"/>
      <c r="AS1140" s="92"/>
      <c r="AT1140" s="92"/>
      <c r="AU1140" s="92"/>
      <c r="AV1140" s="92"/>
      <c r="AW1140" s="92"/>
      <c r="AX1140" s="92"/>
      <c r="AY1140" s="92"/>
      <c r="AZ1140" s="92"/>
      <c r="BA1140" s="92"/>
      <c r="BB1140" s="92"/>
      <c r="BC1140" s="92"/>
      <c r="BD1140" s="92"/>
      <c r="BE1140" s="92"/>
      <c r="BF1140" s="92"/>
      <c r="BG1140" s="92"/>
      <c r="BH1140" s="92"/>
      <c r="BI1140" s="92"/>
      <c r="BJ1140" s="92"/>
      <c r="BK1140" s="92"/>
      <c r="BL1140" s="92"/>
      <c r="BM1140" s="92"/>
      <c r="BN1140" s="92"/>
      <c r="BO1140" s="92"/>
      <c r="BP1140" s="92"/>
      <c r="BQ1140" s="92"/>
      <c r="BR1140" s="92"/>
      <c r="BS1140" s="92"/>
      <c r="BT1140" s="92"/>
      <c r="BU1140" s="92"/>
      <c r="BV1140" s="92"/>
      <c r="BW1140" s="92"/>
      <c r="BX1140" s="92"/>
      <c r="BY1140" s="92"/>
      <c r="BZ1140" s="92"/>
      <c r="CA1140" s="92"/>
      <c r="CB1140" s="92"/>
      <c r="CC1140" s="92"/>
      <c r="CD1140" s="92"/>
      <c r="CE1140" s="92"/>
      <c r="CF1140" s="93"/>
      <c r="CG1140" s="92"/>
      <c r="CH1140" s="92"/>
      <c r="CI1140" s="92"/>
      <c r="CJ1140" s="92"/>
      <c r="CK1140" s="92"/>
      <c r="CL1140" s="92"/>
      <c r="CM1140" s="92"/>
      <c r="CN1140" s="92"/>
      <c r="CO1140" s="92"/>
      <c r="CP1140" s="92"/>
      <c r="CR1140" s="115"/>
      <c r="CS1140" s="94"/>
      <c r="CT1140" s="95"/>
    </row>
    <row r="1141" spans="8:98" x14ac:dyDescent="0.15">
      <c r="H1141" s="125"/>
      <c r="I1141" s="132"/>
      <c r="J1141" s="134"/>
      <c r="K1141" s="134"/>
      <c r="L1141" s="127"/>
      <c r="M1141" s="107"/>
      <c r="N1141" s="107"/>
      <c r="O1141" s="107"/>
      <c r="P1141" s="107"/>
      <c r="Q1141" s="107"/>
      <c r="R1141" s="107"/>
      <c r="S1141" s="107"/>
      <c r="T1141" s="130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92"/>
      <c r="AF1141" s="92"/>
      <c r="AG1141" s="92"/>
      <c r="AH1141" s="92"/>
      <c r="AI1141" s="92"/>
      <c r="AJ1141" s="92"/>
      <c r="AK1141" s="92"/>
      <c r="AL1141" s="92"/>
      <c r="AM1141" s="92"/>
      <c r="AN1141" s="92"/>
      <c r="AO1141" s="92"/>
      <c r="AP1141" s="92"/>
      <c r="AQ1141" s="92"/>
      <c r="AR1141" s="92"/>
      <c r="AS1141" s="92"/>
      <c r="AT1141" s="92"/>
      <c r="AU1141" s="92"/>
      <c r="AV1141" s="92"/>
      <c r="AW1141" s="92"/>
      <c r="AX1141" s="92"/>
      <c r="AY1141" s="92"/>
      <c r="AZ1141" s="92"/>
      <c r="BA1141" s="92"/>
      <c r="BB1141" s="92"/>
      <c r="BC1141" s="92"/>
      <c r="BD1141" s="92"/>
      <c r="BE1141" s="92"/>
      <c r="BF1141" s="92"/>
      <c r="BG1141" s="92"/>
      <c r="BH1141" s="92"/>
      <c r="BI1141" s="92"/>
      <c r="BJ1141" s="92"/>
      <c r="BK1141" s="92"/>
      <c r="BL1141" s="92"/>
      <c r="BM1141" s="92"/>
      <c r="BN1141" s="92"/>
      <c r="BO1141" s="92"/>
      <c r="BP1141" s="92"/>
      <c r="BQ1141" s="92"/>
      <c r="BR1141" s="92"/>
      <c r="BS1141" s="92"/>
      <c r="BT1141" s="92"/>
      <c r="BU1141" s="92"/>
      <c r="BV1141" s="92"/>
      <c r="BW1141" s="92"/>
      <c r="BX1141" s="92"/>
      <c r="BY1141" s="92"/>
      <c r="BZ1141" s="92"/>
      <c r="CA1141" s="92"/>
      <c r="CB1141" s="92"/>
      <c r="CC1141" s="92"/>
      <c r="CD1141" s="92"/>
      <c r="CE1141" s="92"/>
      <c r="CF1141" s="93"/>
      <c r="CG1141" s="92"/>
      <c r="CH1141" s="92"/>
      <c r="CI1141" s="92"/>
      <c r="CJ1141" s="92"/>
      <c r="CK1141" s="92"/>
      <c r="CL1141" s="92"/>
      <c r="CM1141" s="92"/>
      <c r="CN1141" s="92"/>
      <c r="CO1141" s="92"/>
      <c r="CP1141" s="92"/>
      <c r="CR1141" s="115"/>
      <c r="CS1141" s="94"/>
      <c r="CT1141" s="95"/>
    </row>
    <row r="1142" spans="8:98" x14ac:dyDescent="0.15">
      <c r="H1142" s="125"/>
      <c r="I1142" s="132"/>
      <c r="J1142" s="134"/>
      <c r="K1142" s="134"/>
      <c r="L1142" s="127"/>
      <c r="M1142" s="107"/>
      <c r="N1142" s="107"/>
      <c r="O1142" s="107"/>
      <c r="P1142" s="107"/>
      <c r="Q1142" s="107"/>
      <c r="R1142" s="107"/>
      <c r="S1142" s="107"/>
      <c r="T1142" s="130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92"/>
      <c r="AF1142" s="92"/>
      <c r="AG1142" s="92"/>
      <c r="AH1142" s="92"/>
      <c r="AI1142" s="92"/>
      <c r="AJ1142" s="92"/>
      <c r="AK1142" s="92"/>
      <c r="AL1142" s="92"/>
      <c r="AM1142" s="92"/>
      <c r="AN1142" s="92"/>
      <c r="AO1142" s="92"/>
      <c r="AP1142" s="92"/>
      <c r="AQ1142" s="92"/>
      <c r="AR1142" s="92"/>
      <c r="AS1142" s="92"/>
      <c r="AT1142" s="92"/>
      <c r="AU1142" s="92"/>
      <c r="AV1142" s="92"/>
      <c r="AW1142" s="92"/>
      <c r="AX1142" s="92"/>
      <c r="AY1142" s="92"/>
      <c r="AZ1142" s="92"/>
      <c r="BA1142" s="92"/>
      <c r="BB1142" s="92"/>
      <c r="BC1142" s="92"/>
      <c r="BD1142" s="92"/>
      <c r="BE1142" s="92"/>
      <c r="BF1142" s="92"/>
      <c r="BG1142" s="92"/>
      <c r="BH1142" s="92"/>
      <c r="BI1142" s="92"/>
      <c r="BJ1142" s="92"/>
      <c r="BK1142" s="92"/>
      <c r="BL1142" s="92"/>
      <c r="BM1142" s="92"/>
      <c r="BN1142" s="92"/>
      <c r="BO1142" s="92"/>
      <c r="BP1142" s="92"/>
      <c r="BQ1142" s="92"/>
      <c r="BR1142" s="92"/>
      <c r="BS1142" s="92"/>
      <c r="BT1142" s="92"/>
      <c r="BU1142" s="92"/>
      <c r="BV1142" s="92"/>
      <c r="BW1142" s="92"/>
      <c r="BX1142" s="92"/>
      <c r="BY1142" s="92"/>
      <c r="BZ1142" s="92"/>
      <c r="CA1142" s="92"/>
      <c r="CB1142" s="92"/>
      <c r="CC1142" s="92"/>
      <c r="CD1142" s="92"/>
      <c r="CE1142" s="92"/>
      <c r="CF1142" s="93"/>
      <c r="CG1142" s="92"/>
      <c r="CH1142" s="92"/>
      <c r="CI1142" s="92"/>
      <c r="CJ1142" s="92"/>
      <c r="CK1142" s="92"/>
      <c r="CL1142" s="92"/>
      <c r="CM1142" s="92"/>
      <c r="CN1142" s="92"/>
      <c r="CO1142" s="92"/>
      <c r="CP1142" s="92"/>
      <c r="CR1142" s="115"/>
      <c r="CS1142" s="94"/>
      <c r="CT1142" s="95"/>
    </row>
    <row r="1143" spans="8:98" x14ac:dyDescent="0.15">
      <c r="H1143" s="125"/>
      <c r="I1143" s="132"/>
      <c r="J1143" s="134"/>
      <c r="K1143" s="134"/>
      <c r="L1143" s="127"/>
      <c r="M1143" s="107"/>
      <c r="N1143" s="107"/>
      <c r="O1143" s="107"/>
      <c r="P1143" s="107"/>
      <c r="Q1143" s="107"/>
      <c r="R1143" s="107"/>
      <c r="S1143" s="107"/>
      <c r="T1143" s="130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92"/>
      <c r="AF1143" s="92"/>
      <c r="AG1143" s="92"/>
      <c r="AH1143" s="92"/>
      <c r="AI1143" s="92"/>
      <c r="AJ1143" s="92"/>
      <c r="AK1143" s="92"/>
      <c r="AL1143" s="92"/>
      <c r="AM1143" s="92"/>
      <c r="AN1143" s="92"/>
      <c r="AO1143" s="92"/>
      <c r="AP1143" s="92"/>
      <c r="AQ1143" s="92"/>
      <c r="AR1143" s="92"/>
      <c r="AS1143" s="92"/>
      <c r="AT1143" s="92"/>
      <c r="AU1143" s="92"/>
      <c r="AV1143" s="92"/>
      <c r="AW1143" s="92"/>
      <c r="AX1143" s="92"/>
      <c r="AY1143" s="92"/>
      <c r="AZ1143" s="92"/>
      <c r="BA1143" s="92"/>
      <c r="BB1143" s="92"/>
      <c r="BC1143" s="92"/>
      <c r="BD1143" s="92"/>
      <c r="BE1143" s="92"/>
      <c r="BF1143" s="92"/>
      <c r="BG1143" s="92"/>
      <c r="BH1143" s="92"/>
      <c r="BI1143" s="92"/>
      <c r="BJ1143" s="92"/>
      <c r="BK1143" s="92"/>
      <c r="BL1143" s="92"/>
      <c r="BM1143" s="92"/>
      <c r="BN1143" s="92"/>
      <c r="BO1143" s="92"/>
      <c r="BP1143" s="92"/>
      <c r="BQ1143" s="92"/>
      <c r="BR1143" s="92"/>
      <c r="BS1143" s="92"/>
      <c r="BT1143" s="92"/>
      <c r="BU1143" s="92"/>
      <c r="BV1143" s="92"/>
      <c r="BW1143" s="92"/>
      <c r="BX1143" s="92"/>
      <c r="BY1143" s="92"/>
      <c r="BZ1143" s="92"/>
      <c r="CA1143" s="92"/>
      <c r="CB1143" s="92"/>
      <c r="CC1143" s="92"/>
      <c r="CD1143" s="92"/>
      <c r="CE1143" s="92"/>
      <c r="CF1143" s="93"/>
      <c r="CG1143" s="92"/>
      <c r="CH1143" s="92"/>
      <c r="CI1143" s="92"/>
      <c r="CJ1143" s="92"/>
      <c r="CK1143" s="92"/>
      <c r="CL1143" s="92"/>
      <c r="CM1143" s="92"/>
      <c r="CN1143" s="92"/>
      <c r="CO1143" s="92"/>
      <c r="CP1143" s="92"/>
      <c r="CS1143" s="94"/>
      <c r="CT1143" s="95"/>
    </row>
    <row r="1144" spans="8:98" x14ac:dyDescent="0.15">
      <c r="H1144" s="125"/>
      <c r="I1144" s="132"/>
      <c r="J1144" s="134"/>
      <c r="K1144" s="134"/>
      <c r="L1144" s="127"/>
      <c r="M1144" s="107"/>
      <c r="N1144" s="107"/>
      <c r="O1144" s="107"/>
      <c r="P1144" s="107"/>
      <c r="Q1144" s="107"/>
      <c r="R1144" s="107"/>
      <c r="S1144" s="107"/>
      <c r="T1144" s="130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92"/>
      <c r="AF1144" s="92"/>
      <c r="AG1144" s="92"/>
      <c r="AH1144" s="92"/>
      <c r="AI1144" s="92"/>
      <c r="AJ1144" s="92"/>
      <c r="AK1144" s="92"/>
      <c r="AL1144" s="92"/>
      <c r="AM1144" s="92"/>
      <c r="AN1144" s="92"/>
      <c r="AO1144" s="92"/>
      <c r="AP1144" s="92"/>
      <c r="AQ1144" s="92"/>
      <c r="AR1144" s="92"/>
      <c r="AS1144" s="92"/>
      <c r="AT1144" s="92"/>
      <c r="AU1144" s="92"/>
      <c r="AV1144" s="92"/>
      <c r="AW1144" s="92"/>
      <c r="AX1144" s="92"/>
      <c r="AY1144" s="92"/>
      <c r="AZ1144" s="92"/>
      <c r="BA1144" s="92"/>
      <c r="BB1144" s="92"/>
      <c r="BC1144" s="92"/>
      <c r="BD1144" s="92"/>
      <c r="BE1144" s="92"/>
      <c r="BF1144" s="92"/>
      <c r="BG1144" s="92"/>
      <c r="BH1144" s="92"/>
      <c r="BI1144" s="92"/>
      <c r="BJ1144" s="92"/>
      <c r="BK1144" s="92"/>
      <c r="BL1144" s="92"/>
      <c r="BM1144" s="92"/>
      <c r="BN1144" s="92"/>
      <c r="BO1144" s="92"/>
      <c r="BP1144" s="92"/>
      <c r="BQ1144" s="92"/>
      <c r="BR1144" s="92"/>
      <c r="BS1144" s="92"/>
      <c r="BT1144" s="92"/>
      <c r="BU1144" s="92"/>
      <c r="BV1144" s="92"/>
      <c r="BW1144" s="92"/>
      <c r="BX1144" s="92"/>
      <c r="BY1144" s="92"/>
      <c r="BZ1144" s="92"/>
      <c r="CA1144" s="92"/>
      <c r="CB1144" s="92"/>
      <c r="CC1144" s="92"/>
      <c r="CD1144" s="92"/>
      <c r="CE1144" s="92"/>
      <c r="CF1144" s="93"/>
      <c r="CG1144" s="92"/>
      <c r="CH1144" s="92"/>
      <c r="CI1144" s="92"/>
      <c r="CJ1144" s="92"/>
      <c r="CK1144" s="92"/>
      <c r="CL1144" s="92"/>
      <c r="CM1144" s="92"/>
      <c r="CN1144" s="92"/>
      <c r="CO1144" s="92"/>
      <c r="CP1144" s="92"/>
      <c r="CR1144" s="115"/>
      <c r="CS1144" s="94"/>
      <c r="CT1144" s="95"/>
    </row>
    <row r="1145" spans="8:98" x14ac:dyDescent="0.15">
      <c r="H1145" s="125"/>
      <c r="I1145" s="132"/>
      <c r="J1145" s="134"/>
      <c r="K1145" s="134"/>
      <c r="L1145" s="127"/>
      <c r="M1145" s="107"/>
      <c r="N1145" s="107"/>
      <c r="O1145" s="107"/>
      <c r="P1145" s="107"/>
      <c r="Q1145" s="107"/>
      <c r="R1145" s="107"/>
      <c r="S1145" s="107"/>
      <c r="T1145" s="130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92"/>
      <c r="AF1145" s="92"/>
      <c r="AG1145" s="92"/>
      <c r="AH1145" s="92"/>
      <c r="AI1145" s="92"/>
      <c r="AJ1145" s="92"/>
      <c r="AK1145" s="92"/>
      <c r="AL1145" s="92"/>
      <c r="AM1145" s="92"/>
      <c r="AN1145" s="92"/>
      <c r="AO1145" s="92"/>
      <c r="AP1145" s="92"/>
      <c r="AQ1145" s="92"/>
      <c r="AR1145" s="92"/>
      <c r="AS1145" s="92"/>
      <c r="AT1145" s="92"/>
      <c r="AU1145" s="92"/>
      <c r="AV1145" s="92"/>
      <c r="AW1145" s="92"/>
      <c r="AX1145" s="92"/>
      <c r="AY1145" s="92"/>
      <c r="AZ1145" s="92"/>
      <c r="BA1145" s="92"/>
      <c r="BB1145" s="92"/>
      <c r="BC1145" s="92"/>
      <c r="BD1145" s="92"/>
      <c r="BE1145" s="92"/>
      <c r="BF1145" s="92"/>
      <c r="BG1145" s="92"/>
      <c r="BH1145" s="92"/>
      <c r="BI1145" s="92"/>
      <c r="BJ1145" s="92"/>
      <c r="BK1145" s="92"/>
      <c r="BL1145" s="92"/>
      <c r="BM1145" s="92"/>
      <c r="BN1145" s="92"/>
      <c r="BO1145" s="92"/>
      <c r="BP1145" s="92"/>
      <c r="BQ1145" s="92"/>
      <c r="BR1145" s="92"/>
      <c r="BS1145" s="92"/>
      <c r="BT1145" s="92"/>
      <c r="BU1145" s="92"/>
      <c r="BV1145" s="92"/>
      <c r="BW1145" s="92"/>
      <c r="BX1145" s="92"/>
      <c r="BY1145" s="92"/>
      <c r="BZ1145" s="92"/>
      <c r="CA1145" s="92"/>
      <c r="CB1145" s="92"/>
      <c r="CC1145" s="92"/>
      <c r="CD1145" s="92"/>
      <c r="CE1145" s="92"/>
      <c r="CF1145" s="93"/>
      <c r="CG1145" s="92"/>
      <c r="CH1145" s="92"/>
      <c r="CI1145" s="92"/>
      <c r="CJ1145" s="92"/>
      <c r="CK1145" s="92"/>
      <c r="CL1145" s="92"/>
      <c r="CM1145" s="92"/>
      <c r="CN1145" s="92"/>
      <c r="CO1145" s="92"/>
      <c r="CP1145" s="92"/>
      <c r="CS1145" s="94"/>
      <c r="CT1145" s="95"/>
    </row>
    <row r="1146" spans="8:98" x14ac:dyDescent="0.15">
      <c r="H1146" s="125"/>
      <c r="I1146" s="132"/>
      <c r="J1146" s="134"/>
      <c r="K1146" s="134"/>
      <c r="L1146" s="127"/>
      <c r="M1146" s="107"/>
      <c r="N1146" s="107"/>
      <c r="O1146" s="107"/>
      <c r="P1146" s="107"/>
      <c r="Q1146" s="107"/>
      <c r="R1146" s="107"/>
      <c r="S1146" s="107"/>
      <c r="T1146" s="130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92"/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92"/>
      <c r="AQ1146" s="92"/>
      <c r="AR1146" s="92"/>
      <c r="AS1146" s="92"/>
      <c r="AT1146" s="92"/>
      <c r="AU1146" s="92"/>
      <c r="AV1146" s="92"/>
      <c r="AW1146" s="92"/>
      <c r="AX1146" s="92"/>
      <c r="AY1146" s="92"/>
      <c r="AZ1146" s="92"/>
      <c r="BA1146" s="92"/>
      <c r="BB1146" s="92"/>
      <c r="BC1146" s="92"/>
      <c r="BD1146" s="92"/>
      <c r="BE1146" s="92"/>
      <c r="BF1146" s="92"/>
      <c r="BG1146" s="92"/>
      <c r="BH1146" s="92"/>
      <c r="BI1146" s="92"/>
      <c r="BJ1146" s="92"/>
      <c r="BK1146" s="92"/>
      <c r="BL1146" s="92"/>
      <c r="BM1146" s="92"/>
      <c r="BN1146" s="92"/>
      <c r="BO1146" s="92"/>
      <c r="BP1146" s="92"/>
      <c r="BQ1146" s="92"/>
      <c r="BR1146" s="92"/>
      <c r="BS1146" s="92"/>
      <c r="BT1146" s="92"/>
      <c r="BU1146" s="92"/>
      <c r="BV1146" s="92"/>
      <c r="BW1146" s="92"/>
      <c r="BX1146" s="92"/>
      <c r="BY1146" s="92"/>
      <c r="BZ1146" s="92"/>
      <c r="CA1146" s="92"/>
      <c r="CB1146" s="92"/>
      <c r="CC1146" s="92"/>
      <c r="CD1146" s="92"/>
      <c r="CE1146" s="92"/>
      <c r="CF1146" s="93"/>
      <c r="CG1146" s="92"/>
      <c r="CH1146" s="92"/>
      <c r="CI1146" s="92"/>
      <c r="CJ1146" s="92"/>
      <c r="CK1146" s="92"/>
      <c r="CL1146" s="92"/>
      <c r="CM1146" s="92"/>
      <c r="CN1146" s="92"/>
      <c r="CO1146" s="92"/>
      <c r="CP1146" s="92"/>
      <c r="CS1146" s="94"/>
      <c r="CT1146" s="95"/>
    </row>
    <row r="1147" spans="8:98" x14ac:dyDescent="0.15">
      <c r="H1147" s="125"/>
      <c r="I1147" s="132"/>
      <c r="J1147" s="134"/>
      <c r="K1147" s="134"/>
      <c r="L1147" s="127"/>
      <c r="M1147" s="107"/>
      <c r="N1147" s="107"/>
      <c r="O1147" s="107"/>
      <c r="P1147" s="107"/>
      <c r="Q1147" s="107"/>
      <c r="R1147" s="107"/>
      <c r="S1147" s="107"/>
      <c r="T1147" s="130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92"/>
      <c r="AF1147" s="92"/>
      <c r="AG1147" s="92"/>
      <c r="AH1147" s="92"/>
      <c r="AI1147" s="92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2"/>
      <c r="AX1147" s="92"/>
      <c r="AY1147" s="92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2"/>
      <c r="BN1147" s="92"/>
      <c r="BO1147" s="92"/>
      <c r="BP1147" s="92"/>
      <c r="BQ1147" s="92"/>
      <c r="BR1147" s="92"/>
      <c r="BS1147" s="92"/>
      <c r="BT1147" s="92"/>
      <c r="BU1147" s="92"/>
      <c r="BV1147" s="92"/>
      <c r="BW1147" s="92"/>
      <c r="BX1147" s="92"/>
      <c r="BY1147" s="92"/>
      <c r="BZ1147" s="92"/>
      <c r="CA1147" s="92"/>
      <c r="CB1147" s="92"/>
      <c r="CC1147" s="92"/>
      <c r="CD1147" s="92"/>
      <c r="CE1147" s="92"/>
      <c r="CF1147" s="93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S1147" s="94"/>
      <c r="CT1147" s="95"/>
    </row>
    <row r="1148" spans="8:98" x14ac:dyDescent="0.15">
      <c r="H1148" s="125"/>
      <c r="I1148" s="132"/>
      <c r="J1148" s="134"/>
      <c r="K1148" s="134"/>
      <c r="L1148" s="127"/>
      <c r="M1148" s="107"/>
      <c r="N1148" s="107"/>
      <c r="O1148" s="107"/>
      <c r="P1148" s="107"/>
      <c r="Q1148" s="107"/>
      <c r="R1148" s="107"/>
      <c r="S1148" s="107"/>
      <c r="T1148" s="130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92"/>
      <c r="AF1148" s="92"/>
      <c r="AG1148" s="92"/>
      <c r="AH1148" s="92"/>
      <c r="AI1148" s="92"/>
      <c r="AJ1148" s="92"/>
      <c r="AK1148" s="92"/>
      <c r="AL1148" s="92"/>
      <c r="AM1148" s="92"/>
      <c r="AN1148" s="92"/>
      <c r="AO1148" s="92"/>
      <c r="AP1148" s="92"/>
      <c r="AQ1148" s="92"/>
      <c r="AR1148" s="92"/>
      <c r="AS1148" s="92"/>
      <c r="AT1148" s="92"/>
      <c r="AU1148" s="92"/>
      <c r="AV1148" s="92"/>
      <c r="AW1148" s="92"/>
      <c r="AX1148" s="92"/>
      <c r="AY1148" s="92"/>
      <c r="AZ1148" s="92"/>
      <c r="BA1148" s="92"/>
      <c r="BB1148" s="92"/>
      <c r="BC1148" s="92"/>
      <c r="BD1148" s="92"/>
      <c r="BE1148" s="92"/>
      <c r="BF1148" s="92"/>
      <c r="BG1148" s="92"/>
      <c r="BH1148" s="92"/>
      <c r="BI1148" s="92"/>
      <c r="BJ1148" s="92"/>
      <c r="BK1148" s="92"/>
      <c r="BL1148" s="92"/>
      <c r="BM1148" s="92"/>
      <c r="BN1148" s="92"/>
      <c r="BO1148" s="92"/>
      <c r="BP1148" s="92"/>
      <c r="BQ1148" s="92"/>
      <c r="BR1148" s="92"/>
      <c r="BS1148" s="92"/>
      <c r="BT1148" s="92"/>
      <c r="BU1148" s="92"/>
      <c r="BV1148" s="92"/>
      <c r="BW1148" s="92"/>
      <c r="BX1148" s="92"/>
      <c r="BY1148" s="92"/>
      <c r="BZ1148" s="92"/>
      <c r="CA1148" s="92"/>
      <c r="CB1148" s="92"/>
      <c r="CC1148" s="92"/>
      <c r="CD1148" s="92"/>
      <c r="CE1148" s="92"/>
      <c r="CF1148" s="93"/>
      <c r="CG1148" s="92"/>
      <c r="CH1148" s="92"/>
      <c r="CI1148" s="92"/>
      <c r="CJ1148" s="92"/>
      <c r="CK1148" s="92"/>
      <c r="CL1148" s="92"/>
      <c r="CM1148" s="92"/>
      <c r="CN1148" s="92"/>
      <c r="CO1148" s="92"/>
      <c r="CP1148" s="92"/>
      <c r="CS1148" s="94"/>
      <c r="CT1148" s="95"/>
    </row>
    <row r="1149" spans="8:98" x14ac:dyDescent="0.15">
      <c r="H1149" s="125"/>
      <c r="I1149" s="132"/>
      <c r="J1149" s="134"/>
      <c r="K1149" s="134"/>
      <c r="L1149" s="127"/>
      <c r="M1149" s="107"/>
      <c r="N1149" s="107"/>
      <c r="O1149" s="107"/>
      <c r="P1149" s="107"/>
      <c r="Q1149" s="107"/>
      <c r="R1149" s="107"/>
      <c r="S1149" s="107"/>
      <c r="T1149" s="130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92"/>
      <c r="AF1149" s="92"/>
      <c r="AG1149" s="92"/>
      <c r="AH1149" s="92"/>
      <c r="AI1149" s="92"/>
      <c r="AJ1149" s="92"/>
      <c r="AK1149" s="92"/>
      <c r="AL1149" s="92"/>
      <c r="AM1149" s="92"/>
      <c r="AN1149" s="92"/>
      <c r="AO1149" s="92"/>
      <c r="AP1149" s="92"/>
      <c r="AQ1149" s="92"/>
      <c r="AR1149" s="92"/>
      <c r="AS1149" s="92"/>
      <c r="AT1149" s="92"/>
      <c r="AU1149" s="92"/>
      <c r="AV1149" s="92"/>
      <c r="AW1149" s="92"/>
      <c r="AX1149" s="92"/>
      <c r="AY1149" s="92"/>
      <c r="AZ1149" s="92"/>
      <c r="BA1149" s="92"/>
      <c r="BB1149" s="92"/>
      <c r="BC1149" s="92"/>
      <c r="BD1149" s="92"/>
      <c r="BE1149" s="92"/>
      <c r="BF1149" s="92"/>
      <c r="BG1149" s="92"/>
      <c r="BH1149" s="92"/>
      <c r="BI1149" s="92"/>
      <c r="BJ1149" s="92"/>
      <c r="BK1149" s="92"/>
      <c r="BL1149" s="92"/>
      <c r="BM1149" s="92"/>
      <c r="BN1149" s="92"/>
      <c r="BO1149" s="92"/>
      <c r="BP1149" s="92"/>
      <c r="BQ1149" s="92"/>
      <c r="BR1149" s="92"/>
      <c r="BS1149" s="92"/>
      <c r="BT1149" s="92"/>
      <c r="BU1149" s="92"/>
      <c r="BV1149" s="92"/>
      <c r="BW1149" s="92"/>
      <c r="BX1149" s="92"/>
      <c r="BY1149" s="92"/>
      <c r="BZ1149" s="92"/>
      <c r="CA1149" s="92"/>
      <c r="CB1149" s="92"/>
      <c r="CC1149" s="92"/>
      <c r="CD1149" s="92"/>
      <c r="CE1149" s="92"/>
      <c r="CF1149" s="93"/>
      <c r="CG1149" s="92"/>
      <c r="CH1149" s="92"/>
      <c r="CI1149" s="92"/>
      <c r="CJ1149" s="92"/>
      <c r="CK1149" s="92"/>
      <c r="CL1149" s="92"/>
      <c r="CM1149" s="92"/>
      <c r="CN1149" s="92"/>
      <c r="CO1149" s="92"/>
      <c r="CP1149" s="92"/>
      <c r="CR1149" s="115"/>
      <c r="CS1149" s="94"/>
      <c r="CT1149" s="95"/>
    </row>
    <row r="1150" spans="8:98" x14ac:dyDescent="0.15">
      <c r="H1150" s="125"/>
      <c r="I1150" s="132"/>
      <c r="J1150" s="134"/>
      <c r="K1150" s="134"/>
      <c r="L1150" s="127"/>
      <c r="M1150" s="107"/>
      <c r="N1150" s="107"/>
      <c r="O1150" s="107"/>
      <c r="P1150" s="107"/>
      <c r="Q1150" s="107"/>
      <c r="R1150" s="107"/>
      <c r="S1150" s="107"/>
      <c r="T1150" s="130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92"/>
      <c r="AF1150" s="92"/>
      <c r="AG1150" s="92"/>
      <c r="AH1150" s="92"/>
      <c r="AI1150" s="92"/>
      <c r="AJ1150" s="92"/>
      <c r="AK1150" s="92"/>
      <c r="AL1150" s="92"/>
      <c r="AM1150" s="92"/>
      <c r="AN1150" s="92"/>
      <c r="AO1150" s="92"/>
      <c r="AP1150" s="92"/>
      <c r="AQ1150" s="92"/>
      <c r="AR1150" s="92"/>
      <c r="AS1150" s="92"/>
      <c r="AT1150" s="92"/>
      <c r="AU1150" s="92"/>
      <c r="AV1150" s="92"/>
      <c r="AW1150" s="92"/>
      <c r="AX1150" s="92"/>
      <c r="AY1150" s="92"/>
      <c r="AZ1150" s="92"/>
      <c r="BA1150" s="92"/>
      <c r="BB1150" s="92"/>
      <c r="BC1150" s="92"/>
      <c r="BD1150" s="92"/>
      <c r="BE1150" s="92"/>
      <c r="BF1150" s="92"/>
      <c r="BG1150" s="92"/>
      <c r="BH1150" s="92"/>
      <c r="BI1150" s="92"/>
      <c r="BJ1150" s="92"/>
      <c r="BK1150" s="92"/>
      <c r="BL1150" s="92"/>
      <c r="BM1150" s="92"/>
      <c r="BN1150" s="92"/>
      <c r="BO1150" s="92"/>
      <c r="BP1150" s="92"/>
      <c r="BQ1150" s="92"/>
      <c r="BR1150" s="92"/>
      <c r="BS1150" s="92"/>
      <c r="BT1150" s="92"/>
      <c r="BU1150" s="92"/>
      <c r="BV1150" s="92"/>
      <c r="BW1150" s="92"/>
      <c r="BX1150" s="92"/>
      <c r="BY1150" s="92"/>
      <c r="BZ1150" s="92"/>
      <c r="CA1150" s="92"/>
      <c r="CB1150" s="92"/>
      <c r="CC1150" s="92"/>
      <c r="CD1150" s="92"/>
      <c r="CE1150" s="92"/>
      <c r="CF1150" s="93"/>
      <c r="CG1150" s="92"/>
      <c r="CH1150" s="92"/>
      <c r="CI1150" s="92"/>
      <c r="CJ1150" s="92"/>
      <c r="CK1150" s="92"/>
      <c r="CL1150" s="92"/>
      <c r="CM1150" s="92"/>
      <c r="CN1150" s="92"/>
      <c r="CO1150" s="92"/>
      <c r="CP1150" s="92"/>
      <c r="CR1150" s="115"/>
      <c r="CS1150" s="94"/>
      <c r="CT1150" s="95"/>
    </row>
    <row r="1151" spans="8:98" x14ac:dyDescent="0.15">
      <c r="H1151" s="125"/>
      <c r="I1151" s="132"/>
      <c r="J1151" s="134"/>
      <c r="K1151" s="134"/>
      <c r="L1151" s="127"/>
      <c r="M1151" s="107"/>
      <c r="N1151" s="107"/>
      <c r="O1151" s="107"/>
      <c r="P1151" s="107"/>
      <c r="Q1151" s="107"/>
      <c r="R1151" s="107"/>
      <c r="S1151" s="107"/>
      <c r="T1151" s="130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92"/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92"/>
      <c r="AQ1151" s="92"/>
      <c r="AR1151" s="92"/>
      <c r="AS1151" s="92"/>
      <c r="AT1151" s="92"/>
      <c r="AU1151" s="92"/>
      <c r="AV1151" s="92"/>
      <c r="AW1151" s="92"/>
      <c r="AX1151" s="92"/>
      <c r="AY1151" s="92"/>
      <c r="AZ1151" s="92"/>
      <c r="BA1151" s="92"/>
      <c r="BB1151" s="92"/>
      <c r="BC1151" s="92"/>
      <c r="BD1151" s="92"/>
      <c r="BE1151" s="92"/>
      <c r="BF1151" s="92"/>
      <c r="BG1151" s="92"/>
      <c r="BH1151" s="92"/>
      <c r="BI1151" s="92"/>
      <c r="BJ1151" s="92"/>
      <c r="BK1151" s="92"/>
      <c r="BL1151" s="92"/>
      <c r="BM1151" s="92"/>
      <c r="BN1151" s="92"/>
      <c r="BO1151" s="92"/>
      <c r="BP1151" s="92"/>
      <c r="BQ1151" s="92"/>
      <c r="BR1151" s="92"/>
      <c r="BS1151" s="92"/>
      <c r="BT1151" s="92"/>
      <c r="BU1151" s="92"/>
      <c r="BV1151" s="92"/>
      <c r="BW1151" s="92"/>
      <c r="BX1151" s="92"/>
      <c r="BY1151" s="92"/>
      <c r="BZ1151" s="92"/>
      <c r="CA1151" s="92"/>
      <c r="CB1151" s="92"/>
      <c r="CC1151" s="92"/>
      <c r="CD1151" s="92"/>
      <c r="CE1151" s="92"/>
      <c r="CF1151" s="93"/>
      <c r="CG1151" s="92"/>
      <c r="CH1151" s="92"/>
      <c r="CI1151" s="92"/>
      <c r="CJ1151" s="92"/>
      <c r="CK1151" s="92"/>
      <c r="CL1151" s="92"/>
      <c r="CM1151" s="92"/>
      <c r="CN1151" s="92"/>
      <c r="CO1151" s="92"/>
      <c r="CP1151" s="92"/>
      <c r="CS1151" s="94"/>
      <c r="CT1151" s="95"/>
    </row>
    <row r="1152" spans="8:98" x14ac:dyDescent="0.15">
      <c r="H1152" s="125"/>
      <c r="I1152" s="132"/>
      <c r="J1152" s="134"/>
      <c r="K1152" s="134"/>
      <c r="L1152" s="127"/>
      <c r="M1152" s="107"/>
      <c r="N1152" s="107"/>
      <c r="O1152" s="107"/>
      <c r="P1152" s="107"/>
      <c r="Q1152" s="107"/>
      <c r="R1152" s="107"/>
      <c r="S1152" s="107"/>
      <c r="T1152" s="130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92"/>
      <c r="AF1152" s="92"/>
      <c r="AG1152" s="92"/>
      <c r="AH1152" s="92"/>
      <c r="AI1152" s="92"/>
      <c r="AJ1152" s="92"/>
      <c r="AK1152" s="92"/>
      <c r="AL1152" s="92"/>
      <c r="AM1152" s="92"/>
      <c r="AN1152" s="92"/>
      <c r="AO1152" s="92"/>
      <c r="AP1152" s="92"/>
      <c r="AQ1152" s="92"/>
      <c r="AR1152" s="92"/>
      <c r="AS1152" s="92"/>
      <c r="AT1152" s="92"/>
      <c r="AU1152" s="92"/>
      <c r="AV1152" s="92"/>
      <c r="AW1152" s="92"/>
      <c r="AX1152" s="92"/>
      <c r="AY1152" s="92"/>
      <c r="AZ1152" s="92"/>
      <c r="BA1152" s="92"/>
      <c r="BB1152" s="92"/>
      <c r="BC1152" s="92"/>
      <c r="BD1152" s="92"/>
      <c r="BE1152" s="92"/>
      <c r="BF1152" s="92"/>
      <c r="BG1152" s="92"/>
      <c r="BH1152" s="92"/>
      <c r="BI1152" s="92"/>
      <c r="BJ1152" s="92"/>
      <c r="BK1152" s="92"/>
      <c r="BL1152" s="92"/>
      <c r="BM1152" s="92"/>
      <c r="BN1152" s="92"/>
      <c r="BO1152" s="92"/>
      <c r="BP1152" s="92"/>
      <c r="BQ1152" s="92"/>
      <c r="BR1152" s="92"/>
      <c r="BS1152" s="92"/>
      <c r="BT1152" s="92"/>
      <c r="BU1152" s="92"/>
      <c r="BV1152" s="92"/>
      <c r="BW1152" s="92"/>
      <c r="BX1152" s="92"/>
      <c r="BY1152" s="92"/>
      <c r="BZ1152" s="92"/>
      <c r="CA1152" s="92"/>
      <c r="CB1152" s="92"/>
      <c r="CC1152" s="92"/>
      <c r="CD1152" s="92"/>
      <c r="CE1152" s="92"/>
      <c r="CF1152" s="93"/>
      <c r="CG1152" s="92"/>
      <c r="CH1152" s="92"/>
      <c r="CI1152" s="92"/>
      <c r="CJ1152" s="92"/>
      <c r="CK1152" s="92"/>
      <c r="CL1152" s="92"/>
      <c r="CM1152" s="92"/>
      <c r="CN1152" s="92"/>
      <c r="CO1152" s="92"/>
      <c r="CP1152" s="92"/>
      <c r="CS1152" s="94"/>
      <c r="CT1152" s="95"/>
    </row>
    <row r="1153" spans="8:98" x14ac:dyDescent="0.15">
      <c r="H1153" s="125"/>
      <c r="I1153" s="132"/>
      <c r="J1153" s="134"/>
      <c r="L1153" s="127"/>
      <c r="M1153" s="107"/>
      <c r="N1153" s="107"/>
      <c r="O1153" s="107"/>
      <c r="P1153" s="107"/>
      <c r="Q1153" s="107"/>
      <c r="R1153" s="107"/>
      <c r="S1153" s="107"/>
      <c r="T1153" s="130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92"/>
      <c r="AF1153" s="92"/>
      <c r="AG1153" s="92"/>
      <c r="AH1153" s="92"/>
      <c r="AI1153" s="92"/>
      <c r="AJ1153" s="92"/>
      <c r="AK1153" s="92"/>
      <c r="AL1153" s="92"/>
      <c r="AM1153" s="92"/>
      <c r="AN1153" s="92"/>
      <c r="AO1153" s="92"/>
      <c r="AP1153" s="92"/>
      <c r="AQ1153" s="92"/>
      <c r="AR1153" s="92"/>
      <c r="AS1153" s="92"/>
      <c r="AT1153" s="92"/>
      <c r="AU1153" s="92"/>
      <c r="AV1153" s="92"/>
      <c r="AW1153" s="92"/>
      <c r="AX1153" s="92"/>
      <c r="AY1153" s="92"/>
      <c r="AZ1153" s="92"/>
      <c r="BA1153" s="92"/>
      <c r="BB1153" s="92"/>
      <c r="BC1153" s="92"/>
      <c r="BD1153" s="92"/>
      <c r="BE1153" s="92"/>
      <c r="BF1153" s="92"/>
      <c r="BG1153" s="92"/>
      <c r="BH1153" s="92"/>
      <c r="BI1153" s="92"/>
      <c r="BJ1153" s="92"/>
      <c r="BK1153" s="92"/>
      <c r="BL1153" s="92"/>
      <c r="BM1153" s="92"/>
      <c r="BN1153" s="92"/>
      <c r="BO1153" s="92"/>
      <c r="BP1153" s="92"/>
      <c r="BQ1153" s="92"/>
      <c r="BR1153" s="92"/>
      <c r="BS1153" s="92"/>
      <c r="BT1153" s="92"/>
      <c r="BU1153" s="92"/>
      <c r="BV1153" s="92"/>
      <c r="BW1153" s="92"/>
      <c r="BX1153" s="92"/>
      <c r="BY1153" s="92"/>
      <c r="BZ1153" s="92"/>
      <c r="CA1153" s="92"/>
      <c r="CB1153" s="92"/>
      <c r="CC1153" s="92"/>
      <c r="CD1153" s="92"/>
      <c r="CE1153" s="92"/>
      <c r="CF1153" s="93"/>
      <c r="CG1153" s="92"/>
      <c r="CH1153" s="92"/>
      <c r="CI1153" s="92"/>
      <c r="CJ1153" s="92"/>
      <c r="CK1153" s="92"/>
      <c r="CL1153" s="92"/>
      <c r="CM1153" s="92"/>
      <c r="CN1153" s="92"/>
      <c r="CO1153" s="92"/>
      <c r="CP1153" s="92"/>
      <c r="CS1153" s="94"/>
      <c r="CT1153" s="95"/>
    </row>
    <row r="1154" spans="8:98" x14ac:dyDescent="0.15">
      <c r="H1154" s="125"/>
      <c r="I1154" s="132"/>
      <c r="J1154" s="134"/>
      <c r="L1154" s="127"/>
      <c r="M1154" s="107"/>
      <c r="N1154" s="107"/>
      <c r="O1154" s="107"/>
      <c r="P1154" s="107"/>
      <c r="Q1154" s="107"/>
      <c r="R1154" s="107"/>
      <c r="S1154" s="107"/>
      <c r="T1154" s="130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92"/>
      <c r="AF1154" s="92"/>
      <c r="AG1154" s="92"/>
      <c r="AH1154" s="92"/>
      <c r="AI1154" s="92"/>
      <c r="AJ1154" s="92"/>
      <c r="AK1154" s="92"/>
      <c r="AL1154" s="92"/>
      <c r="AM1154" s="92"/>
      <c r="AN1154" s="92"/>
      <c r="AO1154" s="92"/>
      <c r="AP1154" s="92"/>
      <c r="AQ1154" s="92"/>
      <c r="AR1154" s="92"/>
      <c r="AS1154" s="92"/>
      <c r="AT1154" s="92"/>
      <c r="AU1154" s="92"/>
      <c r="AV1154" s="92"/>
      <c r="AW1154" s="92"/>
      <c r="AX1154" s="92"/>
      <c r="AY1154" s="92"/>
      <c r="AZ1154" s="92"/>
      <c r="BA1154" s="92"/>
      <c r="BB1154" s="92"/>
      <c r="BC1154" s="92"/>
      <c r="BD1154" s="92"/>
      <c r="BE1154" s="92"/>
      <c r="BF1154" s="92"/>
      <c r="BG1154" s="92"/>
      <c r="BH1154" s="92"/>
      <c r="BI1154" s="92"/>
      <c r="BJ1154" s="92"/>
      <c r="BK1154" s="92"/>
      <c r="BL1154" s="92"/>
      <c r="BM1154" s="92"/>
      <c r="BN1154" s="92"/>
      <c r="BO1154" s="92"/>
      <c r="BP1154" s="92"/>
      <c r="BQ1154" s="92"/>
      <c r="BR1154" s="92"/>
      <c r="BS1154" s="92"/>
      <c r="BT1154" s="92"/>
      <c r="BU1154" s="92"/>
      <c r="BV1154" s="92"/>
      <c r="BW1154" s="92"/>
      <c r="BX1154" s="92"/>
      <c r="BY1154" s="92"/>
      <c r="BZ1154" s="92"/>
      <c r="CA1154" s="92"/>
      <c r="CB1154" s="92"/>
      <c r="CC1154" s="92"/>
      <c r="CD1154" s="92"/>
      <c r="CE1154" s="92"/>
      <c r="CF1154" s="93"/>
      <c r="CG1154" s="92"/>
      <c r="CH1154" s="92"/>
      <c r="CI1154" s="92"/>
      <c r="CJ1154" s="92"/>
      <c r="CK1154" s="92"/>
      <c r="CL1154" s="92"/>
      <c r="CM1154" s="92"/>
      <c r="CN1154" s="92"/>
      <c r="CO1154" s="92"/>
      <c r="CP1154" s="92"/>
      <c r="CR1154" s="115"/>
      <c r="CS1154" s="94"/>
      <c r="CT1154" s="95"/>
    </row>
    <row r="1155" spans="8:98" x14ac:dyDescent="0.15">
      <c r="H1155" s="125"/>
      <c r="I1155" s="132"/>
      <c r="J1155" s="134"/>
      <c r="L1155" s="127"/>
      <c r="M1155" s="107"/>
      <c r="N1155" s="107"/>
      <c r="O1155" s="107"/>
      <c r="P1155" s="107"/>
      <c r="Q1155" s="107"/>
      <c r="R1155" s="107"/>
      <c r="S1155" s="107"/>
      <c r="T1155" s="130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92"/>
      <c r="AF1155" s="92"/>
      <c r="AG1155" s="92"/>
      <c r="AH1155" s="92"/>
      <c r="AI1155" s="92"/>
      <c r="AJ1155" s="92"/>
      <c r="AK1155" s="92"/>
      <c r="AL1155" s="92"/>
      <c r="AM1155" s="92"/>
      <c r="AN1155" s="92"/>
      <c r="AO1155" s="92"/>
      <c r="AP1155" s="92"/>
      <c r="AQ1155" s="92"/>
      <c r="AR1155" s="92"/>
      <c r="AS1155" s="92"/>
      <c r="AT1155" s="92"/>
      <c r="AU1155" s="92"/>
      <c r="AV1155" s="92"/>
      <c r="AW1155" s="92"/>
      <c r="AX1155" s="92"/>
      <c r="AY1155" s="92"/>
      <c r="AZ1155" s="92"/>
      <c r="BA1155" s="92"/>
      <c r="BB1155" s="92"/>
      <c r="BC1155" s="92"/>
      <c r="BD1155" s="92"/>
      <c r="BE1155" s="92"/>
      <c r="BF1155" s="92"/>
      <c r="BG1155" s="92"/>
      <c r="BH1155" s="92"/>
      <c r="BI1155" s="92"/>
      <c r="BJ1155" s="92"/>
      <c r="BK1155" s="92"/>
      <c r="BL1155" s="92"/>
      <c r="BM1155" s="92"/>
      <c r="BN1155" s="92"/>
      <c r="BO1155" s="92"/>
      <c r="BP1155" s="92"/>
      <c r="BQ1155" s="92"/>
      <c r="BR1155" s="92"/>
      <c r="BS1155" s="92"/>
      <c r="BT1155" s="92"/>
      <c r="BU1155" s="92"/>
      <c r="BV1155" s="92"/>
      <c r="BW1155" s="92"/>
      <c r="BX1155" s="92"/>
      <c r="BY1155" s="92"/>
      <c r="BZ1155" s="92"/>
      <c r="CA1155" s="92"/>
      <c r="CB1155" s="92"/>
      <c r="CC1155" s="92"/>
      <c r="CD1155" s="92"/>
      <c r="CE1155" s="92"/>
      <c r="CF1155" s="93"/>
      <c r="CG1155" s="92"/>
      <c r="CH1155" s="92"/>
      <c r="CI1155" s="92"/>
      <c r="CJ1155" s="92"/>
      <c r="CK1155" s="92"/>
      <c r="CL1155" s="92"/>
      <c r="CM1155" s="92"/>
      <c r="CN1155" s="92"/>
      <c r="CO1155" s="92"/>
      <c r="CP1155" s="92"/>
      <c r="CR1155" s="115"/>
      <c r="CS1155" s="94"/>
      <c r="CT1155" s="95"/>
    </row>
    <row r="1156" spans="8:98" x14ac:dyDescent="0.15">
      <c r="H1156" s="125"/>
      <c r="I1156" s="129"/>
      <c r="J1156" s="134"/>
      <c r="L1156" s="127"/>
      <c r="M1156" s="107"/>
      <c r="N1156" s="107"/>
      <c r="O1156" s="107"/>
      <c r="P1156" s="107"/>
      <c r="Q1156" s="107"/>
      <c r="R1156" s="107"/>
      <c r="S1156" s="107"/>
      <c r="T1156" s="130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92"/>
      <c r="AF1156" s="92"/>
      <c r="AG1156" s="92"/>
      <c r="AH1156" s="92"/>
      <c r="AI1156" s="92"/>
      <c r="AJ1156" s="92"/>
      <c r="AK1156" s="92"/>
      <c r="AL1156" s="92"/>
      <c r="AM1156" s="92"/>
      <c r="AN1156" s="92"/>
      <c r="AO1156" s="92"/>
      <c r="AP1156" s="92"/>
      <c r="AQ1156" s="92"/>
      <c r="AR1156" s="92"/>
      <c r="AS1156" s="92"/>
      <c r="AT1156" s="92"/>
      <c r="AU1156" s="92"/>
      <c r="AV1156" s="92"/>
      <c r="AW1156" s="92"/>
      <c r="AX1156" s="92"/>
      <c r="AY1156" s="92"/>
      <c r="AZ1156" s="92"/>
      <c r="BA1156" s="92"/>
      <c r="BB1156" s="92"/>
      <c r="BC1156" s="92"/>
      <c r="BD1156" s="92"/>
      <c r="BE1156" s="92"/>
      <c r="BF1156" s="92"/>
      <c r="BG1156" s="92"/>
      <c r="BH1156" s="92"/>
      <c r="BI1156" s="92"/>
      <c r="BJ1156" s="92"/>
      <c r="BK1156" s="92"/>
      <c r="BL1156" s="92"/>
      <c r="BM1156" s="92"/>
      <c r="BN1156" s="92"/>
      <c r="BO1156" s="92"/>
      <c r="BP1156" s="92"/>
      <c r="BQ1156" s="92"/>
      <c r="BR1156" s="92"/>
      <c r="BS1156" s="92"/>
      <c r="BT1156" s="92"/>
      <c r="BU1156" s="92"/>
      <c r="BV1156" s="92"/>
      <c r="BW1156" s="92"/>
      <c r="BX1156" s="92"/>
      <c r="BY1156" s="92"/>
      <c r="BZ1156" s="92"/>
      <c r="CA1156" s="92"/>
      <c r="CB1156" s="92"/>
      <c r="CC1156" s="92"/>
      <c r="CD1156" s="92"/>
      <c r="CE1156" s="92"/>
      <c r="CF1156" s="93"/>
      <c r="CG1156" s="92"/>
      <c r="CH1156" s="92"/>
      <c r="CI1156" s="92"/>
      <c r="CJ1156" s="92"/>
      <c r="CK1156" s="92"/>
      <c r="CL1156" s="92"/>
      <c r="CM1156" s="92"/>
      <c r="CN1156" s="92"/>
      <c r="CO1156" s="92"/>
      <c r="CP1156" s="92"/>
      <c r="CS1156" s="94"/>
      <c r="CT1156" s="95"/>
    </row>
    <row r="1157" spans="8:98" x14ac:dyDescent="0.15">
      <c r="H1157" s="125"/>
      <c r="I1157" s="129"/>
      <c r="J1157" s="134"/>
      <c r="L1157" s="127"/>
      <c r="M1157" s="107"/>
      <c r="N1157" s="107"/>
      <c r="O1157" s="107"/>
      <c r="P1157" s="107"/>
      <c r="Q1157" s="107"/>
      <c r="R1157" s="107"/>
      <c r="S1157" s="107"/>
      <c r="T1157" s="130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92"/>
      <c r="AF1157" s="92"/>
      <c r="AG1157" s="92"/>
      <c r="AH1157" s="92"/>
      <c r="AI1157" s="92"/>
      <c r="AJ1157" s="92"/>
      <c r="AK1157" s="92"/>
      <c r="AL1157" s="92"/>
      <c r="AM1157" s="92"/>
      <c r="AN1157" s="92"/>
      <c r="AO1157" s="92"/>
      <c r="AP1157" s="92"/>
      <c r="AQ1157" s="92"/>
      <c r="AR1157" s="92"/>
      <c r="AS1157" s="92"/>
      <c r="AT1157" s="92"/>
      <c r="AU1157" s="92"/>
      <c r="AV1157" s="92"/>
      <c r="AW1157" s="92"/>
      <c r="AX1157" s="92"/>
      <c r="AY1157" s="92"/>
      <c r="AZ1157" s="92"/>
      <c r="BA1157" s="92"/>
      <c r="BB1157" s="92"/>
      <c r="BC1157" s="92"/>
      <c r="BD1157" s="92"/>
      <c r="BE1157" s="92"/>
      <c r="BF1157" s="92"/>
      <c r="BG1157" s="92"/>
      <c r="BH1157" s="92"/>
      <c r="BI1157" s="92"/>
      <c r="BJ1157" s="92"/>
      <c r="BK1157" s="92"/>
      <c r="BL1157" s="92"/>
      <c r="BM1157" s="92"/>
      <c r="BN1157" s="92"/>
      <c r="BO1157" s="92"/>
      <c r="BP1157" s="92"/>
      <c r="BQ1157" s="92"/>
      <c r="BR1157" s="92"/>
      <c r="BS1157" s="92"/>
      <c r="BT1157" s="92"/>
      <c r="BU1157" s="92"/>
      <c r="BV1157" s="92"/>
      <c r="BW1157" s="92"/>
      <c r="BX1157" s="92"/>
      <c r="BY1157" s="92"/>
      <c r="BZ1157" s="92"/>
      <c r="CA1157" s="92"/>
      <c r="CB1157" s="92"/>
      <c r="CC1157" s="92"/>
      <c r="CD1157" s="92"/>
      <c r="CE1157" s="92"/>
      <c r="CF1157" s="93"/>
      <c r="CG1157" s="92"/>
      <c r="CH1157" s="92"/>
      <c r="CI1157" s="92"/>
      <c r="CJ1157" s="92"/>
      <c r="CK1157" s="92"/>
      <c r="CL1157" s="92"/>
      <c r="CM1157" s="92"/>
      <c r="CN1157" s="92"/>
      <c r="CO1157" s="92"/>
      <c r="CP1157" s="92"/>
      <c r="CS1157" s="94"/>
      <c r="CT1157" s="95"/>
    </row>
    <row r="1158" spans="8:98" x14ac:dyDescent="0.15">
      <c r="H1158" s="125"/>
      <c r="I1158" s="129"/>
      <c r="L1158" s="127"/>
      <c r="M1158" s="107"/>
      <c r="N1158" s="107"/>
      <c r="O1158" s="107"/>
      <c r="P1158" s="107"/>
      <c r="Q1158" s="107"/>
      <c r="R1158" s="107"/>
      <c r="S1158" s="107"/>
      <c r="T1158" s="130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92"/>
      <c r="AF1158" s="92"/>
      <c r="AG1158" s="92"/>
      <c r="AH1158" s="92"/>
      <c r="AI1158" s="92"/>
      <c r="AJ1158" s="92"/>
      <c r="AK1158" s="92"/>
      <c r="AL1158" s="92"/>
      <c r="AM1158" s="92"/>
      <c r="AN1158" s="92"/>
      <c r="AO1158" s="92"/>
      <c r="AP1158" s="92"/>
      <c r="AQ1158" s="92"/>
      <c r="AR1158" s="92"/>
      <c r="AS1158" s="92"/>
      <c r="AT1158" s="92"/>
      <c r="AU1158" s="92"/>
      <c r="AV1158" s="92"/>
      <c r="AW1158" s="92"/>
      <c r="AX1158" s="92"/>
      <c r="AY1158" s="92"/>
      <c r="AZ1158" s="92"/>
      <c r="BA1158" s="92"/>
      <c r="BB1158" s="92"/>
      <c r="BC1158" s="92"/>
      <c r="BD1158" s="92"/>
      <c r="BE1158" s="92"/>
      <c r="BF1158" s="92"/>
      <c r="BG1158" s="92"/>
      <c r="BH1158" s="92"/>
      <c r="BI1158" s="92"/>
      <c r="BJ1158" s="92"/>
      <c r="BK1158" s="92"/>
      <c r="BL1158" s="92"/>
      <c r="BM1158" s="92"/>
      <c r="BN1158" s="92"/>
      <c r="BO1158" s="92"/>
      <c r="BP1158" s="92"/>
      <c r="BQ1158" s="92"/>
      <c r="BR1158" s="92"/>
      <c r="BS1158" s="92"/>
      <c r="BT1158" s="92"/>
      <c r="BU1158" s="92"/>
      <c r="BV1158" s="92"/>
      <c r="BW1158" s="92"/>
      <c r="BX1158" s="92"/>
      <c r="BY1158" s="92"/>
      <c r="BZ1158" s="92"/>
      <c r="CA1158" s="92"/>
      <c r="CB1158" s="92"/>
      <c r="CC1158" s="92"/>
      <c r="CD1158" s="92"/>
      <c r="CE1158" s="92"/>
      <c r="CF1158" s="93"/>
      <c r="CG1158" s="92"/>
      <c r="CH1158" s="92"/>
      <c r="CI1158" s="92"/>
      <c r="CJ1158" s="92"/>
      <c r="CK1158" s="92"/>
      <c r="CL1158" s="92"/>
      <c r="CM1158" s="92"/>
      <c r="CN1158" s="92"/>
      <c r="CO1158" s="92"/>
      <c r="CP1158" s="92"/>
      <c r="CS1158" s="94"/>
      <c r="CT1158" s="95"/>
    </row>
    <row r="1159" spans="8:98" x14ac:dyDescent="0.15">
      <c r="H1159" s="125"/>
      <c r="I1159" s="129"/>
      <c r="L1159" s="127"/>
      <c r="M1159" s="107"/>
      <c r="N1159" s="107"/>
      <c r="O1159" s="107"/>
      <c r="P1159" s="107"/>
      <c r="Q1159" s="107"/>
      <c r="R1159" s="107"/>
      <c r="S1159" s="107"/>
      <c r="T1159" s="130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92"/>
      <c r="AF1159" s="92"/>
      <c r="AG1159" s="92"/>
      <c r="AH1159" s="92"/>
      <c r="AI1159" s="92"/>
      <c r="AJ1159" s="92"/>
      <c r="AK1159" s="92"/>
      <c r="AL1159" s="92"/>
      <c r="AM1159" s="92"/>
      <c r="AN1159" s="92"/>
      <c r="AO1159" s="92"/>
      <c r="AP1159" s="92"/>
      <c r="AQ1159" s="92"/>
      <c r="AR1159" s="92"/>
      <c r="AS1159" s="92"/>
      <c r="AT1159" s="92"/>
      <c r="AU1159" s="92"/>
      <c r="AV1159" s="92"/>
      <c r="AW1159" s="92"/>
      <c r="AX1159" s="92"/>
      <c r="AY1159" s="92"/>
      <c r="AZ1159" s="92"/>
      <c r="BA1159" s="92"/>
      <c r="BB1159" s="92"/>
      <c r="BC1159" s="92"/>
      <c r="BD1159" s="92"/>
      <c r="BE1159" s="92"/>
      <c r="BF1159" s="92"/>
      <c r="BG1159" s="92"/>
      <c r="BH1159" s="92"/>
      <c r="BI1159" s="92"/>
      <c r="BJ1159" s="92"/>
      <c r="BK1159" s="92"/>
      <c r="BL1159" s="92"/>
      <c r="BM1159" s="92"/>
      <c r="BN1159" s="92"/>
      <c r="BO1159" s="92"/>
      <c r="BP1159" s="92"/>
      <c r="BQ1159" s="92"/>
      <c r="BR1159" s="92"/>
      <c r="BS1159" s="92"/>
      <c r="BT1159" s="92"/>
      <c r="BU1159" s="92"/>
      <c r="BV1159" s="92"/>
      <c r="BW1159" s="92"/>
      <c r="BX1159" s="92"/>
      <c r="BY1159" s="92"/>
      <c r="BZ1159" s="92"/>
      <c r="CA1159" s="92"/>
      <c r="CB1159" s="92"/>
      <c r="CC1159" s="92"/>
      <c r="CD1159" s="92"/>
      <c r="CE1159" s="92"/>
      <c r="CF1159" s="93"/>
      <c r="CG1159" s="92"/>
      <c r="CH1159" s="92"/>
      <c r="CI1159" s="92"/>
      <c r="CJ1159" s="92"/>
      <c r="CK1159" s="92"/>
      <c r="CL1159" s="92"/>
      <c r="CM1159" s="92"/>
      <c r="CN1159" s="92"/>
      <c r="CO1159" s="92"/>
      <c r="CP1159" s="92"/>
      <c r="CS1159" s="94"/>
      <c r="CT1159" s="95"/>
    </row>
    <row r="1160" spans="8:98" x14ac:dyDescent="0.15">
      <c r="H1160" s="125"/>
      <c r="I1160" s="129"/>
      <c r="L1160" s="127"/>
      <c r="M1160" s="107"/>
      <c r="N1160" s="107"/>
      <c r="O1160" s="107"/>
      <c r="P1160" s="107"/>
      <c r="Q1160" s="107"/>
      <c r="R1160" s="107"/>
      <c r="S1160" s="107"/>
      <c r="T1160" s="130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92"/>
      <c r="AF1160" s="92"/>
      <c r="AG1160" s="92"/>
      <c r="AH1160" s="92"/>
      <c r="AI1160" s="92"/>
      <c r="AJ1160" s="92"/>
      <c r="AK1160" s="92"/>
      <c r="AL1160" s="92"/>
      <c r="AM1160" s="92"/>
      <c r="AN1160" s="92"/>
      <c r="AO1160" s="92"/>
      <c r="AP1160" s="92"/>
      <c r="AQ1160" s="92"/>
      <c r="AR1160" s="92"/>
      <c r="AS1160" s="92"/>
      <c r="AT1160" s="92"/>
      <c r="AU1160" s="92"/>
      <c r="AV1160" s="92"/>
      <c r="AW1160" s="92"/>
      <c r="AX1160" s="92"/>
      <c r="AY1160" s="92"/>
      <c r="AZ1160" s="92"/>
      <c r="BA1160" s="92"/>
      <c r="BB1160" s="92"/>
      <c r="BC1160" s="92"/>
      <c r="BD1160" s="92"/>
      <c r="BE1160" s="92"/>
      <c r="BF1160" s="92"/>
      <c r="BG1160" s="92"/>
      <c r="BH1160" s="92"/>
      <c r="BI1160" s="92"/>
      <c r="BJ1160" s="92"/>
      <c r="BK1160" s="92"/>
      <c r="BL1160" s="92"/>
      <c r="BM1160" s="92"/>
      <c r="BN1160" s="92"/>
      <c r="BO1160" s="92"/>
      <c r="BP1160" s="92"/>
      <c r="BQ1160" s="92"/>
      <c r="BR1160" s="92"/>
      <c r="BS1160" s="92"/>
      <c r="BT1160" s="92"/>
      <c r="BU1160" s="92"/>
      <c r="BV1160" s="92"/>
      <c r="BW1160" s="92"/>
      <c r="BX1160" s="92"/>
      <c r="BY1160" s="92"/>
      <c r="BZ1160" s="92"/>
      <c r="CA1160" s="92"/>
      <c r="CB1160" s="92"/>
      <c r="CC1160" s="92"/>
      <c r="CD1160" s="92"/>
      <c r="CE1160" s="92"/>
      <c r="CF1160" s="93"/>
      <c r="CG1160" s="92"/>
      <c r="CH1160" s="92"/>
      <c r="CI1160" s="92"/>
      <c r="CJ1160" s="92"/>
      <c r="CK1160" s="92"/>
      <c r="CL1160" s="92"/>
      <c r="CM1160" s="92"/>
      <c r="CN1160" s="92"/>
      <c r="CO1160" s="92"/>
      <c r="CP1160" s="92"/>
      <c r="CS1160" s="94"/>
      <c r="CT1160" s="95"/>
    </row>
    <row r="1161" spans="8:98" x14ac:dyDescent="0.15">
      <c r="H1161" s="125"/>
      <c r="I1161" s="129"/>
      <c r="L1161" s="127"/>
      <c r="M1161" s="107"/>
      <c r="N1161" s="107"/>
      <c r="O1161" s="107"/>
      <c r="P1161" s="107"/>
      <c r="Q1161" s="107"/>
      <c r="R1161" s="107"/>
      <c r="S1161" s="107"/>
      <c r="T1161" s="130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92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  <c r="AQ1161" s="92"/>
      <c r="AR1161" s="92"/>
      <c r="AS1161" s="92"/>
      <c r="AT1161" s="92"/>
      <c r="AU1161" s="92"/>
      <c r="AV1161" s="92"/>
      <c r="AW1161" s="92"/>
      <c r="AX1161" s="92"/>
      <c r="AY1161" s="92"/>
      <c r="AZ1161" s="92"/>
      <c r="BA1161" s="92"/>
      <c r="BB1161" s="92"/>
      <c r="BC1161" s="92"/>
      <c r="BD1161" s="92"/>
      <c r="BE1161" s="92"/>
      <c r="BF1161" s="92"/>
      <c r="BG1161" s="92"/>
      <c r="BH1161" s="92"/>
      <c r="BI1161" s="92"/>
      <c r="BJ1161" s="92"/>
      <c r="BK1161" s="92"/>
      <c r="BL1161" s="92"/>
      <c r="BM1161" s="92"/>
      <c r="BN1161" s="92"/>
      <c r="BO1161" s="92"/>
      <c r="BP1161" s="92"/>
      <c r="BQ1161" s="92"/>
      <c r="BR1161" s="92"/>
      <c r="BS1161" s="92"/>
      <c r="BT1161" s="92"/>
      <c r="BU1161" s="92"/>
      <c r="BV1161" s="92"/>
      <c r="BW1161" s="92"/>
      <c r="BX1161" s="92"/>
      <c r="BY1161" s="92"/>
      <c r="BZ1161" s="92"/>
      <c r="CA1161" s="92"/>
      <c r="CB1161" s="92"/>
      <c r="CC1161" s="92"/>
      <c r="CD1161" s="92"/>
      <c r="CE1161" s="92"/>
      <c r="CF1161" s="93"/>
      <c r="CG1161" s="92"/>
      <c r="CH1161" s="92"/>
      <c r="CI1161" s="92"/>
      <c r="CJ1161" s="92"/>
      <c r="CK1161" s="92"/>
      <c r="CL1161" s="92"/>
      <c r="CM1161" s="92"/>
      <c r="CN1161" s="92"/>
      <c r="CO1161" s="92"/>
      <c r="CP1161" s="92"/>
      <c r="CS1161" s="94"/>
      <c r="CT1161" s="95"/>
    </row>
    <row r="1162" spans="8:98" x14ac:dyDescent="0.15">
      <c r="H1162" s="125"/>
      <c r="I1162" s="129"/>
      <c r="L1162" s="127"/>
      <c r="M1162" s="107"/>
      <c r="N1162" s="107"/>
      <c r="O1162" s="107"/>
      <c r="P1162" s="107"/>
      <c r="Q1162" s="107"/>
      <c r="R1162" s="107"/>
      <c r="S1162" s="107"/>
      <c r="T1162" s="130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92"/>
      <c r="AF1162" s="92"/>
      <c r="AG1162" s="92"/>
      <c r="AH1162" s="92"/>
      <c r="AI1162" s="92"/>
      <c r="AJ1162" s="92"/>
      <c r="AK1162" s="92"/>
      <c r="AL1162" s="92"/>
      <c r="AM1162" s="92"/>
      <c r="AN1162" s="92"/>
      <c r="AO1162" s="92"/>
      <c r="AP1162" s="92"/>
      <c r="AQ1162" s="92"/>
      <c r="AR1162" s="92"/>
      <c r="AS1162" s="92"/>
      <c r="AT1162" s="92"/>
      <c r="AU1162" s="92"/>
      <c r="AV1162" s="92"/>
      <c r="AW1162" s="92"/>
      <c r="AX1162" s="92"/>
      <c r="AY1162" s="92"/>
      <c r="AZ1162" s="92"/>
      <c r="BA1162" s="92"/>
      <c r="BB1162" s="92"/>
      <c r="BC1162" s="92"/>
      <c r="BD1162" s="92"/>
      <c r="BE1162" s="92"/>
      <c r="BF1162" s="92"/>
      <c r="BG1162" s="92"/>
      <c r="BH1162" s="92"/>
      <c r="BI1162" s="92"/>
      <c r="BJ1162" s="92"/>
      <c r="BK1162" s="92"/>
      <c r="BL1162" s="92"/>
      <c r="BM1162" s="92"/>
      <c r="BN1162" s="92"/>
      <c r="BO1162" s="92"/>
      <c r="BP1162" s="92"/>
      <c r="BQ1162" s="92"/>
      <c r="BR1162" s="92"/>
      <c r="BS1162" s="92"/>
      <c r="BT1162" s="92"/>
      <c r="BU1162" s="92"/>
      <c r="BV1162" s="92"/>
      <c r="BW1162" s="92"/>
      <c r="BX1162" s="92"/>
      <c r="BY1162" s="92"/>
      <c r="BZ1162" s="92"/>
      <c r="CA1162" s="92"/>
      <c r="CB1162" s="92"/>
      <c r="CC1162" s="92"/>
      <c r="CD1162" s="92"/>
      <c r="CE1162" s="92"/>
      <c r="CF1162" s="93"/>
      <c r="CG1162" s="92"/>
      <c r="CH1162" s="92"/>
      <c r="CI1162" s="92"/>
      <c r="CJ1162" s="92"/>
      <c r="CK1162" s="92"/>
      <c r="CL1162" s="92"/>
      <c r="CM1162" s="92"/>
      <c r="CN1162" s="92"/>
      <c r="CO1162" s="92"/>
      <c r="CP1162" s="92"/>
      <c r="CR1162" s="115"/>
      <c r="CS1162" s="94"/>
      <c r="CT1162" s="95"/>
    </row>
    <row r="1163" spans="8:98" x14ac:dyDescent="0.15">
      <c r="H1163" s="125"/>
      <c r="I1163" s="129"/>
      <c r="L1163" s="127"/>
      <c r="M1163" s="107"/>
      <c r="N1163" s="107"/>
      <c r="O1163" s="107"/>
      <c r="P1163" s="107"/>
      <c r="Q1163" s="107"/>
      <c r="R1163" s="107"/>
      <c r="S1163" s="107"/>
      <c r="T1163" s="130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92"/>
      <c r="AF1163" s="92"/>
      <c r="AG1163" s="92"/>
      <c r="AH1163" s="92"/>
      <c r="AI1163" s="92"/>
      <c r="AJ1163" s="92"/>
      <c r="AK1163" s="92"/>
      <c r="AL1163" s="92"/>
      <c r="AM1163" s="92"/>
      <c r="AN1163" s="92"/>
      <c r="AO1163" s="92"/>
      <c r="AP1163" s="92"/>
      <c r="AQ1163" s="92"/>
      <c r="AR1163" s="92"/>
      <c r="AS1163" s="92"/>
      <c r="AT1163" s="92"/>
      <c r="AU1163" s="92"/>
      <c r="AV1163" s="92"/>
      <c r="AW1163" s="92"/>
      <c r="AX1163" s="92"/>
      <c r="AY1163" s="92"/>
      <c r="AZ1163" s="92"/>
      <c r="BA1163" s="92"/>
      <c r="BB1163" s="92"/>
      <c r="BC1163" s="92"/>
      <c r="BD1163" s="92"/>
      <c r="BE1163" s="92"/>
      <c r="BF1163" s="92"/>
      <c r="BG1163" s="92"/>
      <c r="BH1163" s="92"/>
      <c r="BI1163" s="92"/>
      <c r="BJ1163" s="92"/>
      <c r="BK1163" s="92"/>
      <c r="BL1163" s="92"/>
      <c r="BM1163" s="92"/>
      <c r="BN1163" s="92"/>
      <c r="BO1163" s="92"/>
      <c r="BP1163" s="92"/>
      <c r="BQ1163" s="92"/>
      <c r="BR1163" s="92"/>
      <c r="BS1163" s="92"/>
      <c r="BT1163" s="92"/>
      <c r="BU1163" s="92"/>
      <c r="BV1163" s="92"/>
      <c r="BW1163" s="92"/>
      <c r="BX1163" s="92"/>
      <c r="BY1163" s="92"/>
      <c r="BZ1163" s="92"/>
      <c r="CA1163" s="92"/>
      <c r="CB1163" s="92"/>
      <c r="CC1163" s="92"/>
      <c r="CD1163" s="92"/>
      <c r="CE1163" s="92"/>
      <c r="CF1163" s="93"/>
      <c r="CG1163" s="92"/>
      <c r="CH1163" s="92"/>
      <c r="CI1163" s="92"/>
      <c r="CJ1163" s="92"/>
      <c r="CK1163" s="92"/>
      <c r="CL1163" s="92"/>
      <c r="CM1163" s="92"/>
      <c r="CN1163" s="92"/>
      <c r="CO1163" s="92"/>
      <c r="CP1163" s="92"/>
      <c r="CR1163" s="115"/>
      <c r="CS1163" s="94"/>
      <c r="CT1163" s="95"/>
    </row>
    <row r="1164" spans="8:98" x14ac:dyDescent="0.15">
      <c r="H1164" s="125"/>
      <c r="I1164" s="129"/>
      <c r="L1164" s="127"/>
      <c r="M1164" s="107"/>
      <c r="N1164" s="107"/>
      <c r="O1164" s="107"/>
      <c r="P1164" s="107"/>
      <c r="Q1164" s="107"/>
      <c r="R1164" s="107"/>
      <c r="S1164" s="107"/>
      <c r="T1164" s="130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92"/>
      <c r="AF1164" s="92"/>
      <c r="AG1164" s="92"/>
      <c r="AH1164" s="92"/>
      <c r="AI1164" s="92"/>
      <c r="AJ1164" s="92"/>
      <c r="AK1164" s="92"/>
      <c r="AL1164" s="92"/>
      <c r="AM1164" s="92"/>
      <c r="AN1164" s="92"/>
      <c r="AO1164" s="92"/>
      <c r="AP1164" s="92"/>
      <c r="AQ1164" s="92"/>
      <c r="AR1164" s="92"/>
      <c r="AS1164" s="92"/>
      <c r="AT1164" s="92"/>
      <c r="AU1164" s="92"/>
      <c r="AV1164" s="92"/>
      <c r="AW1164" s="92"/>
      <c r="AX1164" s="92"/>
      <c r="AY1164" s="92"/>
      <c r="AZ1164" s="92"/>
      <c r="BA1164" s="92"/>
      <c r="BB1164" s="92"/>
      <c r="BC1164" s="92"/>
      <c r="BD1164" s="92"/>
      <c r="BE1164" s="92"/>
      <c r="BF1164" s="92"/>
      <c r="BG1164" s="92"/>
      <c r="BH1164" s="92"/>
      <c r="BI1164" s="92"/>
      <c r="BJ1164" s="92"/>
      <c r="BK1164" s="92"/>
      <c r="BL1164" s="92"/>
      <c r="BM1164" s="92"/>
      <c r="BN1164" s="92"/>
      <c r="BO1164" s="92"/>
      <c r="BP1164" s="92"/>
      <c r="BQ1164" s="92"/>
      <c r="BR1164" s="92"/>
      <c r="BS1164" s="92"/>
      <c r="BT1164" s="92"/>
      <c r="BU1164" s="92"/>
      <c r="BV1164" s="92"/>
      <c r="BW1164" s="92"/>
      <c r="BX1164" s="92"/>
      <c r="BY1164" s="92"/>
      <c r="BZ1164" s="92"/>
      <c r="CA1164" s="92"/>
      <c r="CB1164" s="92"/>
      <c r="CC1164" s="92"/>
      <c r="CD1164" s="92"/>
      <c r="CE1164" s="92"/>
      <c r="CF1164" s="93"/>
      <c r="CG1164" s="92"/>
      <c r="CH1164" s="92"/>
      <c r="CI1164" s="92"/>
      <c r="CJ1164" s="92"/>
      <c r="CK1164" s="92"/>
      <c r="CL1164" s="92"/>
      <c r="CM1164" s="92"/>
      <c r="CN1164" s="92"/>
      <c r="CO1164" s="92"/>
      <c r="CP1164" s="92"/>
      <c r="CS1164" s="94"/>
      <c r="CT1164" s="95"/>
    </row>
    <row r="1165" spans="8:98" x14ac:dyDescent="0.15">
      <c r="H1165" s="125"/>
      <c r="I1165" s="129"/>
      <c r="L1165" s="127"/>
      <c r="M1165" s="107"/>
      <c r="N1165" s="107"/>
      <c r="O1165" s="107"/>
      <c r="P1165" s="107"/>
      <c r="Q1165" s="107"/>
      <c r="R1165" s="107"/>
      <c r="S1165" s="107"/>
      <c r="T1165" s="130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92"/>
      <c r="AF1165" s="92"/>
      <c r="AG1165" s="92"/>
      <c r="AH1165" s="92"/>
      <c r="AI1165" s="92"/>
      <c r="AJ1165" s="92"/>
      <c r="AK1165" s="92"/>
      <c r="AL1165" s="92"/>
      <c r="AM1165" s="92"/>
      <c r="AN1165" s="92"/>
      <c r="AO1165" s="92"/>
      <c r="AP1165" s="92"/>
      <c r="AQ1165" s="92"/>
      <c r="AR1165" s="92"/>
      <c r="AS1165" s="92"/>
      <c r="AT1165" s="92"/>
      <c r="AU1165" s="92"/>
      <c r="AV1165" s="92"/>
      <c r="AW1165" s="92"/>
      <c r="AX1165" s="92"/>
      <c r="AY1165" s="92"/>
      <c r="AZ1165" s="92"/>
      <c r="BA1165" s="92"/>
      <c r="BB1165" s="92"/>
      <c r="BC1165" s="92"/>
      <c r="BD1165" s="92"/>
      <c r="BE1165" s="92"/>
      <c r="BF1165" s="92"/>
      <c r="BG1165" s="92"/>
      <c r="BH1165" s="92"/>
      <c r="BI1165" s="92"/>
      <c r="BJ1165" s="92"/>
      <c r="BK1165" s="92"/>
      <c r="BL1165" s="92"/>
      <c r="BM1165" s="92"/>
      <c r="BN1165" s="92"/>
      <c r="BO1165" s="92"/>
      <c r="BP1165" s="92"/>
      <c r="BQ1165" s="92"/>
      <c r="BR1165" s="92"/>
      <c r="BS1165" s="92"/>
      <c r="BT1165" s="92"/>
      <c r="BU1165" s="92"/>
      <c r="BV1165" s="92"/>
      <c r="BW1165" s="92"/>
      <c r="BX1165" s="92"/>
      <c r="BY1165" s="92"/>
      <c r="BZ1165" s="92"/>
      <c r="CA1165" s="92"/>
      <c r="CB1165" s="92"/>
      <c r="CC1165" s="92"/>
      <c r="CD1165" s="92"/>
      <c r="CE1165" s="92"/>
      <c r="CF1165" s="93"/>
      <c r="CG1165" s="92"/>
      <c r="CH1165" s="92"/>
      <c r="CI1165" s="92"/>
      <c r="CJ1165" s="92"/>
      <c r="CK1165" s="92"/>
      <c r="CL1165" s="92"/>
      <c r="CM1165" s="92"/>
      <c r="CN1165" s="92"/>
      <c r="CO1165" s="92"/>
      <c r="CP1165" s="92"/>
      <c r="CS1165" s="94"/>
      <c r="CT1165" s="95"/>
    </row>
    <row r="1166" spans="8:98" x14ac:dyDescent="0.15">
      <c r="H1166" s="125"/>
      <c r="I1166" s="129"/>
      <c r="L1166" s="127"/>
      <c r="M1166" s="107"/>
      <c r="N1166" s="107"/>
      <c r="O1166" s="107"/>
      <c r="P1166" s="107"/>
      <c r="Q1166" s="107"/>
      <c r="R1166" s="107"/>
      <c r="S1166" s="107"/>
      <c r="T1166" s="130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92"/>
      <c r="AF1166" s="92"/>
      <c r="AG1166" s="92"/>
      <c r="AH1166" s="92"/>
      <c r="AI1166" s="92"/>
      <c r="AJ1166" s="92"/>
      <c r="AK1166" s="92"/>
      <c r="AL1166" s="92"/>
      <c r="AM1166" s="92"/>
      <c r="AN1166" s="92"/>
      <c r="AO1166" s="92"/>
      <c r="AP1166" s="92"/>
      <c r="AQ1166" s="92"/>
      <c r="AR1166" s="92"/>
      <c r="AS1166" s="92"/>
      <c r="AT1166" s="92"/>
      <c r="AU1166" s="92"/>
      <c r="AV1166" s="92"/>
      <c r="AW1166" s="92"/>
      <c r="AX1166" s="92"/>
      <c r="AY1166" s="92"/>
      <c r="AZ1166" s="92"/>
      <c r="BA1166" s="92"/>
      <c r="BB1166" s="92"/>
      <c r="BC1166" s="92"/>
      <c r="BD1166" s="92"/>
      <c r="BE1166" s="92"/>
      <c r="BF1166" s="92"/>
      <c r="BG1166" s="92"/>
      <c r="BH1166" s="92"/>
      <c r="BI1166" s="92"/>
      <c r="BJ1166" s="92"/>
      <c r="BK1166" s="92"/>
      <c r="BL1166" s="92"/>
      <c r="BM1166" s="92"/>
      <c r="BN1166" s="92"/>
      <c r="BO1166" s="92"/>
      <c r="BP1166" s="92"/>
      <c r="BQ1166" s="92"/>
      <c r="BR1166" s="92"/>
      <c r="BS1166" s="92"/>
      <c r="BT1166" s="92"/>
      <c r="BU1166" s="92"/>
      <c r="BV1166" s="92"/>
      <c r="BW1166" s="92"/>
      <c r="BX1166" s="92"/>
      <c r="BY1166" s="92"/>
      <c r="BZ1166" s="92"/>
      <c r="CA1166" s="92"/>
      <c r="CB1166" s="92"/>
      <c r="CC1166" s="92"/>
      <c r="CD1166" s="92"/>
      <c r="CE1166" s="92"/>
      <c r="CF1166" s="93"/>
      <c r="CG1166" s="92"/>
      <c r="CH1166" s="92"/>
      <c r="CI1166" s="92"/>
      <c r="CJ1166" s="92"/>
      <c r="CK1166" s="92"/>
      <c r="CL1166" s="92"/>
      <c r="CM1166" s="92"/>
      <c r="CN1166" s="92"/>
      <c r="CO1166" s="92"/>
      <c r="CP1166" s="92"/>
      <c r="CS1166" s="94"/>
      <c r="CT1166" s="95"/>
    </row>
    <row r="1167" spans="8:98" x14ac:dyDescent="0.15">
      <c r="H1167" s="125"/>
      <c r="I1167" s="129"/>
      <c r="L1167" s="127"/>
      <c r="M1167" s="107"/>
      <c r="N1167" s="107"/>
      <c r="O1167" s="107"/>
      <c r="P1167" s="107"/>
      <c r="Q1167" s="107"/>
      <c r="R1167" s="107"/>
      <c r="S1167" s="107"/>
      <c r="T1167" s="130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92"/>
      <c r="AF1167" s="92"/>
      <c r="AG1167" s="92"/>
      <c r="AH1167" s="92"/>
      <c r="AI1167" s="92"/>
      <c r="AJ1167" s="92"/>
      <c r="AK1167" s="92"/>
      <c r="AL1167" s="92"/>
      <c r="AM1167" s="92"/>
      <c r="AN1167" s="92"/>
      <c r="AO1167" s="92"/>
      <c r="AP1167" s="92"/>
      <c r="AQ1167" s="92"/>
      <c r="AR1167" s="92"/>
      <c r="AS1167" s="92"/>
      <c r="AT1167" s="92"/>
      <c r="AU1167" s="92"/>
      <c r="AV1167" s="92"/>
      <c r="AW1167" s="92"/>
      <c r="AX1167" s="92"/>
      <c r="AY1167" s="92"/>
      <c r="AZ1167" s="92"/>
      <c r="BA1167" s="92"/>
      <c r="BB1167" s="92"/>
      <c r="BC1167" s="92"/>
      <c r="BD1167" s="92"/>
      <c r="BE1167" s="92"/>
      <c r="BF1167" s="92"/>
      <c r="BG1167" s="92"/>
      <c r="BH1167" s="92"/>
      <c r="BI1167" s="92"/>
      <c r="BJ1167" s="92"/>
      <c r="BK1167" s="92"/>
      <c r="BL1167" s="92"/>
      <c r="BM1167" s="92"/>
      <c r="BN1167" s="92"/>
      <c r="BO1167" s="92"/>
      <c r="BP1167" s="92"/>
      <c r="BQ1167" s="92"/>
      <c r="BR1167" s="92"/>
      <c r="BS1167" s="92"/>
      <c r="BT1167" s="92"/>
      <c r="BU1167" s="92"/>
      <c r="BV1167" s="92"/>
      <c r="BW1167" s="92"/>
      <c r="BX1167" s="92"/>
      <c r="BY1167" s="92"/>
      <c r="BZ1167" s="92"/>
      <c r="CA1167" s="92"/>
      <c r="CB1167" s="92"/>
      <c r="CC1167" s="92"/>
      <c r="CD1167" s="92"/>
      <c r="CE1167" s="92"/>
      <c r="CF1167" s="93"/>
      <c r="CG1167" s="92"/>
      <c r="CH1167" s="92"/>
      <c r="CI1167" s="92"/>
      <c r="CJ1167" s="92"/>
      <c r="CK1167" s="92"/>
      <c r="CL1167" s="92"/>
      <c r="CM1167" s="92"/>
      <c r="CN1167" s="92"/>
      <c r="CO1167" s="92"/>
      <c r="CP1167" s="92"/>
      <c r="CS1167" s="94"/>
      <c r="CT1167" s="95"/>
    </row>
    <row r="1168" spans="8:98" x14ac:dyDescent="0.15">
      <c r="H1168" s="125"/>
      <c r="I1168" s="129"/>
      <c r="L1168" s="127"/>
      <c r="M1168" s="107"/>
      <c r="N1168" s="107"/>
      <c r="O1168" s="107"/>
      <c r="P1168" s="107"/>
      <c r="Q1168" s="107"/>
      <c r="R1168" s="107"/>
      <c r="S1168" s="107"/>
      <c r="T1168" s="130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92"/>
      <c r="AF1168" s="92"/>
      <c r="AG1168" s="92"/>
      <c r="AH1168" s="92"/>
      <c r="AI1168" s="92"/>
      <c r="AJ1168" s="92"/>
      <c r="AK1168" s="92"/>
      <c r="AL1168" s="92"/>
      <c r="AM1168" s="92"/>
      <c r="AN1168" s="92"/>
      <c r="AO1168" s="92"/>
      <c r="AP1168" s="92"/>
      <c r="AQ1168" s="92"/>
      <c r="AR1168" s="92"/>
      <c r="AS1168" s="92"/>
      <c r="AT1168" s="92"/>
      <c r="AU1168" s="92"/>
      <c r="AV1168" s="92"/>
      <c r="AW1168" s="92"/>
      <c r="AX1168" s="92"/>
      <c r="AY1168" s="92"/>
      <c r="AZ1168" s="92"/>
      <c r="BA1168" s="92"/>
      <c r="BB1168" s="92"/>
      <c r="BC1168" s="92"/>
      <c r="BD1168" s="92"/>
      <c r="BE1168" s="92"/>
      <c r="BF1168" s="92"/>
      <c r="BG1168" s="92"/>
      <c r="BH1168" s="92"/>
      <c r="BI1168" s="92"/>
      <c r="BJ1168" s="92"/>
      <c r="BK1168" s="92"/>
      <c r="BL1168" s="92"/>
      <c r="BM1168" s="92"/>
      <c r="BN1168" s="92"/>
      <c r="BO1168" s="92"/>
      <c r="BP1168" s="92"/>
      <c r="BQ1168" s="92"/>
      <c r="BR1168" s="92"/>
      <c r="BS1168" s="92"/>
      <c r="BT1168" s="92"/>
      <c r="BU1168" s="92"/>
      <c r="BV1168" s="92"/>
      <c r="BW1168" s="92"/>
      <c r="BX1168" s="92"/>
      <c r="BY1168" s="92"/>
      <c r="BZ1168" s="92"/>
      <c r="CA1168" s="92"/>
      <c r="CB1168" s="92"/>
      <c r="CC1168" s="92"/>
      <c r="CD1168" s="92"/>
      <c r="CE1168" s="92"/>
      <c r="CF1168" s="93"/>
      <c r="CG1168" s="92"/>
      <c r="CH1168" s="92"/>
      <c r="CI1168" s="92"/>
      <c r="CJ1168" s="92"/>
      <c r="CK1168" s="92"/>
      <c r="CL1168" s="92"/>
      <c r="CM1168" s="92"/>
      <c r="CN1168" s="92"/>
      <c r="CO1168" s="92"/>
      <c r="CP1168" s="92"/>
      <c r="CR1168" s="115"/>
      <c r="CS1168" s="94"/>
      <c r="CT1168" s="95"/>
    </row>
    <row r="1169" spans="8:98" x14ac:dyDescent="0.15">
      <c r="H1169" s="125"/>
      <c r="I1169" s="129"/>
      <c r="L1169" s="127"/>
      <c r="M1169" s="107"/>
      <c r="N1169" s="107"/>
      <c r="O1169" s="107"/>
      <c r="P1169" s="107"/>
      <c r="Q1169" s="107"/>
      <c r="R1169" s="107"/>
      <c r="S1169" s="107"/>
      <c r="T1169" s="130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92"/>
      <c r="AF1169" s="92"/>
      <c r="AG1169" s="92"/>
      <c r="AH1169" s="92"/>
      <c r="AI1169" s="92"/>
      <c r="AJ1169" s="92"/>
      <c r="AK1169" s="92"/>
      <c r="AL1169" s="92"/>
      <c r="AM1169" s="92"/>
      <c r="AN1169" s="92"/>
      <c r="AO1169" s="92"/>
      <c r="AP1169" s="92"/>
      <c r="AQ1169" s="92"/>
      <c r="AR1169" s="92"/>
      <c r="AS1169" s="92"/>
      <c r="AT1169" s="92"/>
      <c r="AU1169" s="92"/>
      <c r="AV1169" s="92"/>
      <c r="AW1169" s="92"/>
      <c r="AX1169" s="92"/>
      <c r="AY1169" s="92"/>
      <c r="AZ1169" s="92"/>
      <c r="BA1169" s="92"/>
      <c r="BB1169" s="92"/>
      <c r="BC1169" s="92"/>
      <c r="BD1169" s="92"/>
      <c r="BE1169" s="92"/>
      <c r="BF1169" s="92"/>
      <c r="BG1169" s="92"/>
      <c r="BH1169" s="92"/>
      <c r="BI1169" s="92"/>
      <c r="BJ1169" s="92"/>
      <c r="BK1169" s="92"/>
      <c r="BL1169" s="92"/>
      <c r="BM1169" s="92"/>
      <c r="BN1169" s="92"/>
      <c r="BO1169" s="92"/>
      <c r="BP1169" s="92"/>
      <c r="BQ1169" s="92"/>
      <c r="BR1169" s="92"/>
      <c r="BS1169" s="92"/>
      <c r="BT1169" s="92"/>
      <c r="BU1169" s="92"/>
      <c r="BV1169" s="92"/>
      <c r="BW1169" s="92"/>
      <c r="BX1169" s="92"/>
      <c r="BY1169" s="92"/>
      <c r="BZ1169" s="92"/>
      <c r="CA1169" s="92"/>
      <c r="CB1169" s="92"/>
      <c r="CC1169" s="92"/>
      <c r="CD1169" s="92"/>
      <c r="CE1169" s="92"/>
      <c r="CF1169" s="93"/>
      <c r="CG1169" s="92"/>
      <c r="CH1169" s="92"/>
      <c r="CI1169" s="92"/>
      <c r="CJ1169" s="92"/>
      <c r="CK1169" s="92"/>
      <c r="CL1169" s="92"/>
      <c r="CM1169" s="92"/>
      <c r="CN1169" s="92"/>
      <c r="CO1169" s="92"/>
      <c r="CP1169" s="92"/>
      <c r="CS1169" s="94"/>
      <c r="CT1169" s="95"/>
    </row>
    <row r="1170" spans="8:98" x14ac:dyDescent="0.15">
      <c r="H1170" s="125"/>
      <c r="I1170" s="129"/>
      <c r="L1170" s="127"/>
      <c r="M1170" s="107"/>
      <c r="N1170" s="107"/>
      <c r="O1170" s="107"/>
      <c r="P1170" s="107"/>
      <c r="Q1170" s="107"/>
      <c r="R1170" s="107"/>
      <c r="S1170" s="107"/>
      <c r="T1170" s="130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92"/>
      <c r="AF1170" s="92"/>
      <c r="AG1170" s="92"/>
      <c r="AH1170" s="92"/>
      <c r="AI1170" s="92"/>
      <c r="AJ1170" s="92"/>
      <c r="AK1170" s="92"/>
      <c r="AL1170" s="92"/>
      <c r="AM1170" s="92"/>
      <c r="AN1170" s="92"/>
      <c r="AO1170" s="92"/>
      <c r="AP1170" s="92"/>
      <c r="AQ1170" s="92"/>
      <c r="AR1170" s="92"/>
      <c r="AS1170" s="92"/>
      <c r="AT1170" s="92"/>
      <c r="AU1170" s="92"/>
      <c r="AV1170" s="92"/>
      <c r="AW1170" s="92"/>
      <c r="AX1170" s="92"/>
      <c r="AY1170" s="92"/>
      <c r="AZ1170" s="92"/>
      <c r="BA1170" s="92"/>
      <c r="BB1170" s="92"/>
      <c r="BC1170" s="92"/>
      <c r="BD1170" s="92"/>
      <c r="BE1170" s="92"/>
      <c r="BF1170" s="92"/>
      <c r="BG1170" s="92"/>
      <c r="BH1170" s="92"/>
      <c r="BI1170" s="92"/>
      <c r="BJ1170" s="92"/>
      <c r="BK1170" s="92"/>
      <c r="BL1170" s="92"/>
      <c r="BM1170" s="92"/>
      <c r="BN1170" s="92"/>
      <c r="BO1170" s="92"/>
      <c r="BP1170" s="92"/>
      <c r="BQ1170" s="92"/>
      <c r="BR1170" s="92"/>
      <c r="BS1170" s="92"/>
      <c r="BT1170" s="92"/>
      <c r="BU1170" s="92"/>
      <c r="BV1170" s="92"/>
      <c r="BW1170" s="92"/>
      <c r="BX1170" s="92"/>
      <c r="BY1170" s="92"/>
      <c r="BZ1170" s="92"/>
      <c r="CA1170" s="92"/>
      <c r="CB1170" s="92"/>
      <c r="CC1170" s="92"/>
      <c r="CD1170" s="92"/>
      <c r="CE1170" s="92"/>
      <c r="CF1170" s="93"/>
      <c r="CG1170" s="92"/>
      <c r="CH1170" s="92"/>
      <c r="CI1170" s="92"/>
      <c r="CJ1170" s="92"/>
      <c r="CK1170" s="92"/>
      <c r="CL1170" s="92"/>
      <c r="CM1170" s="92"/>
      <c r="CN1170" s="92"/>
      <c r="CO1170" s="92"/>
      <c r="CP1170" s="92"/>
      <c r="CS1170" s="94"/>
      <c r="CT1170" s="95"/>
    </row>
    <row r="1171" spans="8:98" x14ac:dyDescent="0.15">
      <c r="H1171" s="125"/>
      <c r="I1171" s="129"/>
      <c r="L1171" s="127"/>
      <c r="M1171" s="107"/>
      <c r="N1171" s="107"/>
      <c r="O1171" s="107"/>
      <c r="P1171" s="107"/>
      <c r="Q1171" s="107"/>
      <c r="R1171" s="107"/>
      <c r="S1171" s="107"/>
      <c r="T1171" s="130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92"/>
      <c r="AF1171" s="92"/>
      <c r="AG1171" s="92"/>
      <c r="AH1171" s="92"/>
      <c r="AI1171" s="92"/>
      <c r="AJ1171" s="92"/>
      <c r="AK1171" s="92"/>
      <c r="AL1171" s="92"/>
      <c r="AM1171" s="92"/>
      <c r="AN1171" s="92"/>
      <c r="AO1171" s="92"/>
      <c r="AP1171" s="92"/>
      <c r="AQ1171" s="92"/>
      <c r="AR1171" s="92"/>
      <c r="AS1171" s="92"/>
      <c r="AT1171" s="92"/>
      <c r="AU1171" s="92"/>
      <c r="AV1171" s="92"/>
      <c r="AW1171" s="92"/>
      <c r="AX1171" s="92"/>
      <c r="AY1171" s="92"/>
      <c r="AZ1171" s="92"/>
      <c r="BA1171" s="92"/>
      <c r="BB1171" s="92"/>
      <c r="BC1171" s="92"/>
      <c r="BD1171" s="92"/>
      <c r="BE1171" s="92"/>
      <c r="BF1171" s="92"/>
      <c r="BG1171" s="92"/>
      <c r="BH1171" s="92"/>
      <c r="BI1171" s="92"/>
      <c r="BJ1171" s="92"/>
      <c r="BK1171" s="92"/>
      <c r="BL1171" s="92"/>
      <c r="BM1171" s="92"/>
      <c r="BN1171" s="92"/>
      <c r="BO1171" s="92"/>
      <c r="BP1171" s="92"/>
      <c r="BQ1171" s="92"/>
      <c r="BR1171" s="92"/>
      <c r="BS1171" s="92"/>
      <c r="BT1171" s="92"/>
      <c r="BU1171" s="92"/>
      <c r="BV1171" s="92"/>
      <c r="BW1171" s="92"/>
      <c r="BX1171" s="92"/>
      <c r="BY1171" s="92"/>
      <c r="BZ1171" s="92"/>
      <c r="CA1171" s="92"/>
      <c r="CB1171" s="92"/>
      <c r="CC1171" s="92"/>
      <c r="CD1171" s="92"/>
      <c r="CE1171" s="92"/>
      <c r="CF1171" s="93"/>
      <c r="CG1171" s="92"/>
      <c r="CH1171" s="92"/>
      <c r="CI1171" s="92"/>
      <c r="CJ1171" s="92"/>
      <c r="CK1171" s="92"/>
      <c r="CL1171" s="92"/>
      <c r="CM1171" s="92"/>
      <c r="CN1171" s="92"/>
      <c r="CO1171" s="92"/>
      <c r="CP1171" s="92"/>
      <c r="CS1171" s="94"/>
      <c r="CT1171" s="95"/>
    </row>
    <row r="1172" spans="8:98" x14ac:dyDescent="0.15">
      <c r="H1172" s="125"/>
      <c r="I1172" s="129"/>
      <c r="L1172" s="127"/>
      <c r="M1172" s="107"/>
      <c r="N1172" s="107"/>
      <c r="O1172" s="107"/>
      <c r="P1172" s="107"/>
      <c r="Q1172" s="107"/>
      <c r="R1172" s="107"/>
      <c r="S1172" s="107"/>
      <c r="T1172" s="130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92"/>
      <c r="AF1172" s="92"/>
      <c r="AG1172" s="92"/>
      <c r="AH1172" s="92"/>
      <c r="AI1172" s="92"/>
      <c r="AJ1172" s="92"/>
      <c r="AK1172" s="92"/>
      <c r="AL1172" s="92"/>
      <c r="AM1172" s="92"/>
      <c r="AN1172" s="92"/>
      <c r="AO1172" s="92"/>
      <c r="AP1172" s="92"/>
      <c r="AQ1172" s="92"/>
      <c r="AR1172" s="92"/>
      <c r="AS1172" s="92"/>
      <c r="AT1172" s="92"/>
      <c r="AU1172" s="92"/>
      <c r="AV1172" s="92"/>
      <c r="AW1172" s="92"/>
      <c r="AX1172" s="92"/>
      <c r="AY1172" s="92"/>
      <c r="AZ1172" s="92"/>
      <c r="BA1172" s="92"/>
      <c r="BB1172" s="92"/>
      <c r="BC1172" s="92"/>
      <c r="BD1172" s="92"/>
      <c r="BE1172" s="92"/>
      <c r="BF1172" s="92"/>
      <c r="BG1172" s="92"/>
      <c r="BH1172" s="92"/>
      <c r="BI1172" s="92"/>
      <c r="BJ1172" s="92"/>
      <c r="BK1172" s="92"/>
      <c r="BL1172" s="92"/>
      <c r="BM1172" s="92"/>
      <c r="BN1172" s="92"/>
      <c r="BO1172" s="92"/>
      <c r="BP1172" s="92"/>
      <c r="BQ1172" s="92"/>
      <c r="BR1172" s="92"/>
      <c r="BS1172" s="92"/>
      <c r="BT1172" s="92"/>
      <c r="BU1172" s="92"/>
      <c r="BV1172" s="92"/>
      <c r="BW1172" s="92"/>
      <c r="BX1172" s="92"/>
      <c r="BY1172" s="92"/>
      <c r="BZ1172" s="92"/>
      <c r="CA1172" s="92"/>
      <c r="CB1172" s="92"/>
      <c r="CC1172" s="92"/>
      <c r="CD1172" s="92"/>
      <c r="CE1172" s="92"/>
      <c r="CF1172" s="93"/>
      <c r="CG1172" s="92"/>
      <c r="CH1172" s="92"/>
      <c r="CI1172" s="92"/>
      <c r="CJ1172" s="92"/>
      <c r="CK1172" s="92"/>
      <c r="CL1172" s="92"/>
      <c r="CM1172" s="92"/>
      <c r="CN1172" s="92"/>
      <c r="CO1172" s="92"/>
      <c r="CP1172" s="92"/>
      <c r="CR1172" s="115"/>
      <c r="CS1172" s="94"/>
      <c r="CT1172" s="95"/>
    </row>
    <row r="1173" spans="8:98" x14ac:dyDescent="0.15">
      <c r="H1173" s="125"/>
      <c r="I1173" s="129"/>
      <c r="L1173" s="127"/>
      <c r="M1173" s="107"/>
      <c r="N1173" s="107"/>
      <c r="O1173" s="107"/>
      <c r="P1173" s="107"/>
      <c r="Q1173" s="107"/>
      <c r="R1173" s="107"/>
      <c r="S1173" s="107"/>
      <c r="T1173" s="130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92"/>
      <c r="AF1173" s="92"/>
      <c r="AG1173" s="92"/>
      <c r="AH1173" s="92"/>
      <c r="AI1173" s="92"/>
      <c r="AJ1173" s="92"/>
      <c r="AK1173" s="92"/>
      <c r="AL1173" s="92"/>
      <c r="AM1173" s="92"/>
      <c r="AN1173" s="92"/>
      <c r="AO1173" s="92"/>
      <c r="AP1173" s="92"/>
      <c r="AQ1173" s="92"/>
      <c r="AR1173" s="92"/>
      <c r="AS1173" s="92"/>
      <c r="AT1173" s="92"/>
      <c r="AU1173" s="92"/>
      <c r="AV1173" s="92"/>
      <c r="AW1173" s="92"/>
      <c r="AX1173" s="92"/>
      <c r="AY1173" s="92"/>
      <c r="AZ1173" s="92"/>
      <c r="BA1173" s="92"/>
      <c r="BB1173" s="92"/>
      <c r="BC1173" s="92"/>
      <c r="BD1173" s="92"/>
      <c r="BE1173" s="92"/>
      <c r="BF1173" s="92"/>
      <c r="BG1173" s="92"/>
      <c r="BH1173" s="92"/>
      <c r="BI1173" s="92"/>
      <c r="BJ1173" s="92"/>
      <c r="BK1173" s="92"/>
      <c r="BL1173" s="92"/>
      <c r="BM1173" s="92"/>
      <c r="BN1173" s="92"/>
      <c r="BO1173" s="92"/>
      <c r="BP1173" s="92"/>
      <c r="BQ1173" s="92"/>
      <c r="BR1173" s="92"/>
      <c r="BS1173" s="92"/>
      <c r="BT1173" s="92"/>
      <c r="BU1173" s="92"/>
      <c r="BV1173" s="92"/>
      <c r="BW1173" s="92"/>
      <c r="BX1173" s="92"/>
      <c r="BY1173" s="92"/>
      <c r="BZ1173" s="92"/>
      <c r="CA1173" s="92"/>
      <c r="CB1173" s="92"/>
      <c r="CC1173" s="92"/>
      <c r="CD1173" s="92"/>
      <c r="CE1173" s="92"/>
      <c r="CF1173" s="93"/>
      <c r="CG1173" s="92"/>
      <c r="CH1173" s="92"/>
      <c r="CI1173" s="92"/>
      <c r="CJ1173" s="92"/>
      <c r="CK1173" s="92"/>
      <c r="CL1173" s="92"/>
      <c r="CM1173" s="92"/>
      <c r="CN1173" s="92"/>
      <c r="CO1173" s="92"/>
      <c r="CP1173" s="92"/>
      <c r="CS1173" s="94"/>
      <c r="CT1173" s="95"/>
    </row>
    <row r="1174" spans="8:98" x14ac:dyDescent="0.15">
      <c r="H1174" s="125"/>
      <c r="I1174" s="129"/>
      <c r="L1174" s="127"/>
      <c r="M1174" s="107"/>
      <c r="N1174" s="107"/>
      <c r="O1174" s="107"/>
      <c r="P1174" s="107"/>
      <c r="Q1174" s="107"/>
      <c r="R1174" s="107"/>
      <c r="S1174" s="107"/>
      <c r="T1174" s="130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92"/>
      <c r="AF1174" s="92"/>
      <c r="AG1174" s="92"/>
      <c r="AH1174" s="92"/>
      <c r="AI1174" s="92"/>
      <c r="AJ1174" s="92"/>
      <c r="AK1174" s="92"/>
      <c r="AL1174" s="92"/>
      <c r="AM1174" s="92"/>
      <c r="AN1174" s="92"/>
      <c r="AO1174" s="92"/>
      <c r="AP1174" s="92"/>
      <c r="AQ1174" s="92"/>
      <c r="AR1174" s="92"/>
      <c r="AS1174" s="92"/>
      <c r="AT1174" s="92"/>
      <c r="AU1174" s="92"/>
      <c r="AV1174" s="92"/>
      <c r="AW1174" s="92"/>
      <c r="AX1174" s="92"/>
      <c r="AY1174" s="92"/>
      <c r="AZ1174" s="92"/>
      <c r="BA1174" s="92"/>
      <c r="BB1174" s="92"/>
      <c r="BC1174" s="92"/>
      <c r="BD1174" s="92"/>
      <c r="BE1174" s="92"/>
      <c r="BF1174" s="92"/>
      <c r="BG1174" s="92"/>
      <c r="BH1174" s="92"/>
      <c r="BI1174" s="92"/>
      <c r="BJ1174" s="92"/>
      <c r="BK1174" s="92"/>
      <c r="BL1174" s="92"/>
      <c r="BM1174" s="92"/>
      <c r="BN1174" s="92"/>
      <c r="BO1174" s="92"/>
      <c r="BP1174" s="92"/>
      <c r="BQ1174" s="92"/>
      <c r="BR1174" s="92"/>
      <c r="BS1174" s="92"/>
      <c r="BT1174" s="92"/>
      <c r="BU1174" s="92"/>
      <c r="BV1174" s="92"/>
      <c r="BW1174" s="92"/>
      <c r="BX1174" s="92"/>
      <c r="BY1174" s="92"/>
      <c r="BZ1174" s="92"/>
      <c r="CA1174" s="92"/>
      <c r="CB1174" s="92"/>
      <c r="CC1174" s="92"/>
      <c r="CD1174" s="92"/>
      <c r="CE1174" s="92"/>
      <c r="CF1174" s="93"/>
      <c r="CG1174" s="92"/>
      <c r="CH1174" s="92"/>
      <c r="CI1174" s="92"/>
      <c r="CJ1174" s="92"/>
      <c r="CK1174" s="92"/>
      <c r="CL1174" s="92"/>
      <c r="CM1174" s="92"/>
      <c r="CN1174" s="92"/>
      <c r="CO1174" s="92"/>
      <c r="CP1174" s="92"/>
      <c r="CS1174" s="94"/>
      <c r="CT1174" s="95"/>
    </row>
    <row r="1175" spans="8:98" x14ac:dyDescent="0.15">
      <c r="H1175" s="125"/>
      <c r="I1175" s="129"/>
      <c r="L1175" s="127"/>
      <c r="M1175" s="107"/>
      <c r="N1175" s="107"/>
      <c r="O1175" s="107"/>
      <c r="P1175" s="107"/>
      <c r="Q1175" s="107"/>
      <c r="R1175" s="107"/>
      <c r="S1175" s="107"/>
      <c r="T1175" s="130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92"/>
      <c r="AF1175" s="92"/>
      <c r="AG1175" s="92"/>
      <c r="AH1175" s="92"/>
      <c r="AI1175" s="92"/>
      <c r="AJ1175" s="92"/>
      <c r="AK1175" s="92"/>
      <c r="AL1175" s="92"/>
      <c r="AM1175" s="92"/>
      <c r="AN1175" s="92"/>
      <c r="AO1175" s="92"/>
      <c r="AP1175" s="92"/>
      <c r="AQ1175" s="92"/>
      <c r="AR1175" s="92"/>
      <c r="AS1175" s="92"/>
      <c r="AT1175" s="92"/>
      <c r="AU1175" s="92"/>
      <c r="AV1175" s="92"/>
      <c r="AW1175" s="92"/>
      <c r="AX1175" s="92"/>
      <c r="AY1175" s="92"/>
      <c r="AZ1175" s="92"/>
      <c r="BA1175" s="92"/>
      <c r="BB1175" s="92"/>
      <c r="BC1175" s="92"/>
      <c r="BD1175" s="92"/>
      <c r="BE1175" s="92"/>
      <c r="BF1175" s="92"/>
      <c r="BG1175" s="92"/>
      <c r="BH1175" s="92"/>
      <c r="BI1175" s="92"/>
      <c r="BJ1175" s="92"/>
      <c r="BK1175" s="92"/>
      <c r="BL1175" s="92"/>
      <c r="BM1175" s="92"/>
      <c r="BN1175" s="92"/>
      <c r="BO1175" s="92"/>
      <c r="BP1175" s="92"/>
      <c r="BQ1175" s="92"/>
      <c r="BR1175" s="92"/>
      <c r="BS1175" s="92"/>
      <c r="BT1175" s="92"/>
      <c r="BU1175" s="92"/>
      <c r="BV1175" s="92"/>
      <c r="BW1175" s="92"/>
      <c r="BX1175" s="92"/>
      <c r="BY1175" s="92"/>
      <c r="BZ1175" s="92"/>
      <c r="CA1175" s="92"/>
      <c r="CB1175" s="92"/>
      <c r="CC1175" s="92"/>
      <c r="CD1175" s="92"/>
      <c r="CE1175" s="92"/>
      <c r="CF1175" s="93"/>
      <c r="CG1175" s="92"/>
      <c r="CH1175" s="92"/>
      <c r="CI1175" s="92"/>
      <c r="CJ1175" s="92"/>
      <c r="CK1175" s="92"/>
      <c r="CL1175" s="92"/>
      <c r="CM1175" s="92"/>
      <c r="CN1175" s="92"/>
      <c r="CO1175" s="92"/>
      <c r="CP1175" s="92"/>
      <c r="CS1175" s="94"/>
      <c r="CT1175" s="95"/>
    </row>
    <row r="1176" spans="8:98" x14ac:dyDescent="0.15">
      <c r="H1176" s="125"/>
      <c r="I1176" s="129"/>
      <c r="L1176" s="127"/>
      <c r="M1176" s="107"/>
      <c r="N1176" s="107"/>
      <c r="O1176" s="107"/>
      <c r="P1176" s="107"/>
      <c r="Q1176" s="107"/>
      <c r="R1176" s="107"/>
      <c r="S1176" s="107"/>
      <c r="T1176" s="130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92"/>
      <c r="AF1176" s="92"/>
      <c r="AG1176" s="92"/>
      <c r="AH1176" s="92"/>
      <c r="AI1176" s="92"/>
      <c r="AJ1176" s="92"/>
      <c r="AK1176" s="92"/>
      <c r="AL1176" s="92"/>
      <c r="AM1176" s="92"/>
      <c r="AN1176" s="92"/>
      <c r="AO1176" s="92"/>
      <c r="AP1176" s="92"/>
      <c r="AQ1176" s="92"/>
      <c r="AR1176" s="92"/>
      <c r="AS1176" s="92"/>
      <c r="AT1176" s="92"/>
      <c r="AU1176" s="92"/>
      <c r="AV1176" s="92"/>
      <c r="AW1176" s="92"/>
      <c r="AX1176" s="92"/>
      <c r="AY1176" s="92"/>
      <c r="AZ1176" s="92"/>
      <c r="BA1176" s="92"/>
      <c r="BB1176" s="92"/>
      <c r="BC1176" s="92"/>
      <c r="BD1176" s="92"/>
      <c r="BE1176" s="92"/>
      <c r="BF1176" s="92"/>
      <c r="BG1176" s="92"/>
      <c r="BH1176" s="92"/>
      <c r="BI1176" s="92"/>
      <c r="BJ1176" s="92"/>
      <c r="BK1176" s="92"/>
      <c r="BL1176" s="92"/>
      <c r="BM1176" s="92"/>
      <c r="BN1176" s="92"/>
      <c r="BO1176" s="92"/>
      <c r="BP1176" s="92"/>
      <c r="BQ1176" s="92"/>
      <c r="BR1176" s="92"/>
      <c r="BS1176" s="92"/>
      <c r="BT1176" s="92"/>
      <c r="BU1176" s="92"/>
      <c r="BV1176" s="92"/>
      <c r="BW1176" s="92"/>
      <c r="BX1176" s="92"/>
      <c r="BY1176" s="92"/>
      <c r="BZ1176" s="92"/>
      <c r="CA1176" s="92"/>
      <c r="CB1176" s="92"/>
      <c r="CC1176" s="92"/>
      <c r="CD1176" s="92"/>
      <c r="CE1176" s="92"/>
      <c r="CF1176" s="93"/>
      <c r="CG1176" s="92"/>
      <c r="CH1176" s="92"/>
      <c r="CI1176" s="92"/>
      <c r="CJ1176" s="92"/>
      <c r="CK1176" s="92"/>
      <c r="CL1176" s="92"/>
      <c r="CM1176" s="92"/>
      <c r="CN1176" s="92"/>
      <c r="CO1176" s="92"/>
      <c r="CP1176" s="92"/>
      <c r="CS1176" s="94"/>
      <c r="CT1176" s="95"/>
    </row>
    <row r="1177" spans="8:98" x14ac:dyDescent="0.15">
      <c r="H1177" s="125"/>
      <c r="I1177" s="129"/>
      <c r="L1177" s="127"/>
      <c r="M1177" s="107"/>
      <c r="N1177" s="107"/>
      <c r="O1177" s="107"/>
      <c r="P1177" s="107"/>
      <c r="Q1177" s="107"/>
      <c r="R1177" s="107"/>
      <c r="S1177" s="107"/>
      <c r="T1177" s="130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92"/>
      <c r="AF1177" s="92"/>
      <c r="AG1177" s="92"/>
      <c r="AH1177" s="92"/>
      <c r="AI1177" s="92"/>
      <c r="AJ1177" s="92"/>
      <c r="AK1177" s="92"/>
      <c r="AL1177" s="92"/>
      <c r="AM1177" s="92"/>
      <c r="AN1177" s="92"/>
      <c r="AO1177" s="92"/>
      <c r="AP1177" s="92"/>
      <c r="AQ1177" s="92"/>
      <c r="AR1177" s="92"/>
      <c r="AS1177" s="92"/>
      <c r="AT1177" s="92"/>
      <c r="AU1177" s="92"/>
      <c r="AV1177" s="92"/>
      <c r="AW1177" s="92"/>
      <c r="AX1177" s="92"/>
      <c r="AY1177" s="92"/>
      <c r="AZ1177" s="92"/>
      <c r="BA1177" s="92"/>
      <c r="BB1177" s="92"/>
      <c r="BC1177" s="92"/>
      <c r="BD1177" s="92"/>
      <c r="BE1177" s="92"/>
      <c r="BF1177" s="92"/>
      <c r="BG1177" s="92"/>
      <c r="BH1177" s="92"/>
      <c r="BI1177" s="92"/>
      <c r="BJ1177" s="92"/>
      <c r="BK1177" s="92"/>
      <c r="BL1177" s="92"/>
      <c r="BM1177" s="92"/>
      <c r="BN1177" s="92"/>
      <c r="BO1177" s="92"/>
      <c r="BP1177" s="92"/>
      <c r="BQ1177" s="92"/>
      <c r="BR1177" s="92"/>
      <c r="BS1177" s="92"/>
      <c r="BT1177" s="92"/>
      <c r="BU1177" s="92"/>
      <c r="BV1177" s="92"/>
      <c r="BW1177" s="92"/>
      <c r="BX1177" s="92"/>
      <c r="BY1177" s="92"/>
      <c r="BZ1177" s="92"/>
      <c r="CA1177" s="92"/>
      <c r="CB1177" s="92"/>
      <c r="CC1177" s="92"/>
      <c r="CD1177" s="92"/>
      <c r="CE1177" s="92"/>
      <c r="CF1177" s="93"/>
      <c r="CG1177" s="92"/>
      <c r="CH1177" s="92"/>
      <c r="CI1177" s="92"/>
      <c r="CJ1177" s="92"/>
      <c r="CK1177" s="92"/>
      <c r="CL1177" s="92"/>
      <c r="CM1177" s="92"/>
      <c r="CN1177" s="92"/>
      <c r="CO1177" s="92"/>
      <c r="CP1177" s="92"/>
      <c r="CS1177" s="94"/>
      <c r="CT1177" s="95"/>
    </row>
    <row r="1178" spans="8:98" x14ac:dyDescent="0.15">
      <c r="H1178" s="125"/>
      <c r="I1178" s="129"/>
      <c r="L1178" s="127"/>
      <c r="M1178" s="107"/>
      <c r="N1178" s="107"/>
      <c r="O1178" s="107"/>
      <c r="P1178" s="107"/>
      <c r="Q1178" s="107"/>
      <c r="R1178" s="107"/>
      <c r="S1178" s="107"/>
      <c r="T1178" s="130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92"/>
      <c r="AF1178" s="92"/>
      <c r="AG1178" s="92"/>
      <c r="AH1178" s="92"/>
      <c r="AI1178" s="92"/>
      <c r="AJ1178" s="92"/>
      <c r="AK1178" s="92"/>
      <c r="AL1178" s="92"/>
      <c r="AM1178" s="92"/>
      <c r="AN1178" s="92"/>
      <c r="AO1178" s="92"/>
      <c r="AP1178" s="92"/>
      <c r="AQ1178" s="92"/>
      <c r="AR1178" s="92"/>
      <c r="AS1178" s="92"/>
      <c r="AT1178" s="92"/>
      <c r="AU1178" s="92"/>
      <c r="AV1178" s="92"/>
      <c r="AW1178" s="92"/>
      <c r="AX1178" s="92"/>
      <c r="AY1178" s="92"/>
      <c r="AZ1178" s="92"/>
      <c r="BA1178" s="92"/>
      <c r="BB1178" s="92"/>
      <c r="BC1178" s="92"/>
      <c r="BD1178" s="92"/>
      <c r="BE1178" s="92"/>
      <c r="BF1178" s="92"/>
      <c r="BG1178" s="92"/>
      <c r="BH1178" s="92"/>
      <c r="BI1178" s="92"/>
      <c r="BJ1178" s="92"/>
      <c r="BK1178" s="92"/>
      <c r="BL1178" s="92"/>
      <c r="BM1178" s="92"/>
      <c r="BN1178" s="92"/>
      <c r="BO1178" s="92"/>
      <c r="BP1178" s="92"/>
      <c r="BQ1178" s="92"/>
      <c r="BR1178" s="92"/>
      <c r="BS1178" s="92"/>
      <c r="BT1178" s="92"/>
      <c r="BU1178" s="92"/>
      <c r="BV1178" s="92"/>
      <c r="BW1178" s="92"/>
      <c r="BX1178" s="92"/>
      <c r="BY1178" s="92"/>
      <c r="BZ1178" s="92"/>
      <c r="CA1178" s="92"/>
      <c r="CB1178" s="92"/>
      <c r="CC1178" s="92"/>
      <c r="CD1178" s="92"/>
      <c r="CE1178" s="92"/>
      <c r="CF1178" s="93"/>
      <c r="CG1178" s="92"/>
      <c r="CH1178" s="92"/>
      <c r="CI1178" s="92"/>
      <c r="CJ1178" s="92"/>
      <c r="CK1178" s="92"/>
      <c r="CL1178" s="92"/>
      <c r="CM1178" s="92"/>
      <c r="CN1178" s="92"/>
      <c r="CO1178" s="92"/>
      <c r="CP1178" s="92"/>
      <c r="CS1178" s="94"/>
      <c r="CT1178" s="95"/>
    </row>
    <row r="1179" spans="8:98" x14ac:dyDescent="0.15">
      <c r="H1179" s="125"/>
      <c r="I1179" s="129"/>
      <c r="L1179" s="127"/>
      <c r="M1179" s="107"/>
      <c r="N1179" s="107"/>
      <c r="O1179" s="107"/>
      <c r="P1179" s="107"/>
      <c r="Q1179" s="107"/>
      <c r="R1179" s="107"/>
      <c r="S1179" s="107"/>
      <c r="T1179" s="130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92"/>
      <c r="AF1179" s="92"/>
      <c r="AG1179" s="92"/>
      <c r="AH1179" s="92"/>
      <c r="AI1179" s="92"/>
      <c r="AJ1179" s="92"/>
      <c r="AK1179" s="92"/>
      <c r="AL1179" s="92"/>
      <c r="AM1179" s="92"/>
      <c r="AN1179" s="92"/>
      <c r="AO1179" s="92"/>
      <c r="AP1179" s="92"/>
      <c r="AQ1179" s="92"/>
      <c r="AR1179" s="92"/>
      <c r="AS1179" s="92"/>
      <c r="AT1179" s="92"/>
      <c r="AU1179" s="92"/>
      <c r="AV1179" s="92"/>
      <c r="AW1179" s="92"/>
      <c r="AX1179" s="92"/>
      <c r="AY1179" s="92"/>
      <c r="AZ1179" s="92"/>
      <c r="BA1179" s="92"/>
      <c r="BB1179" s="92"/>
      <c r="BC1179" s="92"/>
      <c r="BD1179" s="92"/>
      <c r="BE1179" s="92"/>
      <c r="BF1179" s="92"/>
      <c r="BG1179" s="92"/>
      <c r="BH1179" s="92"/>
      <c r="BI1179" s="92"/>
      <c r="BJ1179" s="92"/>
      <c r="BK1179" s="92"/>
      <c r="BL1179" s="92"/>
      <c r="BM1179" s="92"/>
      <c r="BN1179" s="92"/>
      <c r="BO1179" s="92"/>
      <c r="BP1179" s="92"/>
      <c r="BQ1179" s="92"/>
      <c r="BR1179" s="92"/>
      <c r="BS1179" s="92"/>
      <c r="BT1179" s="92"/>
      <c r="BU1179" s="92"/>
      <c r="BV1179" s="92"/>
      <c r="BW1179" s="92"/>
      <c r="BX1179" s="92"/>
      <c r="BY1179" s="92"/>
      <c r="BZ1179" s="92"/>
      <c r="CA1179" s="92"/>
      <c r="CB1179" s="92"/>
      <c r="CC1179" s="92"/>
      <c r="CD1179" s="92"/>
      <c r="CE1179" s="92"/>
      <c r="CF1179" s="93"/>
      <c r="CG1179" s="92"/>
      <c r="CH1179" s="92"/>
      <c r="CI1179" s="92"/>
      <c r="CJ1179" s="92"/>
      <c r="CK1179" s="92"/>
      <c r="CL1179" s="92"/>
      <c r="CM1179" s="92"/>
      <c r="CN1179" s="92"/>
      <c r="CO1179" s="92"/>
      <c r="CP1179" s="92"/>
      <c r="CS1179" s="94"/>
      <c r="CT1179" s="95"/>
    </row>
    <row r="1180" spans="8:98" x14ac:dyDescent="0.15">
      <c r="H1180" s="125"/>
      <c r="I1180" s="129"/>
      <c r="L1180" s="127"/>
      <c r="M1180" s="107"/>
      <c r="N1180" s="107"/>
      <c r="O1180" s="107"/>
      <c r="P1180" s="107"/>
      <c r="Q1180" s="107"/>
      <c r="R1180" s="107"/>
      <c r="S1180" s="107"/>
      <c r="T1180" s="130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92"/>
      <c r="AF1180" s="92"/>
      <c r="AG1180" s="92"/>
      <c r="AH1180" s="92"/>
      <c r="AI1180" s="92"/>
      <c r="AJ1180" s="92"/>
      <c r="AK1180" s="92"/>
      <c r="AL1180" s="92"/>
      <c r="AM1180" s="92"/>
      <c r="AN1180" s="92"/>
      <c r="AO1180" s="92"/>
      <c r="AP1180" s="92"/>
      <c r="AQ1180" s="92"/>
      <c r="AR1180" s="92"/>
      <c r="AS1180" s="92"/>
      <c r="AT1180" s="92"/>
      <c r="AU1180" s="92"/>
      <c r="AV1180" s="92"/>
      <c r="AW1180" s="92"/>
      <c r="AX1180" s="92"/>
      <c r="AY1180" s="92"/>
      <c r="AZ1180" s="92"/>
      <c r="BA1180" s="92"/>
      <c r="BB1180" s="92"/>
      <c r="BC1180" s="92"/>
      <c r="BD1180" s="92"/>
      <c r="BE1180" s="92"/>
      <c r="BF1180" s="92"/>
      <c r="BG1180" s="92"/>
      <c r="BH1180" s="92"/>
      <c r="BI1180" s="92"/>
      <c r="BJ1180" s="92"/>
      <c r="BK1180" s="92"/>
      <c r="BL1180" s="92"/>
      <c r="BM1180" s="92"/>
      <c r="BN1180" s="92"/>
      <c r="BO1180" s="92"/>
      <c r="BP1180" s="92"/>
      <c r="BQ1180" s="92"/>
      <c r="BR1180" s="92"/>
      <c r="BS1180" s="92"/>
      <c r="BT1180" s="92"/>
      <c r="BU1180" s="92"/>
      <c r="BV1180" s="92"/>
      <c r="BW1180" s="92"/>
      <c r="BX1180" s="92"/>
      <c r="BY1180" s="92"/>
      <c r="BZ1180" s="92"/>
      <c r="CA1180" s="92"/>
      <c r="CB1180" s="92"/>
      <c r="CC1180" s="92"/>
      <c r="CD1180" s="92"/>
      <c r="CE1180" s="92"/>
      <c r="CF1180" s="93"/>
      <c r="CG1180" s="92"/>
      <c r="CH1180" s="92"/>
      <c r="CI1180" s="92"/>
      <c r="CJ1180" s="92"/>
      <c r="CK1180" s="92"/>
      <c r="CL1180" s="92"/>
      <c r="CM1180" s="92"/>
      <c r="CN1180" s="92"/>
      <c r="CO1180" s="92"/>
      <c r="CP1180" s="92"/>
      <c r="CS1180" s="94"/>
      <c r="CT1180" s="95"/>
    </row>
    <row r="1181" spans="8:98" x14ac:dyDescent="0.15">
      <c r="H1181" s="125"/>
      <c r="I1181" s="129"/>
      <c r="L1181" s="127"/>
      <c r="M1181" s="107"/>
      <c r="N1181" s="107"/>
      <c r="O1181" s="107"/>
      <c r="P1181" s="107"/>
      <c r="Q1181" s="107"/>
      <c r="R1181" s="107"/>
      <c r="S1181" s="107"/>
      <c r="T1181" s="130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92"/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2"/>
      <c r="AP1181" s="92"/>
      <c r="AQ1181" s="92"/>
      <c r="AR1181" s="92"/>
      <c r="AS1181" s="92"/>
      <c r="AT1181" s="92"/>
      <c r="AU1181" s="92"/>
      <c r="AV1181" s="92"/>
      <c r="AW1181" s="92"/>
      <c r="AX1181" s="92"/>
      <c r="AY1181" s="92"/>
      <c r="AZ1181" s="92"/>
      <c r="BA1181" s="92"/>
      <c r="BB1181" s="92"/>
      <c r="BC1181" s="92"/>
      <c r="BD1181" s="92"/>
      <c r="BE1181" s="92"/>
      <c r="BF1181" s="92"/>
      <c r="BG1181" s="92"/>
      <c r="BH1181" s="92"/>
      <c r="BI1181" s="92"/>
      <c r="BJ1181" s="92"/>
      <c r="BK1181" s="92"/>
      <c r="BL1181" s="92"/>
      <c r="BM1181" s="92"/>
      <c r="BN1181" s="92"/>
      <c r="BO1181" s="92"/>
      <c r="BP1181" s="92"/>
      <c r="BQ1181" s="92"/>
      <c r="BR1181" s="92"/>
      <c r="BS1181" s="92"/>
      <c r="BT1181" s="92"/>
      <c r="BU1181" s="92"/>
      <c r="BV1181" s="92"/>
      <c r="BW1181" s="92"/>
      <c r="BX1181" s="92"/>
      <c r="BY1181" s="92"/>
      <c r="BZ1181" s="92"/>
      <c r="CA1181" s="92"/>
      <c r="CB1181" s="92"/>
      <c r="CC1181" s="92"/>
      <c r="CD1181" s="92"/>
      <c r="CE1181" s="92"/>
      <c r="CF1181" s="93"/>
      <c r="CG1181" s="92"/>
      <c r="CH1181" s="92"/>
      <c r="CI1181" s="92"/>
      <c r="CJ1181" s="92"/>
      <c r="CK1181" s="92"/>
      <c r="CL1181" s="92"/>
      <c r="CM1181" s="92"/>
      <c r="CN1181" s="92"/>
      <c r="CO1181" s="92"/>
      <c r="CP1181" s="92"/>
      <c r="CS1181" s="94"/>
      <c r="CT1181" s="95"/>
    </row>
    <row r="1182" spans="8:98" x14ac:dyDescent="0.15">
      <c r="H1182" s="125"/>
      <c r="I1182" s="129"/>
      <c r="L1182" s="127"/>
      <c r="M1182" s="107"/>
      <c r="N1182" s="107"/>
      <c r="O1182" s="107"/>
      <c r="P1182" s="107"/>
      <c r="Q1182" s="107"/>
      <c r="R1182" s="107"/>
      <c r="S1182" s="107"/>
      <c r="T1182" s="130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92"/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92"/>
      <c r="AQ1182" s="92"/>
      <c r="AR1182" s="92"/>
      <c r="AS1182" s="92"/>
      <c r="AT1182" s="92"/>
      <c r="AU1182" s="92"/>
      <c r="AV1182" s="92"/>
      <c r="AW1182" s="92"/>
      <c r="AX1182" s="92"/>
      <c r="AY1182" s="92"/>
      <c r="AZ1182" s="92"/>
      <c r="BA1182" s="92"/>
      <c r="BB1182" s="92"/>
      <c r="BC1182" s="92"/>
      <c r="BD1182" s="92"/>
      <c r="BE1182" s="92"/>
      <c r="BF1182" s="92"/>
      <c r="BG1182" s="92"/>
      <c r="BH1182" s="92"/>
      <c r="BI1182" s="92"/>
      <c r="BJ1182" s="92"/>
      <c r="BK1182" s="92"/>
      <c r="BL1182" s="92"/>
      <c r="BM1182" s="92"/>
      <c r="BN1182" s="92"/>
      <c r="BO1182" s="92"/>
      <c r="BP1182" s="92"/>
      <c r="BQ1182" s="92"/>
      <c r="BR1182" s="92"/>
      <c r="BS1182" s="92"/>
      <c r="BT1182" s="92"/>
      <c r="BU1182" s="92"/>
      <c r="BV1182" s="92"/>
      <c r="BW1182" s="92"/>
      <c r="BX1182" s="92"/>
      <c r="BY1182" s="92"/>
      <c r="BZ1182" s="92"/>
      <c r="CA1182" s="92"/>
      <c r="CB1182" s="92"/>
      <c r="CC1182" s="92"/>
      <c r="CD1182" s="92"/>
      <c r="CE1182" s="92"/>
      <c r="CF1182" s="93"/>
      <c r="CG1182" s="92"/>
      <c r="CH1182" s="92"/>
      <c r="CI1182" s="92"/>
      <c r="CJ1182" s="92"/>
      <c r="CK1182" s="92"/>
      <c r="CL1182" s="92"/>
      <c r="CM1182" s="92"/>
      <c r="CN1182" s="92"/>
      <c r="CO1182" s="92"/>
      <c r="CP1182" s="92"/>
      <c r="CS1182" s="94"/>
      <c r="CT1182" s="95"/>
    </row>
    <row r="1183" spans="8:98" x14ac:dyDescent="0.15">
      <c r="H1183" s="125"/>
      <c r="I1183" s="129"/>
      <c r="L1183" s="127"/>
      <c r="M1183" s="107"/>
      <c r="N1183" s="107"/>
      <c r="O1183" s="107"/>
      <c r="P1183" s="107"/>
      <c r="Q1183" s="107"/>
      <c r="R1183" s="107"/>
      <c r="S1183" s="107"/>
      <c r="T1183" s="130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92"/>
      <c r="AF1183" s="92"/>
      <c r="AG1183" s="92"/>
      <c r="AH1183" s="92"/>
      <c r="AI1183" s="92"/>
      <c r="AJ1183" s="92"/>
      <c r="AK1183" s="92"/>
      <c r="AL1183" s="92"/>
      <c r="AM1183" s="92"/>
      <c r="AN1183" s="92"/>
      <c r="AO1183" s="92"/>
      <c r="AP1183" s="92"/>
      <c r="AQ1183" s="92"/>
      <c r="AR1183" s="92"/>
      <c r="AS1183" s="92"/>
      <c r="AT1183" s="92"/>
      <c r="AU1183" s="92"/>
      <c r="AV1183" s="92"/>
      <c r="AW1183" s="92"/>
      <c r="AX1183" s="92"/>
      <c r="AY1183" s="92"/>
      <c r="AZ1183" s="92"/>
      <c r="BA1183" s="92"/>
      <c r="BB1183" s="92"/>
      <c r="BC1183" s="92"/>
      <c r="BD1183" s="92"/>
      <c r="BE1183" s="92"/>
      <c r="BF1183" s="92"/>
      <c r="BG1183" s="92"/>
      <c r="BH1183" s="92"/>
      <c r="BI1183" s="92"/>
      <c r="BJ1183" s="92"/>
      <c r="BK1183" s="92"/>
      <c r="BL1183" s="92"/>
      <c r="BM1183" s="92"/>
      <c r="BN1183" s="92"/>
      <c r="BO1183" s="92"/>
      <c r="BP1183" s="92"/>
      <c r="BQ1183" s="92"/>
      <c r="BR1183" s="92"/>
      <c r="BS1183" s="92"/>
      <c r="BT1183" s="92"/>
      <c r="BU1183" s="92"/>
      <c r="BV1183" s="92"/>
      <c r="BW1183" s="92"/>
      <c r="BX1183" s="92"/>
      <c r="BY1183" s="92"/>
      <c r="BZ1183" s="92"/>
      <c r="CA1183" s="92"/>
      <c r="CB1183" s="92"/>
      <c r="CC1183" s="92"/>
      <c r="CD1183" s="92"/>
      <c r="CE1183" s="92"/>
      <c r="CF1183" s="93"/>
      <c r="CG1183" s="92"/>
      <c r="CH1183" s="92"/>
      <c r="CI1183" s="92"/>
      <c r="CJ1183" s="92"/>
      <c r="CK1183" s="92"/>
      <c r="CL1183" s="92"/>
      <c r="CM1183" s="92"/>
      <c r="CN1183" s="92"/>
      <c r="CO1183" s="92"/>
      <c r="CP1183" s="92"/>
      <c r="CS1183" s="94"/>
      <c r="CT1183" s="95"/>
    </row>
    <row r="1184" spans="8:98" x14ac:dyDescent="0.15">
      <c r="H1184" s="125"/>
      <c r="I1184" s="129"/>
      <c r="L1184" s="127"/>
      <c r="M1184" s="107"/>
      <c r="N1184" s="107"/>
      <c r="O1184" s="107"/>
      <c r="P1184" s="107"/>
      <c r="Q1184" s="107"/>
      <c r="R1184" s="107"/>
      <c r="S1184" s="107"/>
      <c r="T1184" s="130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92"/>
      <c r="AF1184" s="92"/>
      <c r="AG1184" s="92"/>
      <c r="AH1184" s="92"/>
      <c r="AI1184" s="92"/>
      <c r="AJ1184" s="92"/>
      <c r="AK1184" s="92"/>
      <c r="AL1184" s="92"/>
      <c r="AM1184" s="92"/>
      <c r="AN1184" s="92"/>
      <c r="AO1184" s="92"/>
      <c r="AP1184" s="92"/>
      <c r="AQ1184" s="92"/>
      <c r="AR1184" s="92"/>
      <c r="AS1184" s="92"/>
      <c r="AT1184" s="92"/>
      <c r="AU1184" s="92"/>
      <c r="AV1184" s="92"/>
      <c r="AW1184" s="92"/>
      <c r="AX1184" s="92"/>
      <c r="AY1184" s="92"/>
      <c r="AZ1184" s="92"/>
      <c r="BA1184" s="92"/>
      <c r="BB1184" s="92"/>
      <c r="BC1184" s="92"/>
      <c r="BD1184" s="92"/>
      <c r="BE1184" s="92"/>
      <c r="BF1184" s="92"/>
      <c r="BG1184" s="92"/>
      <c r="BH1184" s="92"/>
      <c r="BI1184" s="92"/>
      <c r="BJ1184" s="92"/>
      <c r="BK1184" s="92"/>
      <c r="BL1184" s="92"/>
      <c r="BM1184" s="92"/>
      <c r="BN1184" s="92"/>
      <c r="BO1184" s="92"/>
      <c r="BP1184" s="92"/>
      <c r="BQ1184" s="92"/>
      <c r="BR1184" s="92"/>
      <c r="BS1184" s="92"/>
      <c r="BT1184" s="92"/>
      <c r="BU1184" s="92"/>
      <c r="BV1184" s="92"/>
      <c r="BW1184" s="92"/>
      <c r="BX1184" s="92"/>
      <c r="BY1184" s="92"/>
      <c r="BZ1184" s="92"/>
      <c r="CA1184" s="92"/>
      <c r="CB1184" s="92"/>
      <c r="CC1184" s="92"/>
      <c r="CD1184" s="92"/>
      <c r="CE1184" s="92"/>
      <c r="CF1184" s="93"/>
      <c r="CG1184" s="92"/>
      <c r="CH1184" s="92"/>
      <c r="CI1184" s="92"/>
      <c r="CJ1184" s="92"/>
      <c r="CK1184" s="92"/>
      <c r="CL1184" s="92"/>
      <c r="CM1184" s="92"/>
      <c r="CN1184" s="92"/>
      <c r="CO1184" s="92"/>
      <c r="CP1184" s="92"/>
      <c r="CS1184" s="94"/>
      <c r="CT1184" s="95"/>
    </row>
    <row r="1185" spans="8:98" x14ac:dyDescent="0.15">
      <c r="H1185" s="125"/>
      <c r="I1185" s="129"/>
      <c r="L1185" s="127"/>
      <c r="M1185" s="107"/>
      <c r="N1185" s="107"/>
      <c r="O1185" s="107"/>
      <c r="P1185" s="107"/>
      <c r="Q1185" s="107"/>
      <c r="R1185" s="107"/>
      <c r="S1185" s="107"/>
      <c r="T1185" s="130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92"/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92"/>
      <c r="AQ1185" s="92"/>
      <c r="AR1185" s="92"/>
      <c r="AS1185" s="92"/>
      <c r="AT1185" s="92"/>
      <c r="AU1185" s="92"/>
      <c r="AV1185" s="92"/>
      <c r="AW1185" s="92"/>
      <c r="AX1185" s="92"/>
      <c r="AY1185" s="92"/>
      <c r="AZ1185" s="92"/>
      <c r="BA1185" s="92"/>
      <c r="BB1185" s="92"/>
      <c r="BC1185" s="92"/>
      <c r="BD1185" s="92"/>
      <c r="BE1185" s="92"/>
      <c r="BF1185" s="92"/>
      <c r="BG1185" s="92"/>
      <c r="BH1185" s="92"/>
      <c r="BI1185" s="92"/>
      <c r="BJ1185" s="92"/>
      <c r="BK1185" s="92"/>
      <c r="BL1185" s="92"/>
      <c r="BM1185" s="92"/>
      <c r="BN1185" s="92"/>
      <c r="BO1185" s="92"/>
      <c r="BP1185" s="92"/>
      <c r="BQ1185" s="92"/>
      <c r="BR1185" s="92"/>
      <c r="BS1185" s="92"/>
      <c r="BT1185" s="92"/>
      <c r="BU1185" s="92"/>
      <c r="BV1185" s="92"/>
      <c r="BW1185" s="92"/>
      <c r="BX1185" s="92"/>
      <c r="BY1185" s="92"/>
      <c r="BZ1185" s="92"/>
      <c r="CA1185" s="92"/>
      <c r="CB1185" s="92"/>
      <c r="CC1185" s="92"/>
      <c r="CD1185" s="92"/>
      <c r="CE1185" s="92"/>
      <c r="CF1185" s="93"/>
      <c r="CG1185" s="92"/>
      <c r="CH1185" s="92"/>
      <c r="CI1185" s="92"/>
      <c r="CJ1185" s="92"/>
      <c r="CK1185" s="92"/>
      <c r="CL1185" s="92"/>
      <c r="CM1185" s="92"/>
      <c r="CN1185" s="92"/>
      <c r="CO1185" s="92"/>
      <c r="CP1185" s="92"/>
      <c r="CS1185" s="94"/>
      <c r="CT1185" s="95"/>
    </row>
    <row r="1186" spans="8:98" x14ac:dyDescent="0.15">
      <c r="H1186" s="125"/>
      <c r="I1186" s="129"/>
      <c r="L1186" s="127"/>
      <c r="M1186" s="107"/>
      <c r="N1186" s="107"/>
      <c r="O1186" s="107"/>
      <c r="P1186" s="107"/>
      <c r="Q1186" s="107"/>
      <c r="R1186" s="107"/>
      <c r="S1186" s="107"/>
      <c r="T1186" s="130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92"/>
      <c r="AF1186" s="92"/>
      <c r="AG1186" s="92"/>
      <c r="AH1186" s="92"/>
      <c r="AI1186" s="92"/>
      <c r="AJ1186" s="92"/>
      <c r="AK1186" s="92"/>
      <c r="AL1186" s="92"/>
      <c r="AM1186" s="92"/>
      <c r="AN1186" s="92"/>
      <c r="AO1186" s="92"/>
      <c r="AP1186" s="92"/>
      <c r="AQ1186" s="92"/>
      <c r="AR1186" s="92"/>
      <c r="AS1186" s="92"/>
      <c r="AT1186" s="92"/>
      <c r="AU1186" s="92"/>
      <c r="AV1186" s="92"/>
      <c r="AW1186" s="92"/>
      <c r="AX1186" s="92"/>
      <c r="AY1186" s="92"/>
      <c r="AZ1186" s="92"/>
      <c r="BA1186" s="92"/>
      <c r="BB1186" s="92"/>
      <c r="BC1186" s="92"/>
      <c r="BD1186" s="92"/>
      <c r="BE1186" s="92"/>
      <c r="BF1186" s="92"/>
      <c r="BG1186" s="92"/>
      <c r="BH1186" s="92"/>
      <c r="BI1186" s="92"/>
      <c r="BJ1186" s="92"/>
      <c r="BK1186" s="92"/>
      <c r="BL1186" s="92"/>
      <c r="BM1186" s="92"/>
      <c r="BN1186" s="92"/>
      <c r="BO1186" s="92"/>
      <c r="BP1186" s="92"/>
      <c r="BQ1186" s="92"/>
      <c r="BR1186" s="92"/>
      <c r="BS1186" s="92"/>
      <c r="BT1186" s="92"/>
      <c r="BU1186" s="92"/>
      <c r="BV1186" s="92"/>
      <c r="BW1186" s="92"/>
      <c r="BX1186" s="92"/>
      <c r="BY1186" s="92"/>
      <c r="BZ1186" s="92"/>
      <c r="CA1186" s="92"/>
      <c r="CB1186" s="92"/>
      <c r="CC1186" s="92"/>
      <c r="CD1186" s="92"/>
      <c r="CE1186" s="92"/>
      <c r="CF1186" s="93"/>
      <c r="CG1186" s="92"/>
      <c r="CH1186" s="92"/>
      <c r="CI1186" s="92"/>
      <c r="CJ1186" s="92"/>
      <c r="CK1186" s="92"/>
      <c r="CL1186" s="92"/>
      <c r="CM1186" s="92"/>
      <c r="CN1186" s="92"/>
      <c r="CO1186" s="92"/>
      <c r="CP1186" s="92"/>
      <c r="CS1186" s="94"/>
      <c r="CT1186" s="95"/>
    </row>
    <row r="1187" spans="8:98" x14ac:dyDescent="0.15">
      <c r="H1187" s="125"/>
      <c r="I1187" s="129"/>
      <c r="L1187" s="127"/>
      <c r="M1187" s="107"/>
      <c r="N1187" s="107"/>
      <c r="O1187" s="107"/>
      <c r="P1187" s="107"/>
      <c r="Q1187" s="107"/>
      <c r="R1187" s="107"/>
      <c r="S1187" s="107"/>
      <c r="T1187" s="130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92"/>
      <c r="AF1187" s="92"/>
      <c r="AG1187" s="92"/>
      <c r="AH1187" s="92"/>
      <c r="AI1187" s="92"/>
      <c r="AJ1187" s="92"/>
      <c r="AK1187" s="92"/>
      <c r="AL1187" s="92"/>
      <c r="AM1187" s="92"/>
      <c r="AN1187" s="92"/>
      <c r="AO1187" s="92"/>
      <c r="AP1187" s="92"/>
      <c r="AQ1187" s="92"/>
      <c r="AR1187" s="92"/>
      <c r="AS1187" s="92"/>
      <c r="AT1187" s="92"/>
      <c r="AU1187" s="92"/>
      <c r="AV1187" s="92"/>
      <c r="AW1187" s="92"/>
      <c r="AX1187" s="92"/>
      <c r="AY1187" s="92"/>
      <c r="AZ1187" s="92"/>
      <c r="BA1187" s="92"/>
      <c r="BB1187" s="92"/>
      <c r="BC1187" s="92"/>
      <c r="BD1187" s="92"/>
      <c r="BE1187" s="92"/>
      <c r="BF1187" s="92"/>
      <c r="BG1187" s="92"/>
      <c r="BH1187" s="92"/>
      <c r="BI1187" s="92"/>
      <c r="BJ1187" s="92"/>
      <c r="BK1187" s="92"/>
      <c r="BL1187" s="92"/>
      <c r="BM1187" s="92"/>
      <c r="BN1187" s="92"/>
      <c r="BO1187" s="92"/>
      <c r="BP1187" s="92"/>
      <c r="BQ1187" s="92"/>
      <c r="BR1187" s="92"/>
      <c r="BS1187" s="92"/>
      <c r="BT1187" s="92"/>
      <c r="BU1187" s="92"/>
      <c r="BV1187" s="92"/>
      <c r="BW1187" s="92"/>
      <c r="BX1187" s="92"/>
      <c r="BY1187" s="92"/>
      <c r="BZ1187" s="92"/>
      <c r="CA1187" s="92"/>
      <c r="CB1187" s="92"/>
      <c r="CC1187" s="92"/>
      <c r="CD1187" s="92"/>
      <c r="CE1187" s="92"/>
      <c r="CF1187" s="93"/>
      <c r="CG1187" s="92"/>
      <c r="CH1187" s="92"/>
      <c r="CI1187" s="92"/>
      <c r="CJ1187" s="92"/>
      <c r="CK1187" s="92"/>
      <c r="CL1187" s="92"/>
      <c r="CM1187" s="92"/>
      <c r="CN1187" s="92"/>
      <c r="CO1187" s="92"/>
      <c r="CP1187" s="92"/>
      <c r="CS1187" s="94"/>
      <c r="CT1187" s="95"/>
    </row>
    <row r="1188" spans="8:98" x14ac:dyDescent="0.15">
      <c r="H1188" s="125"/>
      <c r="I1188" s="129"/>
      <c r="L1188" s="127"/>
      <c r="M1188" s="107"/>
      <c r="N1188" s="107"/>
      <c r="O1188" s="107"/>
      <c r="P1188" s="107"/>
      <c r="Q1188" s="107"/>
      <c r="R1188" s="107"/>
      <c r="S1188" s="107"/>
      <c r="T1188" s="130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92"/>
      <c r="AF1188" s="92"/>
      <c r="AG1188" s="92"/>
      <c r="AH1188" s="92"/>
      <c r="AI1188" s="92"/>
      <c r="AJ1188" s="92"/>
      <c r="AK1188" s="92"/>
      <c r="AL1188" s="92"/>
      <c r="AM1188" s="92"/>
      <c r="AN1188" s="92"/>
      <c r="AO1188" s="92"/>
      <c r="AP1188" s="92"/>
      <c r="AQ1188" s="92"/>
      <c r="AR1188" s="92"/>
      <c r="AS1188" s="92"/>
      <c r="AT1188" s="92"/>
      <c r="AU1188" s="92"/>
      <c r="AV1188" s="92"/>
      <c r="AW1188" s="92"/>
      <c r="AX1188" s="92"/>
      <c r="AY1188" s="92"/>
      <c r="AZ1188" s="92"/>
      <c r="BA1188" s="92"/>
      <c r="BB1188" s="92"/>
      <c r="BC1188" s="92"/>
      <c r="BD1188" s="92"/>
      <c r="BE1188" s="92"/>
      <c r="BF1188" s="92"/>
      <c r="BG1188" s="92"/>
      <c r="BH1188" s="92"/>
      <c r="BI1188" s="92"/>
      <c r="BJ1188" s="92"/>
      <c r="BK1188" s="92"/>
      <c r="BL1188" s="92"/>
      <c r="BM1188" s="92"/>
      <c r="BN1188" s="92"/>
      <c r="BO1188" s="92"/>
      <c r="BP1188" s="92"/>
      <c r="BQ1188" s="92"/>
      <c r="BR1188" s="92"/>
      <c r="BS1188" s="92"/>
      <c r="BT1188" s="92"/>
      <c r="BU1188" s="92"/>
      <c r="BV1188" s="92"/>
      <c r="BW1188" s="92"/>
      <c r="BX1188" s="92"/>
      <c r="BY1188" s="92"/>
      <c r="BZ1188" s="92"/>
      <c r="CA1188" s="92"/>
      <c r="CB1188" s="92"/>
      <c r="CC1188" s="92"/>
      <c r="CD1188" s="92"/>
      <c r="CE1188" s="92"/>
      <c r="CF1188" s="93"/>
      <c r="CG1188" s="92"/>
      <c r="CH1188" s="92"/>
      <c r="CI1188" s="92"/>
      <c r="CJ1188" s="92"/>
      <c r="CK1188" s="92"/>
      <c r="CL1188" s="92"/>
      <c r="CM1188" s="92"/>
      <c r="CN1188" s="92"/>
      <c r="CO1188" s="92"/>
      <c r="CP1188" s="92"/>
      <c r="CS1188" s="94"/>
      <c r="CT1188" s="95"/>
    </row>
    <row r="1189" spans="8:98" x14ac:dyDescent="0.15">
      <c r="H1189" s="125"/>
      <c r="I1189" s="129"/>
      <c r="L1189" s="127"/>
      <c r="M1189" s="107"/>
      <c r="N1189" s="107"/>
      <c r="O1189" s="107"/>
      <c r="P1189" s="107"/>
      <c r="Q1189" s="107"/>
      <c r="R1189" s="107"/>
      <c r="S1189" s="107"/>
      <c r="T1189" s="130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92"/>
      <c r="AF1189" s="92"/>
      <c r="AG1189" s="92"/>
      <c r="AH1189" s="92"/>
      <c r="AI1189" s="92"/>
      <c r="AJ1189" s="92"/>
      <c r="AK1189" s="92"/>
      <c r="AL1189" s="92"/>
      <c r="AM1189" s="92"/>
      <c r="AN1189" s="92"/>
      <c r="AO1189" s="92"/>
      <c r="AP1189" s="92"/>
      <c r="AQ1189" s="92"/>
      <c r="AR1189" s="92"/>
      <c r="AS1189" s="92"/>
      <c r="AT1189" s="92"/>
      <c r="AU1189" s="92"/>
      <c r="AV1189" s="92"/>
      <c r="AW1189" s="92"/>
      <c r="AX1189" s="92"/>
      <c r="AY1189" s="92"/>
      <c r="AZ1189" s="92"/>
      <c r="BA1189" s="92"/>
      <c r="BB1189" s="92"/>
      <c r="BC1189" s="92"/>
      <c r="BD1189" s="92"/>
      <c r="BE1189" s="92"/>
      <c r="BF1189" s="92"/>
      <c r="BG1189" s="92"/>
      <c r="BH1189" s="92"/>
      <c r="BI1189" s="92"/>
      <c r="BJ1189" s="92"/>
      <c r="BK1189" s="92"/>
      <c r="BL1189" s="92"/>
      <c r="BM1189" s="92"/>
      <c r="BN1189" s="92"/>
      <c r="BO1189" s="92"/>
      <c r="BP1189" s="92"/>
      <c r="BQ1189" s="92"/>
      <c r="BR1189" s="92"/>
      <c r="BS1189" s="92"/>
      <c r="BT1189" s="92"/>
      <c r="BU1189" s="92"/>
      <c r="BV1189" s="92"/>
      <c r="BW1189" s="92"/>
      <c r="BX1189" s="92"/>
      <c r="BY1189" s="92"/>
      <c r="BZ1189" s="92"/>
      <c r="CA1189" s="92"/>
      <c r="CB1189" s="92"/>
      <c r="CC1189" s="92"/>
      <c r="CD1189" s="92"/>
      <c r="CE1189" s="92"/>
      <c r="CF1189" s="93"/>
      <c r="CG1189" s="92"/>
      <c r="CH1189" s="92"/>
      <c r="CI1189" s="92"/>
      <c r="CJ1189" s="92"/>
      <c r="CK1189" s="92"/>
      <c r="CL1189" s="92"/>
      <c r="CM1189" s="92"/>
      <c r="CN1189" s="92"/>
      <c r="CO1189" s="92"/>
      <c r="CP1189" s="92"/>
      <c r="CS1189" s="94"/>
      <c r="CT1189" s="95"/>
    </row>
    <row r="1190" spans="8:98" x14ac:dyDescent="0.15">
      <c r="H1190" s="125"/>
      <c r="I1190" s="129"/>
      <c r="L1190" s="127"/>
      <c r="M1190" s="107"/>
      <c r="N1190" s="107"/>
      <c r="O1190" s="107"/>
      <c r="P1190" s="107"/>
      <c r="Q1190" s="107"/>
      <c r="R1190" s="107"/>
      <c r="S1190" s="107"/>
      <c r="T1190" s="130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92"/>
      <c r="AF1190" s="92"/>
      <c r="AG1190" s="92"/>
      <c r="AH1190" s="92"/>
      <c r="AI1190" s="92"/>
      <c r="AJ1190" s="92"/>
      <c r="AK1190" s="92"/>
      <c r="AL1190" s="92"/>
      <c r="AM1190" s="92"/>
      <c r="AN1190" s="92"/>
      <c r="AO1190" s="92"/>
      <c r="AP1190" s="92"/>
      <c r="AQ1190" s="92"/>
      <c r="AR1190" s="92"/>
      <c r="AS1190" s="92"/>
      <c r="AT1190" s="92"/>
      <c r="AU1190" s="92"/>
      <c r="AV1190" s="92"/>
      <c r="AW1190" s="92"/>
      <c r="AX1190" s="92"/>
      <c r="AY1190" s="92"/>
      <c r="AZ1190" s="92"/>
      <c r="BA1190" s="92"/>
      <c r="BB1190" s="92"/>
      <c r="BC1190" s="92"/>
      <c r="BD1190" s="92"/>
      <c r="BE1190" s="92"/>
      <c r="BF1190" s="92"/>
      <c r="BG1190" s="92"/>
      <c r="BH1190" s="92"/>
      <c r="BI1190" s="92"/>
      <c r="BJ1190" s="92"/>
      <c r="BK1190" s="92"/>
      <c r="BL1190" s="92"/>
      <c r="BM1190" s="92"/>
      <c r="BN1190" s="92"/>
      <c r="BO1190" s="92"/>
      <c r="BP1190" s="92"/>
      <c r="BQ1190" s="92"/>
      <c r="BR1190" s="92"/>
      <c r="BS1190" s="92"/>
      <c r="BT1190" s="92"/>
      <c r="BU1190" s="92"/>
      <c r="BV1190" s="92"/>
      <c r="BW1190" s="92"/>
      <c r="BX1190" s="92"/>
      <c r="BY1190" s="92"/>
      <c r="BZ1190" s="92"/>
      <c r="CA1190" s="92"/>
      <c r="CB1190" s="92"/>
      <c r="CC1190" s="92"/>
      <c r="CD1190" s="92"/>
      <c r="CE1190" s="92"/>
      <c r="CF1190" s="93"/>
      <c r="CG1190" s="92"/>
      <c r="CH1190" s="92"/>
      <c r="CI1190" s="92"/>
      <c r="CJ1190" s="92"/>
      <c r="CK1190" s="92"/>
      <c r="CL1190" s="92"/>
      <c r="CM1190" s="92"/>
      <c r="CN1190" s="92"/>
      <c r="CO1190" s="92"/>
      <c r="CP1190" s="92"/>
      <c r="CS1190" s="94"/>
      <c r="CT1190" s="95"/>
    </row>
    <row r="1191" spans="8:98" x14ac:dyDescent="0.15">
      <c r="H1191" s="125"/>
      <c r="I1191" s="129"/>
      <c r="L1191" s="127"/>
      <c r="M1191" s="107"/>
      <c r="N1191" s="107"/>
      <c r="O1191" s="107"/>
      <c r="P1191" s="107"/>
      <c r="Q1191" s="107"/>
      <c r="R1191" s="107"/>
      <c r="S1191" s="107"/>
      <c r="T1191" s="130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92"/>
      <c r="AF1191" s="92"/>
      <c r="AG1191" s="92"/>
      <c r="AH1191" s="92"/>
      <c r="AI1191" s="92"/>
      <c r="AJ1191" s="92"/>
      <c r="AK1191" s="92"/>
      <c r="AL1191" s="92"/>
      <c r="AM1191" s="92"/>
      <c r="AN1191" s="92"/>
      <c r="AO1191" s="92"/>
      <c r="AP1191" s="92"/>
      <c r="AQ1191" s="92"/>
      <c r="AR1191" s="92"/>
      <c r="AS1191" s="92"/>
      <c r="AT1191" s="92"/>
      <c r="AU1191" s="92"/>
      <c r="AV1191" s="92"/>
      <c r="AW1191" s="92"/>
      <c r="AX1191" s="92"/>
      <c r="AY1191" s="92"/>
      <c r="AZ1191" s="92"/>
      <c r="BA1191" s="92"/>
      <c r="BB1191" s="92"/>
      <c r="BC1191" s="92"/>
      <c r="BD1191" s="92"/>
      <c r="BE1191" s="92"/>
      <c r="BF1191" s="92"/>
      <c r="BG1191" s="92"/>
      <c r="BH1191" s="92"/>
      <c r="BI1191" s="92"/>
      <c r="BJ1191" s="92"/>
      <c r="BK1191" s="92"/>
      <c r="BL1191" s="92"/>
      <c r="BM1191" s="92"/>
      <c r="BN1191" s="92"/>
      <c r="BO1191" s="92"/>
      <c r="BP1191" s="92"/>
      <c r="BQ1191" s="92"/>
      <c r="BR1191" s="92"/>
      <c r="BS1191" s="92"/>
      <c r="BT1191" s="92"/>
      <c r="BU1191" s="92"/>
      <c r="BV1191" s="92"/>
      <c r="BW1191" s="92"/>
      <c r="BX1191" s="92"/>
      <c r="BY1191" s="92"/>
      <c r="BZ1191" s="92"/>
      <c r="CA1191" s="92"/>
      <c r="CB1191" s="92"/>
      <c r="CC1191" s="92"/>
      <c r="CD1191" s="92"/>
      <c r="CE1191" s="92"/>
      <c r="CF1191" s="93"/>
      <c r="CG1191" s="92"/>
      <c r="CH1191" s="92"/>
      <c r="CI1191" s="92"/>
      <c r="CJ1191" s="92"/>
      <c r="CK1191" s="92"/>
      <c r="CL1191" s="92"/>
      <c r="CM1191" s="92"/>
      <c r="CN1191" s="92"/>
      <c r="CO1191" s="92"/>
      <c r="CP1191" s="92"/>
      <c r="CS1191" s="94"/>
      <c r="CT1191" s="95"/>
    </row>
    <row r="1192" spans="8:98" x14ac:dyDescent="0.15">
      <c r="H1192" s="125"/>
      <c r="I1192" s="129"/>
      <c r="L1192" s="127"/>
      <c r="M1192" s="107"/>
      <c r="N1192" s="107"/>
      <c r="O1192" s="107"/>
      <c r="P1192" s="107"/>
      <c r="Q1192" s="107"/>
      <c r="R1192" s="107"/>
      <c r="S1192" s="107"/>
      <c r="T1192" s="130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92"/>
      <c r="AF1192" s="92"/>
      <c r="AG1192" s="92"/>
      <c r="AH1192" s="92"/>
      <c r="AI1192" s="92"/>
      <c r="AJ1192" s="92"/>
      <c r="AK1192" s="92"/>
      <c r="AL1192" s="92"/>
      <c r="AM1192" s="92"/>
      <c r="AN1192" s="92"/>
      <c r="AO1192" s="92"/>
      <c r="AP1192" s="92"/>
      <c r="AQ1192" s="92"/>
      <c r="AR1192" s="92"/>
      <c r="AS1192" s="92"/>
      <c r="AT1192" s="92"/>
      <c r="AU1192" s="92"/>
      <c r="AV1192" s="92"/>
      <c r="AW1192" s="92"/>
      <c r="AX1192" s="92"/>
      <c r="AY1192" s="92"/>
      <c r="AZ1192" s="92"/>
      <c r="BA1192" s="92"/>
      <c r="BB1192" s="92"/>
      <c r="BC1192" s="92"/>
      <c r="BD1192" s="92"/>
      <c r="BE1192" s="92"/>
      <c r="BF1192" s="92"/>
      <c r="BG1192" s="92"/>
      <c r="BH1192" s="92"/>
      <c r="BI1192" s="92"/>
      <c r="BJ1192" s="92"/>
      <c r="BK1192" s="92"/>
      <c r="BL1192" s="92"/>
      <c r="BM1192" s="92"/>
      <c r="BN1192" s="92"/>
      <c r="BO1192" s="92"/>
      <c r="BP1192" s="92"/>
      <c r="BQ1192" s="92"/>
      <c r="BR1192" s="92"/>
      <c r="BS1192" s="92"/>
      <c r="BT1192" s="92"/>
      <c r="BU1192" s="92"/>
      <c r="BV1192" s="92"/>
      <c r="BW1192" s="92"/>
      <c r="BX1192" s="92"/>
      <c r="BY1192" s="92"/>
      <c r="BZ1192" s="92"/>
      <c r="CA1192" s="92"/>
      <c r="CB1192" s="92"/>
      <c r="CC1192" s="92"/>
      <c r="CD1192" s="92"/>
      <c r="CE1192" s="92"/>
      <c r="CF1192" s="93"/>
      <c r="CG1192" s="92"/>
      <c r="CH1192" s="92"/>
      <c r="CI1192" s="92"/>
      <c r="CJ1192" s="92"/>
      <c r="CK1192" s="92"/>
      <c r="CL1192" s="92"/>
      <c r="CM1192" s="92"/>
      <c r="CN1192" s="92"/>
      <c r="CO1192" s="92"/>
      <c r="CP1192" s="92"/>
      <c r="CS1192" s="94"/>
      <c r="CT1192" s="95"/>
    </row>
    <row r="1193" spans="8:98" x14ac:dyDescent="0.15">
      <c r="H1193" s="125"/>
      <c r="I1193" s="129"/>
      <c r="L1193" s="127"/>
      <c r="M1193" s="107"/>
      <c r="N1193" s="107"/>
      <c r="O1193" s="107"/>
      <c r="P1193" s="107"/>
      <c r="Q1193" s="107"/>
      <c r="R1193" s="107"/>
      <c r="S1193" s="107"/>
      <c r="T1193" s="130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92"/>
      <c r="AF1193" s="92"/>
      <c r="AG1193" s="92"/>
      <c r="AH1193" s="92"/>
      <c r="AI1193" s="92"/>
      <c r="AJ1193" s="92"/>
      <c r="AK1193" s="92"/>
      <c r="AL1193" s="92"/>
      <c r="AM1193" s="92"/>
      <c r="AN1193" s="92"/>
      <c r="AO1193" s="92"/>
      <c r="AP1193" s="92"/>
      <c r="AQ1193" s="92"/>
      <c r="AR1193" s="92"/>
      <c r="AS1193" s="92"/>
      <c r="AT1193" s="92"/>
      <c r="AU1193" s="92"/>
      <c r="AV1193" s="92"/>
      <c r="AW1193" s="92"/>
      <c r="AX1193" s="92"/>
      <c r="AY1193" s="92"/>
      <c r="AZ1193" s="92"/>
      <c r="BA1193" s="92"/>
      <c r="BB1193" s="92"/>
      <c r="BC1193" s="92"/>
      <c r="BD1193" s="92"/>
      <c r="BE1193" s="92"/>
      <c r="BF1193" s="92"/>
      <c r="BG1193" s="92"/>
      <c r="BH1193" s="92"/>
      <c r="BI1193" s="92"/>
      <c r="BJ1193" s="92"/>
      <c r="BK1193" s="92"/>
      <c r="BL1193" s="92"/>
      <c r="BM1193" s="92"/>
      <c r="BN1193" s="92"/>
      <c r="BO1193" s="92"/>
      <c r="BP1193" s="92"/>
      <c r="BQ1193" s="92"/>
      <c r="BR1193" s="92"/>
      <c r="BS1193" s="92"/>
      <c r="BT1193" s="92"/>
      <c r="BU1193" s="92"/>
      <c r="BV1193" s="92"/>
      <c r="BW1193" s="92"/>
      <c r="BX1193" s="92"/>
      <c r="BY1193" s="92"/>
      <c r="BZ1193" s="92"/>
      <c r="CA1193" s="92"/>
      <c r="CB1193" s="92"/>
      <c r="CC1193" s="92"/>
      <c r="CD1193" s="92"/>
      <c r="CE1193" s="92"/>
      <c r="CF1193" s="93"/>
      <c r="CG1193" s="92"/>
      <c r="CH1193" s="92"/>
      <c r="CI1193" s="92"/>
      <c r="CJ1193" s="92"/>
      <c r="CK1193" s="92"/>
      <c r="CL1193" s="92"/>
      <c r="CM1193" s="92"/>
      <c r="CN1193" s="92"/>
      <c r="CO1193" s="92"/>
      <c r="CP1193" s="92"/>
      <c r="CS1193" s="94"/>
      <c r="CT1193" s="95"/>
    </row>
    <row r="1194" spans="8:98" x14ac:dyDescent="0.15">
      <c r="H1194" s="125"/>
      <c r="I1194" s="129"/>
      <c r="L1194" s="127"/>
      <c r="M1194" s="107"/>
      <c r="N1194" s="107"/>
      <c r="O1194" s="107"/>
      <c r="P1194" s="107"/>
      <c r="Q1194" s="107"/>
      <c r="R1194" s="107"/>
      <c r="S1194" s="107"/>
      <c r="T1194" s="130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92"/>
      <c r="AF1194" s="92"/>
      <c r="AG1194" s="92"/>
      <c r="AH1194" s="92"/>
      <c r="AI1194" s="92"/>
      <c r="AJ1194" s="92"/>
      <c r="AK1194" s="92"/>
      <c r="AL1194" s="92"/>
      <c r="AM1194" s="92"/>
      <c r="AN1194" s="92"/>
      <c r="AO1194" s="92"/>
      <c r="AP1194" s="92"/>
      <c r="AQ1194" s="92"/>
      <c r="AR1194" s="92"/>
      <c r="AS1194" s="92"/>
      <c r="AT1194" s="92"/>
      <c r="AU1194" s="92"/>
      <c r="AV1194" s="92"/>
      <c r="AW1194" s="92"/>
      <c r="AX1194" s="92"/>
      <c r="AY1194" s="92"/>
      <c r="AZ1194" s="92"/>
      <c r="BA1194" s="92"/>
      <c r="BB1194" s="92"/>
      <c r="BC1194" s="92"/>
      <c r="BD1194" s="92"/>
      <c r="BE1194" s="92"/>
      <c r="BF1194" s="92"/>
      <c r="BG1194" s="92"/>
      <c r="BH1194" s="92"/>
      <c r="BI1194" s="92"/>
      <c r="BJ1194" s="92"/>
      <c r="BK1194" s="92"/>
      <c r="BL1194" s="92"/>
      <c r="BM1194" s="92"/>
      <c r="BN1194" s="92"/>
      <c r="BO1194" s="92"/>
      <c r="BP1194" s="92"/>
      <c r="BQ1194" s="92"/>
      <c r="BR1194" s="92"/>
      <c r="BS1194" s="92"/>
      <c r="BT1194" s="92"/>
      <c r="BU1194" s="92"/>
      <c r="BV1194" s="92"/>
      <c r="BW1194" s="92"/>
      <c r="BX1194" s="92"/>
      <c r="BY1194" s="92"/>
      <c r="BZ1194" s="92"/>
      <c r="CA1194" s="92"/>
      <c r="CB1194" s="92"/>
      <c r="CC1194" s="92"/>
      <c r="CD1194" s="92"/>
      <c r="CE1194" s="92"/>
      <c r="CF1194" s="93"/>
      <c r="CG1194" s="92"/>
      <c r="CH1194" s="92"/>
      <c r="CI1194" s="92"/>
      <c r="CJ1194" s="92"/>
      <c r="CK1194" s="92"/>
      <c r="CL1194" s="92"/>
      <c r="CM1194" s="92"/>
      <c r="CN1194" s="92"/>
      <c r="CO1194" s="92"/>
      <c r="CP1194" s="92"/>
      <c r="CS1194" s="94"/>
      <c r="CT1194" s="95"/>
    </row>
    <row r="1195" spans="8:98" x14ac:dyDescent="0.15">
      <c r="H1195" s="125"/>
      <c r="I1195" s="129"/>
      <c r="L1195" s="127"/>
      <c r="M1195" s="107"/>
      <c r="N1195" s="107"/>
      <c r="O1195" s="107"/>
      <c r="P1195" s="107"/>
      <c r="Q1195" s="107"/>
      <c r="R1195" s="107"/>
      <c r="S1195" s="107"/>
      <c r="T1195" s="130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92"/>
      <c r="AF1195" s="92"/>
      <c r="AG1195" s="92"/>
      <c r="AH1195" s="92"/>
      <c r="AI1195" s="92"/>
      <c r="AJ1195" s="92"/>
      <c r="AK1195" s="92"/>
      <c r="AL1195" s="92"/>
      <c r="AM1195" s="92"/>
      <c r="AN1195" s="92"/>
      <c r="AO1195" s="92"/>
      <c r="AP1195" s="92"/>
      <c r="AQ1195" s="92"/>
      <c r="AR1195" s="92"/>
      <c r="AS1195" s="92"/>
      <c r="AT1195" s="92"/>
      <c r="AU1195" s="92"/>
      <c r="AV1195" s="92"/>
      <c r="AW1195" s="92"/>
      <c r="AX1195" s="92"/>
      <c r="AY1195" s="92"/>
      <c r="AZ1195" s="92"/>
      <c r="BA1195" s="92"/>
      <c r="BB1195" s="92"/>
      <c r="BC1195" s="92"/>
      <c r="BD1195" s="92"/>
      <c r="BE1195" s="92"/>
      <c r="BF1195" s="92"/>
      <c r="BG1195" s="92"/>
      <c r="BH1195" s="92"/>
      <c r="BI1195" s="92"/>
      <c r="BJ1195" s="92"/>
      <c r="BK1195" s="92"/>
      <c r="BL1195" s="92"/>
      <c r="BM1195" s="92"/>
      <c r="BN1195" s="92"/>
      <c r="BO1195" s="92"/>
      <c r="BP1195" s="92"/>
      <c r="BQ1195" s="92"/>
      <c r="BR1195" s="92"/>
      <c r="BS1195" s="92"/>
      <c r="BT1195" s="92"/>
      <c r="BU1195" s="92"/>
      <c r="BV1195" s="92"/>
      <c r="BW1195" s="92"/>
      <c r="BX1195" s="92"/>
      <c r="BY1195" s="92"/>
      <c r="BZ1195" s="92"/>
      <c r="CA1195" s="92"/>
      <c r="CB1195" s="92"/>
      <c r="CC1195" s="92"/>
      <c r="CD1195" s="92"/>
      <c r="CE1195" s="92"/>
      <c r="CF1195" s="93"/>
      <c r="CG1195" s="92"/>
      <c r="CH1195" s="92"/>
      <c r="CI1195" s="92"/>
      <c r="CJ1195" s="92"/>
      <c r="CK1195" s="92"/>
      <c r="CL1195" s="92"/>
      <c r="CM1195" s="92"/>
      <c r="CN1195" s="92"/>
      <c r="CO1195" s="92"/>
      <c r="CP1195" s="92"/>
      <c r="CS1195" s="94"/>
      <c r="CT1195" s="95"/>
    </row>
    <row r="1196" spans="8:98" x14ac:dyDescent="0.15">
      <c r="H1196" s="125"/>
      <c r="I1196" s="129"/>
      <c r="L1196" s="127"/>
      <c r="M1196" s="107"/>
      <c r="N1196" s="107"/>
      <c r="O1196" s="107"/>
      <c r="P1196" s="107"/>
      <c r="Q1196" s="107"/>
      <c r="R1196" s="107"/>
      <c r="S1196" s="107"/>
      <c r="T1196" s="130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92"/>
      <c r="AF1196" s="92"/>
      <c r="AG1196" s="92"/>
      <c r="AH1196" s="92"/>
      <c r="AI1196" s="92"/>
      <c r="AJ1196" s="92"/>
      <c r="AK1196" s="92"/>
      <c r="AL1196" s="92"/>
      <c r="AM1196" s="92"/>
      <c r="AN1196" s="92"/>
      <c r="AO1196" s="92"/>
      <c r="AP1196" s="92"/>
      <c r="AQ1196" s="92"/>
      <c r="AR1196" s="92"/>
      <c r="AS1196" s="92"/>
      <c r="AT1196" s="92"/>
      <c r="AU1196" s="92"/>
      <c r="AV1196" s="92"/>
      <c r="AW1196" s="92"/>
      <c r="AX1196" s="92"/>
      <c r="AY1196" s="92"/>
      <c r="AZ1196" s="92"/>
      <c r="BA1196" s="92"/>
      <c r="BB1196" s="92"/>
      <c r="BC1196" s="92"/>
      <c r="BD1196" s="92"/>
      <c r="BE1196" s="92"/>
      <c r="BF1196" s="92"/>
      <c r="BG1196" s="92"/>
      <c r="BH1196" s="92"/>
      <c r="BI1196" s="92"/>
      <c r="BJ1196" s="92"/>
      <c r="BK1196" s="92"/>
      <c r="BL1196" s="92"/>
      <c r="BM1196" s="92"/>
      <c r="BN1196" s="92"/>
      <c r="BO1196" s="92"/>
      <c r="BP1196" s="92"/>
      <c r="BQ1196" s="92"/>
      <c r="BR1196" s="92"/>
      <c r="BS1196" s="92"/>
      <c r="BT1196" s="92"/>
      <c r="BU1196" s="92"/>
      <c r="BV1196" s="92"/>
      <c r="BW1196" s="92"/>
      <c r="BX1196" s="92"/>
      <c r="BY1196" s="92"/>
      <c r="BZ1196" s="92"/>
      <c r="CA1196" s="92"/>
      <c r="CB1196" s="92"/>
      <c r="CC1196" s="92"/>
      <c r="CD1196" s="92"/>
      <c r="CE1196" s="92"/>
      <c r="CF1196" s="93"/>
      <c r="CG1196" s="92"/>
      <c r="CH1196" s="92"/>
      <c r="CI1196" s="92"/>
      <c r="CJ1196" s="92"/>
      <c r="CK1196" s="92"/>
      <c r="CL1196" s="92"/>
      <c r="CM1196" s="92"/>
      <c r="CN1196" s="92"/>
      <c r="CO1196" s="92"/>
      <c r="CP1196" s="92"/>
      <c r="CS1196" s="94"/>
      <c r="CT1196" s="95"/>
    </row>
    <row r="1197" spans="8:98" x14ac:dyDescent="0.15">
      <c r="H1197" s="125"/>
      <c r="I1197" s="129"/>
      <c r="L1197" s="127"/>
      <c r="M1197" s="107"/>
      <c r="N1197" s="107"/>
      <c r="O1197" s="107"/>
      <c r="P1197" s="107"/>
      <c r="Q1197" s="107"/>
      <c r="R1197" s="107"/>
      <c r="S1197" s="107"/>
      <c r="T1197" s="130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92"/>
      <c r="AF1197" s="92"/>
      <c r="AG1197" s="92"/>
      <c r="AH1197" s="92"/>
      <c r="AI1197" s="92"/>
      <c r="AJ1197" s="92"/>
      <c r="AK1197" s="92"/>
      <c r="AL1197" s="92"/>
      <c r="AM1197" s="92"/>
      <c r="AN1197" s="92"/>
      <c r="AO1197" s="92"/>
      <c r="AP1197" s="92"/>
      <c r="AQ1197" s="92"/>
      <c r="AR1197" s="92"/>
      <c r="AS1197" s="92"/>
      <c r="AT1197" s="92"/>
      <c r="AU1197" s="92"/>
      <c r="AV1197" s="92"/>
      <c r="AW1197" s="92"/>
      <c r="AX1197" s="92"/>
      <c r="AY1197" s="92"/>
      <c r="AZ1197" s="92"/>
      <c r="BA1197" s="92"/>
      <c r="BB1197" s="92"/>
      <c r="BC1197" s="92"/>
      <c r="BD1197" s="92"/>
      <c r="BE1197" s="92"/>
      <c r="BF1197" s="92"/>
      <c r="BG1197" s="92"/>
      <c r="BH1197" s="92"/>
      <c r="BI1197" s="92"/>
      <c r="BJ1197" s="92"/>
      <c r="BK1197" s="92"/>
      <c r="BL1197" s="92"/>
      <c r="BM1197" s="92"/>
      <c r="BN1197" s="92"/>
      <c r="BO1197" s="92"/>
      <c r="BP1197" s="92"/>
      <c r="BQ1197" s="92"/>
      <c r="BR1197" s="92"/>
      <c r="BS1197" s="92"/>
      <c r="BT1197" s="92"/>
      <c r="BU1197" s="92"/>
      <c r="BV1197" s="92"/>
      <c r="BW1197" s="92"/>
      <c r="BX1197" s="92"/>
      <c r="BY1197" s="92"/>
      <c r="BZ1197" s="92"/>
      <c r="CA1197" s="92"/>
      <c r="CB1197" s="92"/>
      <c r="CC1197" s="92"/>
      <c r="CD1197" s="92"/>
      <c r="CE1197" s="92"/>
      <c r="CF1197" s="93"/>
      <c r="CG1197" s="92"/>
      <c r="CH1197" s="92"/>
      <c r="CI1197" s="92"/>
      <c r="CJ1197" s="92"/>
      <c r="CK1197" s="92"/>
      <c r="CL1197" s="92"/>
      <c r="CM1197" s="92"/>
      <c r="CN1197" s="92"/>
      <c r="CO1197" s="92"/>
      <c r="CP1197" s="92"/>
      <c r="CS1197" s="94"/>
      <c r="CT1197" s="95"/>
    </row>
    <row r="1198" spans="8:98" x14ac:dyDescent="0.15">
      <c r="H1198" s="125"/>
      <c r="I1198" s="129"/>
      <c r="L1198" s="127"/>
      <c r="M1198" s="107"/>
      <c r="N1198" s="107"/>
      <c r="O1198" s="107"/>
      <c r="P1198" s="107"/>
      <c r="Q1198" s="107"/>
      <c r="R1198" s="107"/>
      <c r="S1198" s="107"/>
      <c r="T1198" s="130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92"/>
      <c r="AF1198" s="92"/>
      <c r="AG1198" s="92"/>
      <c r="AH1198" s="92"/>
      <c r="AI1198" s="92"/>
      <c r="AJ1198" s="92"/>
      <c r="AK1198" s="92"/>
      <c r="AL1198" s="92"/>
      <c r="AM1198" s="92"/>
      <c r="AN1198" s="92"/>
      <c r="AO1198" s="92"/>
      <c r="AP1198" s="92"/>
      <c r="AQ1198" s="92"/>
      <c r="AR1198" s="92"/>
      <c r="AS1198" s="92"/>
      <c r="AT1198" s="92"/>
      <c r="AU1198" s="92"/>
      <c r="AV1198" s="92"/>
      <c r="AW1198" s="92"/>
      <c r="AX1198" s="92"/>
      <c r="AY1198" s="92"/>
      <c r="AZ1198" s="92"/>
      <c r="BA1198" s="92"/>
      <c r="BB1198" s="92"/>
      <c r="BC1198" s="92"/>
      <c r="BD1198" s="92"/>
      <c r="BE1198" s="92"/>
      <c r="BF1198" s="92"/>
      <c r="BG1198" s="92"/>
      <c r="BH1198" s="92"/>
      <c r="BI1198" s="92"/>
      <c r="BJ1198" s="92"/>
      <c r="BK1198" s="92"/>
      <c r="BL1198" s="92"/>
      <c r="BM1198" s="92"/>
      <c r="BN1198" s="92"/>
      <c r="BO1198" s="92"/>
      <c r="BP1198" s="92"/>
      <c r="BQ1198" s="92"/>
      <c r="BR1198" s="92"/>
      <c r="BS1198" s="92"/>
      <c r="BT1198" s="92"/>
      <c r="BU1198" s="92"/>
      <c r="BV1198" s="92"/>
      <c r="BW1198" s="92"/>
      <c r="BX1198" s="92"/>
      <c r="BY1198" s="92"/>
      <c r="BZ1198" s="92"/>
      <c r="CA1198" s="92"/>
      <c r="CB1198" s="92"/>
      <c r="CC1198" s="92"/>
      <c r="CD1198" s="92"/>
      <c r="CE1198" s="92"/>
      <c r="CF1198" s="93"/>
      <c r="CG1198" s="92"/>
      <c r="CH1198" s="92"/>
      <c r="CI1198" s="92"/>
      <c r="CJ1198" s="92"/>
      <c r="CK1198" s="92"/>
      <c r="CL1198" s="92"/>
      <c r="CM1198" s="92"/>
      <c r="CN1198" s="92"/>
      <c r="CO1198" s="92"/>
      <c r="CP1198" s="92"/>
      <c r="CS1198" s="94"/>
      <c r="CT1198" s="95"/>
    </row>
    <row r="1199" spans="8:98" x14ac:dyDescent="0.15">
      <c r="H1199" s="125"/>
      <c r="I1199" s="129"/>
      <c r="L1199" s="127"/>
      <c r="M1199" s="107"/>
      <c r="N1199" s="107"/>
      <c r="O1199" s="107"/>
      <c r="P1199" s="107"/>
      <c r="Q1199" s="107"/>
      <c r="R1199" s="107"/>
      <c r="S1199" s="107"/>
      <c r="T1199" s="130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92"/>
      <c r="AF1199" s="92"/>
      <c r="AG1199" s="92"/>
      <c r="AH1199" s="92"/>
      <c r="AI1199" s="92"/>
      <c r="AJ1199" s="92"/>
      <c r="AK1199" s="92"/>
      <c r="AL1199" s="92"/>
      <c r="AM1199" s="92"/>
      <c r="AN1199" s="92"/>
      <c r="AO1199" s="92"/>
      <c r="AP1199" s="92"/>
      <c r="AQ1199" s="92"/>
      <c r="AR1199" s="92"/>
      <c r="AS1199" s="92"/>
      <c r="AT1199" s="92"/>
      <c r="AU1199" s="92"/>
      <c r="AV1199" s="92"/>
      <c r="AW1199" s="92"/>
      <c r="AX1199" s="92"/>
      <c r="AY1199" s="92"/>
      <c r="AZ1199" s="92"/>
      <c r="BA1199" s="92"/>
      <c r="BB1199" s="92"/>
      <c r="BC1199" s="92"/>
      <c r="BD1199" s="92"/>
      <c r="BE1199" s="92"/>
      <c r="BF1199" s="92"/>
      <c r="BG1199" s="92"/>
      <c r="BH1199" s="92"/>
      <c r="BI1199" s="92"/>
      <c r="BJ1199" s="92"/>
      <c r="BK1199" s="92"/>
      <c r="BL1199" s="92"/>
      <c r="BM1199" s="92"/>
      <c r="BN1199" s="92"/>
      <c r="BO1199" s="92"/>
      <c r="BP1199" s="92"/>
      <c r="BQ1199" s="92"/>
      <c r="BR1199" s="92"/>
      <c r="BS1199" s="92"/>
      <c r="BT1199" s="92"/>
      <c r="BU1199" s="92"/>
      <c r="BV1199" s="92"/>
      <c r="BW1199" s="92"/>
      <c r="BX1199" s="92"/>
      <c r="BY1199" s="92"/>
      <c r="BZ1199" s="92"/>
      <c r="CA1199" s="92"/>
      <c r="CB1199" s="92"/>
      <c r="CC1199" s="92"/>
      <c r="CD1199" s="92"/>
      <c r="CE1199" s="92"/>
      <c r="CF1199" s="93"/>
      <c r="CG1199" s="92"/>
      <c r="CH1199" s="92"/>
      <c r="CI1199" s="92"/>
      <c r="CJ1199" s="92"/>
      <c r="CK1199" s="92"/>
      <c r="CL1199" s="92"/>
      <c r="CM1199" s="92"/>
      <c r="CN1199" s="92"/>
      <c r="CO1199" s="92"/>
      <c r="CP1199" s="92"/>
      <c r="CS1199" s="94"/>
      <c r="CT1199" s="95"/>
    </row>
    <row r="1200" spans="8:98" x14ac:dyDescent="0.15">
      <c r="H1200" s="125"/>
      <c r="I1200" s="129"/>
      <c r="L1200" s="127"/>
      <c r="M1200" s="107"/>
      <c r="N1200" s="107"/>
      <c r="O1200" s="107"/>
      <c r="P1200" s="107"/>
      <c r="Q1200" s="107"/>
      <c r="R1200" s="107"/>
      <c r="S1200" s="107"/>
      <c r="T1200" s="130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92"/>
      <c r="AF1200" s="92"/>
      <c r="AG1200" s="92"/>
      <c r="AH1200" s="92"/>
      <c r="AI1200" s="92"/>
      <c r="AJ1200" s="92"/>
      <c r="AK1200" s="92"/>
      <c r="AL1200" s="92"/>
      <c r="AM1200" s="92"/>
      <c r="AN1200" s="92"/>
      <c r="AO1200" s="92"/>
      <c r="AP1200" s="92"/>
      <c r="AQ1200" s="92"/>
      <c r="AR1200" s="92"/>
      <c r="AS1200" s="92"/>
      <c r="AT1200" s="92"/>
      <c r="AU1200" s="92"/>
      <c r="AV1200" s="92"/>
      <c r="AW1200" s="92"/>
      <c r="AX1200" s="92"/>
      <c r="AY1200" s="92"/>
      <c r="AZ1200" s="92"/>
      <c r="BA1200" s="92"/>
      <c r="BB1200" s="92"/>
      <c r="BC1200" s="92"/>
      <c r="BD1200" s="92"/>
      <c r="BE1200" s="92"/>
      <c r="BF1200" s="92"/>
      <c r="BG1200" s="92"/>
      <c r="BH1200" s="92"/>
      <c r="BI1200" s="92"/>
      <c r="BJ1200" s="92"/>
      <c r="BK1200" s="92"/>
      <c r="BL1200" s="92"/>
      <c r="BM1200" s="92"/>
      <c r="BN1200" s="92"/>
      <c r="BO1200" s="92"/>
      <c r="BP1200" s="92"/>
      <c r="BQ1200" s="92"/>
      <c r="BR1200" s="92"/>
      <c r="BS1200" s="92"/>
      <c r="BT1200" s="92"/>
      <c r="BU1200" s="92"/>
      <c r="BV1200" s="92"/>
      <c r="BW1200" s="92"/>
      <c r="BX1200" s="92"/>
      <c r="BY1200" s="92"/>
      <c r="BZ1200" s="92"/>
      <c r="CA1200" s="92"/>
      <c r="CB1200" s="92"/>
      <c r="CC1200" s="92"/>
      <c r="CD1200" s="92"/>
      <c r="CE1200" s="92"/>
      <c r="CF1200" s="93"/>
      <c r="CG1200" s="92"/>
      <c r="CH1200" s="92"/>
      <c r="CI1200" s="92"/>
      <c r="CJ1200" s="92"/>
      <c r="CK1200" s="92"/>
      <c r="CL1200" s="92"/>
      <c r="CM1200" s="92"/>
      <c r="CN1200" s="92"/>
      <c r="CO1200" s="92"/>
      <c r="CP1200" s="92"/>
      <c r="CS1200" s="94"/>
      <c r="CT1200" s="95"/>
    </row>
    <row r="1201" spans="8:98" x14ac:dyDescent="0.15">
      <c r="H1201" s="125"/>
      <c r="I1201" s="129"/>
      <c r="L1201" s="127"/>
      <c r="M1201" s="107"/>
      <c r="N1201" s="107"/>
      <c r="O1201" s="107"/>
      <c r="P1201" s="107"/>
      <c r="Q1201" s="107"/>
      <c r="R1201" s="107"/>
      <c r="S1201" s="107"/>
      <c r="T1201" s="130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92"/>
      <c r="AF1201" s="92"/>
      <c r="AG1201" s="92"/>
      <c r="AH1201" s="92"/>
      <c r="AI1201" s="92"/>
      <c r="AJ1201" s="92"/>
      <c r="AK1201" s="92"/>
      <c r="AL1201" s="92"/>
      <c r="AM1201" s="92"/>
      <c r="AN1201" s="92"/>
      <c r="AO1201" s="92"/>
      <c r="AP1201" s="92"/>
      <c r="AQ1201" s="92"/>
      <c r="AR1201" s="92"/>
      <c r="AS1201" s="92"/>
      <c r="AT1201" s="92"/>
      <c r="AU1201" s="92"/>
      <c r="AV1201" s="92"/>
      <c r="AW1201" s="92"/>
      <c r="AX1201" s="92"/>
      <c r="AY1201" s="92"/>
      <c r="AZ1201" s="92"/>
      <c r="BA1201" s="92"/>
      <c r="BB1201" s="92"/>
      <c r="BC1201" s="92"/>
      <c r="BD1201" s="92"/>
      <c r="BE1201" s="92"/>
      <c r="BF1201" s="92"/>
      <c r="BG1201" s="92"/>
      <c r="BH1201" s="92"/>
      <c r="BI1201" s="92"/>
      <c r="BJ1201" s="92"/>
      <c r="BK1201" s="92"/>
      <c r="BL1201" s="92"/>
      <c r="BM1201" s="92"/>
      <c r="BN1201" s="92"/>
      <c r="BO1201" s="92"/>
      <c r="BP1201" s="92"/>
      <c r="BQ1201" s="92"/>
      <c r="BR1201" s="92"/>
      <c r="BS1201" s="92"/>
      <c r="BT1201" s="92"/>
      <c r="BU1201" s="92"/>
      <c r="BV1201" s="92"/>
      <c r="BW1201" s="92"/>
      <c r="BX1201" s="92"/>
      <c r="BY1201" s="92"/>
      <c r="BZ1201" s="92"/>
      <c r="CA1201" s="92"/>
      <c r="CB1201" s="92"/>
      <c r="CC1201" s="92"/>
      <c r="CD1201" s="92"/>
      <c r="CE1201" s="92"/>
      <c r="CF1201" s="93"/>
      <c r="CG1201" s="92"/>
      <c r="CH1201" s="92"/>
      <c r="CI1201" s="92"/>
      <c r="CJ1201" s="92"/>
      <c r="CK1201" s="92"/>
      <c r="CL1201" s="92"/>
      <c r="CM1201" s="92"/>
      <c r="CN1201" s="92"/>
      <c r="CO1201" s="92"/>
      <c r="CP1201" s="92"/>
      <c r="CS1201" s="94"/>
      <c r="CT1201" s="95"/>
    </row>
    <row r="1202" spans="8:98" x14ac:dyDescent="0.15">
      <c r="H1202" s="125"/>
      <c r="I1202" s="129"/>
      <c r="L1202" s="127"/>
      <c r="M1202" s="107"/>
      <c r="N1202" s="107"/>
      <c r="O1202" s="107"/>
      <c r="P1202" s="107"/>
      <c r="Q1202" s="107"/>
      <c r="R1202" s="107"/>
      <c r="S1202" s="107"/>
      <c r="T1202" s="130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92"/>
      <c r="AF1202" s="92"/>
      <c r="AG1202" s="92"/>
      <c r="AH1202" s="92"/>
      <c r="AI1202" s="92"/>
      <c r="AJ1202" s="92"/>
      <c r="AK1202" s="92"/>
      <c r="AL1202" s="92"/>
      <c r="AM1202" s="92"/>
      <c r="AN1202" s="92"/>
      <c r="AO1202" s="92"/>
      <c r="AP1202" s="92"/>
      <c r="AQ1202" s="92"/>
      <c r="AR1202" s="92"/>
      <c r="AS1202" s="92"/>
      <c r="AT1202" s="92"/>
      <c r="AU1202" s="92"/>
      <c r="AV1202" s="92"/>
      <c r="AW1202" s="92"/>
      <c r="AX1202" s="92"/>
      <c r="AY1202" s="92"/>
      <c r="AZ1202" s="92"/>
      <c r="BA1202" s="92"/>
      <c r="BB1202" s="92"/>
      <c r="BC1202" s="92"/>
      <c r="BD1202" s="92"/>
      <c r="BE1202" s="92"/>
      <c r="BF1202" s="92"/>
      <c r="BG1202" s="92"/>
      <c r="BH1202" s="92"/>
      <c r="BI1202" s="92"/>
      <c r="BJ1202" s="92"/>
      <c r="BK1202" s="92"/>
      <c r="BL1202" s="92"/>
      <c r="BM1202" s="92"/>
      <c r="BN1202" s="92"/>
      <c r="BO1202" s="92"/>
      <c r="BP1202" s="92"/>
      <c r="BQ1202" s="92"/>
      <c r="BR1202" s="92"/>
      <c r="BS1202" s="92"/>
      <c r="BT1202" s="92"/>
      <c r="BU1202" s="92"/>
      <c r="BV1202" s="92"/>
      <c r="BW1202" s="92"/>
      <c r="BX1202" s="92"/>
      <c r="BY1202" s="92"/>
      <c r="BZ1202" s="92"/>
      <c r="CA1202" s="92"/>
      <c r="CB1202" s="92"/>
      <c r="CC1202" s="92"/>
      <c r="CD1202" s="92"/>
      <c r="CE1202" s="92"/>
      <c r="CF1202" s="93"/>
      <c r="CG1202" s="92"/>
      <c r="CH1202" s="92"/>
      <c r="CI1202" s="92"/>
      <c r="CJ1202" s="92"/>
      <c r="CK1202" s="92"/>
      <c r="CL1202" s="92"/>
      <c r="CM1202" s="92"/>
      <c r="CN1202" s="92"/>
      <c r="CO1202" s="92"/>
      <c r="CP1202" s="92"/>
      <c r="CR1202" s="115"/>
      <c r="CS1202" s="94"/>
      <c r="CT1202" s="95"/>
    </row>
    <row r="1203" spans="8:98" x14ac:dyDescent="0.15">
      <c r="H1203" s="125"/>
      <c r="I1203" s="129"/>
      <c r="L1203" s="127"/>
      <c r="M1203" s="107"/>
      <c r="N1203" s="107"/>
      <c r="O1203" s="107"/>
      <c r="P1203" s="107"/>
      <c r="Q1203" s="107"/>
      <c r="R1203" s="107"/>
      <c r="S1203" s="107"/>
      <c r="T1203" s="130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92"/>
      <c r="AF1203" s="92"/>
      <c r="AG1203" s="92"/>
      <c r="AH1203" s="92"/>
      <c r="AI1203" s="92"/>
      <c r="AJ1203" s="92"/>
      <c r="AK1203" s="92"/>
      <c r="AL1203" s="92"/>
      <c r="AM1203" s="92"/>
      <c r="AN1203" s="92"/>
      <c r="AO1203" s="92"/>
      <c r="AP1203" s="92"/>
      <c r="AQ1203" s="92"/>
      <c r="AR1203" s="92"/>
      <c r="AS1203" s="92"/>
      <c r="AT1203" s="92"/>
      <c r="AU1203" s="92"/>
      <c r="AV1203" s="92"/>
      <c r="AW1203" s="92"/>
      <c r="AX1203" s="92"/>
      <c r="AY1203" s="92"/>
      <c r="AZ1203" s="92"/>
      <c r="BA1203" s="92"/>
      <c r="BB1203" s="92"/>
      <c r="BC1203" s="92"/>
      <c r="BD1203" s="92"/>
      <c r="BE1203" s="92"/>
      <c r="BF1203" s="92"/>
      <c r="BG1203" s="92"/>
      <c r="BH1203" s="92"/>
      <c r="BI1203" s="92"/>
      <c r="BJ1203" s="92"/>
      <c r="BK1203" s="92"/>
      <c r="BL1203" s="92"/>
      <c r="BM1203" s="92"/>
      <c r="BN1203" s="92"/>
      <c r="BO1203" s="92"/>
      <c r="BP1203" s="92"/>
      <c r="BQ1203" s="92"/>
      <c r="BR1203" s="92"/>
      <c r="BS1203" s="92"/>
      <c r="BT1203" s="92"/>
      <c r="BU1203" s="92"/>
      <c r="BV1203" s="92"/>
      <c r="BW1203" s="92"/>
      <c r="BX1203" s="92"/>
      <c r="BY1203" s="92"/>
      <c r="BZ1203" s="92"/>
      <c r="CA1203" s="92"/>
      <c r="CB1203" s="92"/>
      <c r="CC1203" s="92"/>
      <c r="CD1203" s="92"/>
      <c r="CE1203" s="92"/>
      <c r="CF1203" s="93"/>
      <c r="CG1203" s="92"/>
      <c r="CH1203" s="92"/>
      <c r="CI1203" s="92"/>
      <c r="CJ1203" s="92"/>
      <c r="CK1203" s="92"/>
      <c r="CL1203" s="92"/>
      <c r="CM1203" s="92"/>
      <c r="CN1203" s="92"/>
      <c r="CO1203" s="92"/>
      <c r="CP1203" s="92"/>
      <c r="CS1203" s="94"/>
      <c r="CT1203" s="95"/>
    </row>
    <row r="1204" spans="8:98" x14ac:dyDescent="0.15">
      <c r="H1204" s="125"/>
      <c r="I1204" s="129"/>
      <c r="L1204" s="127"/>
      <c r="M1204" s="107"/>
      <c r="N1204" s="107"/>
      <c r="O1204" s="107"/>
      <c r="P1204" s="107"/>
      <c r="Q1204" s="107"/>
      <c r="R1204" s="107"/>
      <c r="S1204" s="107"/>
      <c r="T1204" s="130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92"/>
      <c r="AF1204" s="92"/>
      <c r="AG1204" s="92"/>
      <c r="AH1204" s="92"/>
      <c r="AI1204" s="92"/>
      <c r="AJ1204" s="92"/>
      <c r="AK1204" s="92"/>
      <c r="AL1204" s="92"/>
      <c r="AM1204" s="92"/>
      <c r="AN1204" s="92"/>
      <c r="AO1204" s="92"/>
      <c r="AP1204" s="92"/>
      <c r="AQ1204" s="92"/>
      <c r="AR1204" s="92"/>
      <c r="AS1204" s="92"/>
      <c r="AT1204" s="92"/>
      <c r="AU1204" s="92"/>
      <c r="AV1204" s="92"/>
      <c r="AW1204" s="92"/>
      <c r="AX1204" s="92"/>
      <c r="AY1204" s="92"/>
      <c r="AZ1204" s="92"/>
      <c r="BA1204" s="92"/>
      <c r="BB1204" s="92"/>
      <c r="BC1204" s="92"/>
      <c r="BD1204" s="92"/>
      <c r="BE1204" s="92"/>
      <c r="BF1204" s="92"/>
      <c r="BG1204" s="92"/>
      <c r="BH1204" s="92"/>
      <c r="BI1204" s="92"/>
      <c r="BJ1204" s="92"/>
      <c r="BK1204" s="92"/>
      <c r="BL1204" s="92"/>
      <c r="BM1204" s="92"/>
      <c r="BN1204" s="92"/>
      <c r="BO1204" s="92"/>
      <c r="BP1204" s="92"/>
      <c r="BQ1204" s="92"/>
      <c r="BR1204" s="92"/>
      <c r="BS1204" s="92"/>
      <c r="BT1204" s="92"/>
      <c r="BU1204" s="92"/>
      <c r="BV1204" s="92"/>
      <c r="BW1204" s="92"/>
      <c r="BX1204" s="92"/>
      <c r="BY1204" s="92"/>
      <c r="BZ1204" s="92"/>
      <c r="CA1204" s="92"/>
      <c r="CB1204" s="92"/>
      <c r="CC1204" s="92"/>
      <c r="CD1204" s="92"/>
      <c r="CE1204" s="92"/>
      <c r="CF1204" s="93"/>
      <c r="CG1204" s="92"/>
      <c r="CH1204" s="92"/>
      <c r="CI1204" s="92"/>
      <c r="CJ1204" s="92"/>
      <c r="CK1204" s="92"/>
      <c r="CL1204" s="92"/>
      <c r="CM1204" s="92"/>
      <c r="CN1204" s="92"/>
      <c r="CO1204" s="92"/>
      <c r="CP1204" s="92"/>
      <c r="CS1204" s="94"/>
      <c r="CT1204" s="95"/>
    </row>
    <row r="1205" spans="8:98" x14ac:dyDescent="0.15">
      <c r="H1205" s="125"/>
      <c r="I1205" s="129"/>
      <c r="L1205" s="127"/>
      <c r="M1205" s="107"/>
      <c r="N1205" s="107"/>
      <c r="O1205" s="107"/>
      <c r="P1205" s="107"/>
      <c r="Q1205" s="107"/>
      <c r="R1205" s="107"/>
      <c r="S1205" s="107"/>
      <c r="T1205" s="130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92"/>
      <c r="AF1205" s="92"/>
      <c r="AG1205" s="92"/>
      <c r="AH1205" s="92"/>
      <c r="AI1205" s="92"/>
      <c r="AJ1205" s="92"/>
      <c r="AK1205" s="92"/>
      <c r="AL1205" s="92"/>
      <c r="AM1205" s="92"/>
      <c r="AN1205" s="92"/>
      <c r="AO1205" s="92"/>
      <c r="AP1205" s="92"/>
      <c r="AQ1205" s="92"/>
      <c r="AR1205" s="92"/>
      <c r="AS1205" s="92"/>
      <c r="AT1205" s="92"/>
      <c r="AU1205" s="92"/>
      <c r="AV1205" s="92"/>
      <c r="AW1205" s="92"/>
      <c r="AX1205" s="92"/>
      <c r="AY1205" s="92"/>
      <c r="AZ1205" s="92"/>
      <c r="BA1205" s="92"/>
      <c r="BB1205" s="92"/>
      <c r="BC1205" s="92"/>
      <c r="BD1205" s="92"/>
      <c r="BE1205" s="92"/>
      <c r="BF1205" s="92"/>
      <c r="BG1205" s="92"/>
      <c r="BH1205" s="92"/>
      <c r="BI1205" s="92"/>
      <c r="BJ1205" s="92"/>
      <c r="BK1205" s="92"/>
      <c r="BL1205" s="92"/>
      <c r="BM1205" s="92"/>
      <c r="BN1205" s="92"/>
      <c r="BO1205" s="92"/>
      <c r="BP1205" s="92"/>
      <c r="BQ1205" s="92"/>
      <c r="BR1205" s="92"/>
      <c r="BS1205" s="92"/>
      <c r="BT1205" s="92"/>
      <c r="BU1205" s="92"/>
      <c r="BV1205" s="92"/>
      <c r="BW1205" s="92"/>
      <c r="BX1205" s="92"/>
      <c r="BY1205" s="92"/>
      <c r="BZ1205" s="92"/>
      <c r="CA1205" s="92"/>
      <c r="CB1205" s="92"/>
      <c r="CC1205" s="92"/>
      <c r="CD1205" s="92"/>
      <c r="CE1205" s="92"/>
      <c r="CF1205" s="93"/>
      <c r="CG1205" s="92"/>
      <c r="CH1205" s="92"/>
      <c r="CI1205" s="92"/>
      <c r="CJ1205" s="92"/>
      <c r="CK1205" s="92"/>
      <c r="CL1205" s="92"/>
      <c r="CM1205" s="92"/>
      <c r="CN1205" s="92"/>
      <c r="CO1205" s="92"/>
      <c r="CP1205" s="92"/>
      <c r="CS1205" s="94"/>
      <c r="CT1205" s="95"/>
    </row>
    <row r="1206" spans="8:98" x14ac:dyDescent="0.15">
      <c r="H1206" s="125"/>
      <c r="I1206" s="129"/>
      <c r="L1206" s="127"/>
      <c r="M1206" s="107"/>
      <c r="N1206" s="107"/>
      <c r="O1206" s="107"/>
      <c r="P1206" s="107"/>
      <c r="Q1206" s="107"/>
      <c r="R1206" s="107"/>
      <c r="S1206" s="107"/>
      <c r="T1206" s="130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92"/>
      <c r="AF1206" s="92"/>
      <c r="AG1206" s="92"/>
      <c r="AH1206" s="92"/>
      <c r="AI1206" s="92"/>
      <c r="AJ1206" s="92"/>
      <c r="AK1206" s="92"/>
      <c r="AL1206" s="92"/>
      <c r="AM1206" s="92"/>
      <c r="AN1206" s="92"/>
      <c r="AO1206" s="92"/>
      <c r="AP1206" s="92"/>
      <c r="AQ1206" s="92"/>
      <c r="AR1206" s="92"/>
      <c r="AS1206" s="92"/>
      <c r="AT1206" s="92"/>
      <c r="AU1206" s="92"/>
      <c r="AV1206" s="92"/>
      <c r="AW1206" s="92"/>
      <c r="AX1206" s="92"/>
      <c r="AY1206" s="92"/>
      <c r="AZ1206" s="92"/>
      <c r="BA1206" s="92"/>
      <c r="BB1206" s="92"/>
      <c r="BC1206" s="92"/>
      <c r="BD1206" s="92"/>
      <c r="BE1206" s="92"/>
      <c r="BF1206" s="92"/>
      <c r="BG1206" s="92"/>
      <c r="BH1206" s="92"/>
      <c r="BI1206" s="92"/>
      <c r="BJ1206" s="92"/>
      <c r="BK1206" s="92"/>
      <c r="BL1206" s="92"/>
      <c r="BM1206" s="92"/>
      <c r="BN1206" s="92"/>
      <c r="BO1206" s="92"/>
      <c r="BP1206" s="92"/>
      <c r="BQ1206" s="92"/>
      <c r="BR1206" s="92"/>
      <c r="BS1206" s="92"/>
      <c r="BT1206" s="92"/>
      <c r="BU1206" s="92"/>
      <c r="BV1206" s="92"/>
      <c r="BW1206" s="92"/>
      <c r="BX1206" s="92"/>
      <c r="BY1206" s="92"/>
      <c r="BZ1206" s="92"/>
      <c r="CA1206" s="92"/>
      <c r="CB1206" s="92"/>
      <c r="CC1206" s="92"/>
      <c r="CD1206" s="92"/>
      <c r="CE1206" s="92"/>
      <c r="CF1206" s="93"/>
      <c r="CG1206" s="92"/>
      <c r="CH1206" s="92"/>
      <c r="CI1206" s="92"/>
      <c r="CJ1206" s="92"/>
      <c r="CK1206" s="92"/>
      <c r="CL1206" s="92"/>
      <c r="CM1206" s="92"/>
      <c r="CN1206" s="92"/>
      <c r="CO1206" s="92"/>
      <c r="CP1206" s="92"/>
      <c r="CS1206" s="94"/>
      <c r="CT1206" s="95"/>
    </row>
    <row r="1207" spans="8:98" x14ac:dyDescent="0.15">
      <c r="H1207" s="125"/>
      <c r="I1207" s="129"/>
      <c r="L1207" s="127"/>
      <c r="M1207" s="107"/>
      <c r="N1207" s="107"/>
      <c r="O1207" s="107"/>
      <c r="P1207" s="107"/>
      <c r="Q1207" s="107"/>
      <c r="R1207" s="107"/>
      <c r="S1207" s="107"/>
      <c r="T1207" s="130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92"/>
      <c r="AF1207" s="92"/>
      <c r="AG1207" s="92"/>
      <c r="AH1207" s="92"/>
      <c r="AI1207" s="92"/>
      <c r="AJ1207" s="92"/>
      <c r="AK1207" s="92"/>
      <c r="AL1207" s="92"/>
      <c r="AM1207" s="92"/>
      <c r="AN1207" s="92"/>
      <c r="AO1207" s="92"/>
      <c r="AP1207" s="92"/>
      <c r="AQ1207" s="92"/>
      <c r="AR1207" s="92"/>
      <c r="AS1207" s="92"/>
      <c r="AT1207" s="92"/>
      <c r="AU1207" s="92"/>
      <c r="AV1207" s="92"/>
      <c r="AW1207" s="92"/>
      <c r="AX1207" s="92"/>
      <c r="AY1207" s="92"/>
      <c r="AZ1207" s="92"/>
      <c r="BA1207" s="92"/>
      <c r="BB1207" s="92"/>
      <c r="BC1207" s="92"/>
      <c r="BD1207" s="92"/>
      <c r="BE1207" s="92"/>
      <c r="BF1207" s="92"/>
      <c r="BG1207" s="92"/>
      <c r="BH1207" s="92"/>
      <c r="BI1207" s="92"/>
      <c r="BJ1207" s="92"/>
      <c r="BK1207" s="92"/>
      <c r="BL1207" s="92"/>
      <c r="BM1207" s="92"/>
      <c r="BN1207" s="92"/>
      <c r="BO1207" s="92"/>
      <c r="BP1207" s="92"/>
      <c r="BQ1207" s="92"/>
      <c r="BR1207" s="92"/>
      <c r="BS1207" s="92"/>
      <c r="BT1207" s="92"/>
      <c r="BU1207" s="92"/>
      <c r="BV1207" s="92"/>
      <c r="BW1207" s="92"/>
      <c r="BX1207" s="92"/>
      <c r="BY1207" s="92"/>
      <c r="BZ1207" s="92"/>
      <c r="CA1207" s="92"/>
      <c r="CB1207" s="92"/>
      <c r="CC1207" s="92"/>
      <c r="CD1207" s="92"/>
      <c r="CE1207" s="92"/>
      <c r="CF1207" s="93"/>
      <c r="CG1207" s="92"/>
      <c r="CH1207" s="92"/>
      <c r="CI1207" s="92"/>
      <c r="CJ1207" s="92"/>
      <c r="CK1207" s="92"/>
      <c r="CL1207" s="92"/>
      <c r="CM1207" s="92"/>
      <c r="CN1207" s="92"/>
      <c r="CO1207" s="92"/>
      <c r="CP1207" s="92"/>
      <c r="CS1207" s="94"/>
      <c r="CT1207" s="95"/>
    </row>
    <row r="1208" spans="8:98" x14ac:dyDescent="0.15">
      <c r="H1208" s="125"/>
      <c r="I1208" s="129"/>
      <c r="L1208" s="127"/>
      <c r="M1208" s="107"/>
      <c r="N1208" s="107"/>
      <c r="O1208" s="107"/>
      <c r="P1208" s="107"/>
      <c r="Q1208" s="107"/>
      <c r="R1208" s="107"/>
      <c r="S1208" s="107"/>
      <c r="T1208" s="130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92"/>
      <c r="AF1208" s="92"/>
      <c r="AG1208" s="92"/>
      <c r="AH1208" s="92"/>
      <c r="AI1208" s="92"/>
      <c r="AJ1208" s="92"/>
      <c r="AK1208" s="92"/>
      <c r="AL1208" s="92"/>
      <c r="AM1208" s="92"/>
      <c r="AN1208" s="92"/>
      <c r="AO1208" s="92"/>
      <c r="AP1208" s="92"/>
      <c r="AQ1208" s="92"/>
      <c r="AR1208" s="92"/>
      <c r="AS1208" s="92"/>
      <c r="AT1208" s="92"/>
      <c r="AU1208" s="92"/>
      <c r="AV1208" s="92"/>
      <c r="AW1208" s="92"/>
      <c r="AX1208" s="92"/>
      <c r="AY1208" s="92"/>
      <c r="AZ1208" s="92"/>
      <c r="BA1208" s="92"/>
      <c r="BB1208" s="92"/>
      <c r="BC1208" s="92"/>
      <c r="BD1208" s="92"/>
      <c r="BE1208" s="92"/>
      <c r="BF1208" s="92"/>
      <c r="BG1208" s="92"/>
      <c r="BH1208" s="92"/>
      <c r="BI1208" s="92"/>
      <c r="BJ1208" s="92"/>
      <c r="BK1208" s="92"/>
      <c r="BL1208" s="92"/>
      <c r="BM1208" s="92"/>
      <c r="BN1208" s="92"/>
      <c r="BO1208" s="92"/>
      <c r="BP1208" s="92"/>
      <c r="BQ1208" s="92"/>
      <c r="BR1208" s="92"/>
      <c r="BS1208" s="92"/>
      <c r="BT1208" s="92"/>
      <c r="BU1208" s="92"/>
      <c r="BV1208" s="92"/>
      <c r="BW1208" s="92"/>
      <c r="BX1208" s="92"/>
      <c r="BY1208" s="92"/>
      <c r="BZ1208" s="92"/>
      <c r="CA1208" s="92"/>
      <c r="CB1208" s="92"/>
      <c r="CC1208" s="92"/>
      <c r="CD1208" s="92"/>
      <c r="CE1208" s="92"/>
      <c r="CF1208" s="93"/>
      <c r="CG1208" s="92"/>
      <c r="CH1208" s="92"/>
      <c r="CI1208" s="92"/>
      <c r="CJ1208" s="92"/>
      <c r="CK1208" s="92"/>
      <c r="CL1208" s="92"/>
      <c r="CM1208" s="92"/>
      <c r="CN1208" s="92"/>
      <c r="CO1208" s="92"/>
      <c r="CP1208" s="92"/>
      <c r="CS1208" s="94"/>
      <c r="CT1208" s="95"/>
    </row>
    <row r="1209" spans="8:98" x14ac:dyDescent="0.15">
      <c r="H1209" s="125"/>
      <c r="I1209" s="129"/>
      <c r="L1209" s="127"/>
      <c r="M1209" s="107"/>
      <c r="N1209" s="107"/>
      <c r="O1209" s="107"/>
      <c r="P1209" s="107"/>
      <c r="Q1209" s="107"/>
      <c r="R1209" s="107"/>
      <c r="S1209" s="107"/>
      <c r="T1209" s="130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92"/>
      <c r="AF1209" s="92"/>
      <c r="AG1209" s="92"/>
      <c r="AH1209" s="92"/>
      <c r="AI1209" s="92"/>
      <c r="AJ1209" s="92"/>
      <c r="AK1209" s="92"/>
      <c r="AL1209" s="92"/>
      <c r="AM1209" s="92"/>
      <c r="AN1209" s="92"/>
      <c r="AO1209" s="92"/>
      <c r="AP1209" s="92"/>
      <c r="AQ1209" s="92"/>
      <c r="AR1209" s="92"/>
      <c r="AS1209" s="92"/>
      <c r="AT1209" s="92"/>
      <c r="AU1209" s="92"/>
      <c r="AV1209" s="92"/>
      <c r="AW1209" s="92"/>
      <c r="AX1209" s="92"/>
      <c r="AY1209" s="92"/>
      <c r="AZ1209" s="92"/>
      <c r="BA1209" s="92"/>
      <c r="BB1209" s="92"/>
      <c r="BC1209" s="92"/>
      <c r="BD1209" s="92"/>
      <c r="BE1209" s="92"/>
      <c r="BF1209" s="92"/>
      <c r="BG1209" s="92"/>
      <c r="BH1209" s="92"/>
      <c r="BI1209" s="92"/>
      <c r="BJ1209" s="92"/>
      <c r="BK1209" s="92"/>
      <c r="BL1209" s="92"/>
      <c r="BM1209" s="92"/>
      <c r="BN1209" s="92"/>
      <c r="BO1209" s="92"/>
      <c r="BP1209" s="92"/>
      <c r="BQ1209" s="92"/>
      <c r="BR1209" s="92"/>
      <c r="BS1209" s="92"/>
      <c r="BT1209" s="92"/>
      <c r="BU1209" s="92"/>
      <c r="BV1209" s="92"/>
      <c r="BW1209" s="92"/>
      <c r="BX1209" s="92"/>
      <c r="BY1209" s="92"/>
      <c r="BZ1209" s="92"/>
      <c r="CA1209" s="92"/>
      <c r="CB1209" s="92"/>
      <c r="CC1209" s="92"/>
      <c r="CD1209" s="92"/>
      <c r="CE1209" s="92"/>
      <c r="CF1209" s="93"/>
      <c r="CG1209" s="92"/>
      <c r="CH1209" s="92"/>
      <c r="CI1209" s="92"/>
      <c r="CJ1209" s="92"/>
      <c r="CK1209" s="92"/>
      <c r="CL1209" s="92"/>
      <c r="CM1209" s="92"/>
      <c r="CN1209" s="92"/>
      <c r="CO1209" s="92"/>
      <c r="CP1209" s="92"/>
      <c r="CS1209" s="94"/>
      <c r="CT1209" s="95"/>
    </row>
    <row r="1210" spans="8:98" x14ac:dyDescent="0.15">
      <c r="H1210" s="125"/>
      <c r="I1210" s="129"/>
      <c r="L1210" s="127"/>
      <c r="M1210" s="107"/>
      <c r="N1210" s="107"/>
      <c r="O1210" s="107"/>
      <c r="P1210" s="107"/>
      <c r="Q1210" s="107"/>
      <c r="R1210" s="107"/>
      <c r="S1210" s="107"/>
      <c r="T1210" s="130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92"/>
      <c r="AF1210" s="92"/>
      <c r="AG1210" s="92"/>
      <c r="AH1210" s="92"/>
      <c r="AI1210" s="92"/>
      <c r="AJ1210" s="92"/>
      <c r="AK1210" s="92"/>
      <c r="AL1210" s="92"/>
      <c r="AM1210" s="92"/>
      <c r="AN1210" s="92"/>
      <c r="AO1210" s="92"/>
      <c r="AP1210" s="92"/>
      <c r="AQ1210" s="92"/>
      <c r="AR1210" s="92"/>
      <c r="AS1210" s="92"/>
      <c r="AT1210" s="92"/>
      <c r="AU1210" s="92"/>
      <c r="AV1210" s="92"/>
      <c r="AW1210" s="92"/>
      <c r="AX1210" s="92"/>
      <c r="AY1210" s="92"/>
      <c r="AZ1210" s="92"/>
      <c r="BA1210" s="92"/>
      <c r="BB1210" s="92"/>
      <c r="BC1210" s="92"/>
      <c r="BD1210" s="92"/>
      <c r="BE1210" s="92"/>
      <c r="BF1210" s="92"/>
      <c r="BG1210" s="92"/>
      <c r="BH1210" s="92"/>
      <c r="BI1210" s="92"/>
      <c r="BJ1210" s="92"/>
      <c r="BK1210" s="92"/>
      <c r="BL1210" s="92"/>
      <c r="BM1210" s="92"/>
      <c r="BN1210" s="92"/>
      <c r="BO1210" s="92"/>
      <c r="BP1210" s="92"/>
      <c r="BQ1210" s="92"/>
      <c r="BR1210" s="92"/>
      <c r="BS1210" s="92"/>
      <c r="BT1210" s="92"/>
      <c r="BU1210" s="92"/>
      <c r="BV1210" s="92"/>
      <c r="BW1210" s="92"/>
      <c r="BX1210" s="92"/>
      <c r="BY1210" s="92"/>
      <c r="BZ1210" s="92"/>
      <c r="CA1210" s="92"/>
      <c r="CB1210" s="92"/>
      <c r="CC1210" s="92"/>
      <c r="CD1210" s="92"/>
      <c r="CE1210" s="92"/>
      <c r="CF1210" s="93"/>
      <c r="CG1210" s="92"/>
      <c r="CH1210" s="92"/>
      <c r="CI1210" s="92"/>
      <c r="CJ1210" s="92"/>
      <c r="CK1210" s="92"/>
      <c r="CL1210" s="92"/>
      <c r="CM1210" s="92"/>
      <c r="CN1210" s="92"/>
      <c r="CO1210" s="92"/>
      <c r="CP1210" s="92"/>
      <c r="CS1210" s="94"/>
      <c r="CT1210" s="95"/>
    </row>
    <row r="1211" spans="8:98" x14ac:dyDescent="0.15">
      <c r="H1211" s="125"/>
      <c r="I1211" s="129"/>
      <c r="L1211" s="127"/>
      <c r="M1211" s="107"/>
      <c r="N1211" s="107"/>
      <c r="O1211" s="107"/>
      <c r="P1211" s="107"/>
      <c r="Q1211" s="107"/>
      <c r="R1211" s="107"/>
      <c r="S1211" s="107"/>
      <c r="T1211" s="130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92"/>
      <c r="AF1211" s="92"/>
      <c r="AG1211" s="92"/>
      <c r="AH1211" s="92"/>
      <c r="AI1211" s="92"/>
      <c r="AJ1211" s="92"/>
      <c r="AK1211" s="92"/>
      <c r="AL1211" s="92"/>
      <c r="AM1211" s="92"/>
      <c r="AN1211" s="92"/>
      <c r="AO1211" s="92"/>
      <c r="AP1211" s="92"/>
      <c r="AQ1211" s="92"/>
      <c r="AR1211" s="92"/>
      <c r="AS1211" s="92"/>
      <c r="AT1211" s="92"/>
      <c r="AU1211" s="92"/>
      <c r="AV1211" s="92"/>
      <c r="AW1211" s="92"/>
      <c r="AX1211" s="92"/>
      <c r="AY1211" s="92"/>
      <c r="AZ1211" s="92"/>
      <c r="BA1211" s="92"/>
      <c r="BB1211" s="92"/>
      <c r="BC1211" s="92"/>
      <c r="BD1211" s="92"/>
      <c r="BE1211" s="92"/>
      <c r="BF1211" s="92"/>
      <c r="BG1211" s="92"/>
      <c r="BH1211" s="92"/>
      <c r="BI1211" s="92"/>
      <c r="BJ1211" s="92"/>
      <c r="BK1211" s="92"/>
      <c r="BL1211" s="92"/>
      <c r="BM1211" s="92"/>
      <c r="BN1211" s="92"/>
      <c r="BO1211" s="92"/>
      <c r="BP1211" s="92"/>
      <c r="BQ1211" s="92"/>
      <c r="BR1211" s="92"/>
      <c r="BS1211" s="92"/>
      <c r="BT1211" s="92"/>
      <c r="BU1211" s="92"/>
      <c r="BV1211" s="92"/>
      <c r="BW1211" s="92"/>
      <c r="BX1211" s="92"/>
      <c r="BY1211" s="92"/>
      <c r="BZ1211" s="92"/>
      <c r="CA1211" s="92"/>
      <c r="CB1211" s="92"/>
      <c r="CC1211" s="92"/>
      <c r="CD1211" s="92"/>
      <c r="CE1211" s="92"/>
      <c r="CF1211" s="93"/>
      <c r="CG1211" s="92"/>
      <c r="CH1211" s="92"/>
      <c r="CI1211" s="92"/>
      <c r="CJ1211" s="92"/>
      <c r="CK1211" s="92"/>
      <c r="CL1211" s="92"/>
      <c r="CM1211" s="92"/>
      <c r="CN1211" s="92"/>
      <c r="CO1211" s="92"/>
      <c r="CP1211" s="92"/>
      <c r="CR1211" s="115"/>
      <c r="CS1211" s="94"/>
      <c r="CT1211" s="95"/>
    </row>
    <row r="1212" spans="8:98" x14ac:dyDescent="0.15">
      <c r="H1212" s="125"/>
      <c r="I1212" s="129"/>
      <c r="L1212" s="127"/>
      <c r="M1212" s="107"/>
      <c r="N1212" s="107"/>
      <c r="O1212" s="107"/>
      <c r="P1212" s="107"/>
      <c r="Q1212" s="107"/>
      <c r="R1212" s="107"/>
      <c r="S1212" s="107"/>
      <c r="T1212" s="130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92"/>
      <c r="AF1212" s="92"/>
      <c r="AG1212" s="92"/>
      <c r="AH1212" s="92"/>
      <c r="AI1212" s="92"/>
      <c r="AJ1212" s="92"/>
      <c r="AK1212" s="92"/>
      <c r="AL1212" s="92"/>
      <c r="AM1212" s="92"/>
      <c r="AN1212" s="92"/>
      <c r="AO1212" s="92"/>
      <c r="AP1212" s="92"/>
      <c r="AQ1212" s="92"/>
      <c r="AR1212" s="92"/>
      <c r="AS1212" s="92"/>
      <c r="AT1212" s="92"/>
      <c r="AU1212" s="92"/>
      <c r="AV1212" s="92"/>
      <c r="AW1212" s="92"/>
      <c r="AX1212" s="92"/>
      <c r="AY1212" s="92"/>
      <c r="AZ1212" s="92"/>
      <c r="BA1212" s="92"/>
      <c r="BB1212" s="92"/>
      <c r="BC1212" s="92"/>
      <c r="BD1212" s="92"/>
      <c r="BE1212" s="92"/>
      <c r="BF1212" s="92"/>
      <c r="BG1212" s="92"/>
      <c r="BH1212" s="92"/>
      <c r="BI1212" s="92"/>
      <c r="BJ1212" s="92"/>
      <c r="BK1212" s="92"/>
      <c r="BL1212" s="92"/>
      <c r="BM1212" s="92"/>
      <c r="BN1212" s="92"/>
      <c r="BO1212" s="92"/>
      <c r="BP1212" s="92"/>
      <c r="BQ1212" s="92"/>
      <c r="BR1212" s="92"/>
      <c r="BS1212" s="92"/>
      <c r="BT1212" s="92"/>
      <c r="BU1212" s="92"/>
      <c r="BV1212" s="92"/>
      <c r="BW1212" s="92"/>
      <c r="BX1212" s="92"/>
      <c r="BY1212" s="92"/>
      <c r="BZ1212" s="92"/>
      <c r="CA1212" s="92"/>
      <c r="CB1212" s="92"/>
      <c r="CC1212" s="92"/>
      <c r="CD1212" s="92"/>
      <c r="CE1212" s="92"/>
      <c r="CF1212" s="93"/>
      <c r="CG1212" s="92"/>
      <c r="CH1212" s="92"/>
      <c r="CI1212" s="92"/>
      <c r="CJ1212" s="92"/>
      <c r="CK1212" s="92"/>
      <c r="CL1212" s="92"/>
      <c r="CM1212" s="92"/>
      <c r="CN1212" s="92"/>
      <c r="CO1212" s="92"/>
      <c r="CP1212" s="92"/>
      <c r="CR1212" s="115"/>
      <c r="CS1212" s="94"/>
      <c r="CT1212" s="95"/>
    </row>
    <row r="1213" spans="8:98" x14ac:dyDescent="0.15">
      <c r="H1213" s="125"/>
      <c r="I1213" s="129"/>
      <c r="L1213" s="127"/>
      <c r="M1213" s="107"/>
      <c r="N1213" s="107"/>
      <c r="O1213" s="107"/>
      <c r="P1213" s="107"/>
      <c r="Q1213" s="107"/>
      <c r="R1213" s="107"/>
      <c r="S1213" s="107"/>
      <c r="T1213" s="130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92"/>
      <c r="AF1213" s="92"/>
      <c r="AG1213" s="92"/>
      <c r="AH1213" s="92"/>
      <c r="AI1213" s="92"/>
      <c r="AJ1213" s="92"/>
      <c r="AK1213" s="92"/>
      <c r="AL1213" s="92"/>
      <c r="AM1213" s="92"/>
      <c r="AN1213" s="92"/>
      <c r="AO1213" s="92"/>
      <c r="AP1213" s="92"/>
      <c r="AQ1213" s="92"/>
      <c r="AR1213" s="92"/>
      <c r="AS1213" s="92"/>
      <c r="AT1213" s="92"/>
      <c r="AU1213" s="92"/>
      <c r="AV1213" s="92"/>
      <c r="AW1213" s="92"/>
      <c r="AX1213" s="92"/>
      <c r="AY1213" s="92"/>
      <c r="AZ1213" s="92"/>
      <c r="BA1213" s="92"/>
      <c r="BB1213" s="92"/>
      <c r="BC1213" s="92"/>
      <c r="BD1213" s="92"/>
      <c r="BE1213" s="92"/>
      <c r="BF1213" s="92"/>
      <c r="BG1213" s="92"/>
      <c r="BH1213" s="92"/>
      <c r="BI1213" s="92"/>
      <c r="BJ1213" s="92"/>
      <c r="BK1213" s="92"/>
      <c r="BL1213" s="92"/>
      <c r="BM1213" s="92"/>
      <c r="BN1213" s="92"/>
      <c r="BO1213" s="92"/>
      <c r="BP1213" s="92"/>
      <c r="BQ1213" s="92"/>
      <c r="BR1213" s="92"/>
      <c r="BS1213" s="92"/>
      <c r="BT1213" s="92"/>
      <c r="BU1213" s="92"/>
      <c r="BV1213" s="92"/>
      <c r="BW1213" s="92"/>
      <c r="BX1213" s="92"/>
      <c r="BY1213" s="92"/>
      <c r="BZ1213" s="92"/>
      <c r="CA1213" s="92"/>
      <c r="CB1213" s="92"/>
      <c r="CC1213" s="92"/>
      <c r="CD1213" s="92"/>
      <c r="CE1213" s="92"/>
      <c r="CF1213" s="93"/>
      <c r="CG1213" s="92"/>
      <c r="CH1213" s="92"/>
      <c r="CI1213" s="92"/>
      <c r="CJ1213" s="92"/>
      <c r="CK1213" s="92"/>
      <c r="CL1213" s="92"/>
      <c r="CM1213" s="92"/>
      <c r="CN1213" s="92"/>
      <c r="CO1213" s="92"/>
      <c r="CP1213" s="92"/>
      <c r="CR1213" s="115"/>
      <c r="CS1213" s="94"/>
      <c r="CT1213" s="95"/>
    </row>
    <row r="1214" spans="8:98" x14ac:dyDescent="0.15">
      <c r="H1214" s="125"/>
      <c r="I1214" s="129"/>
      <c r="L1214" s="127"/>
      <c r="M1214" s="107"/>
      <c r="N1214" s="107"/>
      <c r="O1214" s="107"/>
      <c r="P1214" s="107"/>
      <c r="Q1214" s="107"/>
      <c r="R1214" s="107"/>
      <c r="S1214" s="107"/>
      <c r="T1214" s="130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92"/>
      <c r="AF1214" s="92"/>
      <c r="AG1214" s="92"/>
      <c r="AH1214" s="92"/>
      <c r="AI1214" s="92"/>
      <c r="AJ1214" s="92"/>
      <c r="AK1214" s="92"/>
      <c r="AL1214" s="92"/>
      <c r="AM1214" s="92"/>
      <c r="AN1214" s="92"/>
      <c r="AO1214" s="92"/>
      <c r="AP1214" s="92"/>
      <c r="AQ1214" s="92"/>
      <c r="AR1214" s="92"/>
      <c r="AS1214" s="92"/>
      <c r="AT1214" s="92"/>
      <c r="AU1214" s="92"/>
      <c r="AV1214" s="92"/>
      <c r="AW1214" s="92"/>
      <c r="AX1214" s="92"/>
      <c r="AY1214" s="92"/>
      <c r="AZ1214" s="92"/>
      <c r="BA1214" s="92"/>
      <c r="BB1214" s="92"/>
      <c r="BC1214" s="92"/>
      <c r="BD1214" s="92"/>
      <c r="BE1214" s="92"/>
      <c r="BF1214" s="92"/>
      <c r="BG1214" s="92"/>
      <c r="BH1214" s="92"/>
      <c r="BI1214" s="92"/>
      <c r="BJ1214" s="92"/>
      <c r="BK1214" s="92"/>
      <c r="BL1214" s="92"/>
      <c r="BM1214" s="92"/>
      <c r="BN1214" s="92"/>
      <c r="BO1214" s="92"/>
      <c r="BP1214" s="92"/>
      <c r="BQ1214" s="92"/>
      <c r="BR1214" s="92"/>
      <c r="BS1214" s="92"/>
      <c r="BT1214" s="92"/>
      <c r="BU1214" s="92"/>
      <c r="BV1214" s="92"/>
      <c r="BW1214" s="92"/>
      <c r="BX1214" s="92"/>
      <c r="BY1214" s="92"/>
      <c r="BZ1214" s="92"/>
      <c r="CA1214" s="92"/>
      <c r="CB1214" s="92"/>
      <c r="CC1214" s="92"/>
      <c r="CD1214" s="92"/>
      <c r="CE1214" s="92"/>
      <c r="CF1214" s="93"/>
      <c r="CG1214" s="92"/>
      <c r="CH1214" s="92"/>
      <c r="CI1214" s="92"/>
      <c r="CJ1214" s="92"/>
      <c r="CK1214" s="92"/>
      <c r="CL1214" s="92"/>
      <c r="CM1214" s="92"/>
      <c r="CN1214" s="92"/>
      <c r="CO1214" s="92"/>
      <c r="CP1214" s="92"/>
      <c r="CS1214" s="94"/>
      <c r="CT1214" s="95"/>
    </row>
    <row r="1215" spans="8:98" x14ac:dyDescent="0.15">
      <c r="H1215" s="125"/>
      <c r="I1215" s="129"/>
      <c r="L1215" s="127"/>
      <c r="M1215" s="107"/>
      <c r="N1215" s="107"/>
      <c r="O1215" s="107"/>
      <c r="P1215" s="107"/>
      <c r="Q1215" s="107"/>
      <c r="R1215" s="107"/>
      <c r="S1215" s="107"/>
      <c r="T1215" s="130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92"/>
      <c r="AF1215" s="92"/>
      <c r="AG1215" s="92"/>
      <c r="AH1215" s="92"/>
      <c r="AI1215" s="92"/>
      <c r="AJ1215" s="92"/>
      <c r="AK1215" s="92"/>
      <c r="AL1215" s="92"/>
      <c r="AM1215" s="92"/>
      <c r="AN1215" s="92"/>
      <c r="AO1215" s="92"/>
      <c r="AP1215" s="92"/>
      <c r="AQ1215" s="92"/>
      <c r="AR1215" s="92"/>
      <c r="AS1215" s="92"/>
      <c r="AT1215" s="92"/>
      <c r="AU1215" s="92"/>
      <c r="AV1215" s="92"/>
      <c r="AW1215" s="92"/>
      <c r="AX1215" s="92"/>
      <c r="AY1215" s="92"/>
      <c r="AZ1215" s="92"/>
      <c r="BA1215" s="92"/>
      <c r="BB1215" s="92"/>
      <c r="BC1215" s="92"/>
      <c r="BD1215" s="92"/>
      <c r="BE1215" s="92"/>
      <c r="BF1215" s="92"/>
      <c r="BG1215" s="92"/>
      <c r="BH1215" s="92"/>
      <c r="BI1215" s="92"/>
      <c r="BJ1215" s="92"/>
      <c r="BK1215" s="92"/>
      <c r="BL1215" s="92"/>
      <c r="BM1215" s="92"/>
      <c r="BN1215" s="92"/>
      <c r="BO1215" s="92"/>
      <c r="BP1215" s="92"/>
      <c r="BQ1215" s="92"/>
      <c r="BR1215" s="92"/>
      <c r="BS1215" s="92"/>
      <c r="BT1215" s="92"/>
      <c r="BU1215" s="92"/>
      <c r="BV1215" s="92"/>
      <c r="BW1215" s="92"/>
      <c r="BX1215" s="92"/>
      <c r="BY1215" s="92"/>
      <c r="BZ1215" s="92"/>
      <c r="CA1215" s="92"/>
      <c r="CB1215" s="92"/>
      <c r="CC1215" s="92"/>
      <c r="CD1215" s="92"/>
      <c r="CE1215" s="92"/>
      <c r="CF1215" s="93"/>
      <c r="CG1215" s="92"/>
      <c r="CH1215" s="92"/>
      <c r="CI1215" s="92"/>
      <c r="CJ1215" s="92"/>
      <c r="CK1215" s="92"/>
      <c r="CL1215" s="92"/>
      <c r="CM1215" s="92"/>
      <c r="CN1215" s="92"/>
      <c r="CO1215" s="92"/>
      <c r="CP1215" s="92"/>
      <c r="CS1215" s="94"/>
      <c r="CT1215" s="95"/>
    </row>
    <row r="1216" spans="8:98" x14ac:dyDescent="0.15">
      <c r="H1216" s="125"/>
      <c r="I1216" s="129"/>
      <c r="L1216" s="127"/>
      <c r="M1216" s="107"/>
      <c r="N1216" s="107"/>
      <c r="O1216" s="107"/>
      <c r="P1216" s="107"/>
      <c r="Q1216" s="107"/>
      <c r="R1216" s="107"/>
      <c r="S1216" s="107"/>
      <c r="T1216" s="130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92"/>
      <c r="AF1216" s="92"/>
      <c r="AG1216" s="92"/>
      <c r="AH1216" s="92"/>
      <c r="AI1216" s="92"/>
      <c r="AJ1216" s="92"/>
      <c r="AK1216" s="92"/>
      <c r="AL1216" s="92"/>
      <c r="AM1216" s="92"/>
      <c r="AN1216" s="92"/>
      <c r="AO1216" s="92"/>
      <c r="AP1216" s="92"/>
      <c r="AQ1216" s="92"/>
      <c r="AR1216" s="92"/>
      <c r="AS1216" s="92"/>
      <c r="AT1216" s="92"/>
      <c r="AU1216" s="92"/>
      <c r="AV1216" s="92"/>
      <c r="AW1216" s="92"/>
      <c r="AX1216" s="92"/>
      <c r="AY1216" s="92"/>
      <c r="AZ1216" s="92"/>
      <c r="BA1216" s="92"/>
      <c r="BB1216" s="92"/>
      <c r="BC1216" s="92"/>
      <c r="BD1216" s="92"/>
      <c r="BE1216" s="92"/>
      <c r="BF1216" s="92"/>
      <c r="BG1216" s="92"/>
      <c r="BH1216" s="92"/>
      <c r="BI1216" s="92"/>
      <c r="BJ1216" s="92"/>
      <c r="BK1216" s="92"/>
      <c r="BL1216" s="92"/>
      <c r="BM1216" s="92"/>
      <c r="BN1216" s="92"/>
      <c r="BO1216" s="92"/>
      <c r="BP1216" s="92"/>
      <c r="BQ1216" s="92"/>
      <c r="BR1216" s="92"/>
      <c r="BS1216" s="92"/>
      <c r="BT1216" s="92"/>
      <c r="BU1216" s="92"/>
      <c r="BV1216" s="92"/>
      <c r="BW1216" s="92"/>
      <c r="BX1216" s="92"/>
      <c r="BY1216" s="92"/>
      <c r="BZ1216" s="92"/>
      <c r="CA1216" s="92"/>
      <c r="CB1216" s="92"/>
      <c r="CC1216" s="92"/>
      <c r="CD1216" s="92"/>
      <c r="CE1216" s="92"/>
      <c r="CF1216" s="93"/>
      <c r="CG1216" s="92"/>
      <c r="CH1216" s="92"/>
      <c r="CI1216" s="92"/>
      <c r="CJ1216" s="92"/>
      <c r="CK1216" s="92"/>
      <c r="CL1216" s="92"/>
      <c r="CM1216" s="92"/>
      <c r="CN1216" s="92"/>
      <c r="CO1216" s="92"/>
      <c r="CP1216" s="92"/>
      <c r="CR1216" s="115"/>
      <c r="CS1216" s="94"/>
      <c r="CT1216" s="95"/>
    </row>
    <row r="1217" spans="8:98" x14ac:dyDescent="0.15">
      <c r="H1217" s="125"/>
      <c r="I1217" s="129"/>
      <c r="L1217" s="127"/>
      <c r="M1217" s="107"/>
      <c r="N1217" s="107"/>
      <c r="O1217" s="107"/>
      <c r="P1217" s="107"/>
      <c r="Q1217" s="107"/>
      <c r="R1217" s="107"/>
      <c r="S1217" s="107"/>
      <c r="T1217" s="130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92"/>
      <c r="AF1217" s="92"/>
      <c r="AG1217" s="92"/>
      <c r="AH1217" s="92"/>
      <c r="AI1217" s="92"/>
      <c r="AJ1217" s="92"/>
      <c r="AK1217" s="92"/>
      <c r="AL1217" s="92"/>
      <c r="AM1217" s="92"/>
      <c r="AN1217" s="92"/>
      <c r="AO1217" s="92"/>
      <c r="AP1217" s="92"/>
      <c r="AQ1217" s="92"/>
      <c r="AR1217" s="92"/>
      <c r="AS1217" s="92"/>
      <c r="AT1217" s="92"/>
      <c r="AU1217" s="92"/>
      <c r="AV1217" s="92"/>
      <c r="AW1217" s="92"/>
      <c r="AX1217" s="92"/>
      <c r="AY1217" s="92"/>
      <c r="AZ1217" s="92"/>
      <c r="BA1217" s="92"/>
      <c r="BB1217" s="92"/>
      <c r="BC1217" s="92"/>
      <c r="BD1217" s="92"/>
      <c r="BE1217" s="92"/>
      <c r="BF1217" s="92"/>
      <c r="BG1217" s="92"/>
      <c r="BH1217" s="92"/>
      <c r="BI1217" s="92"/>
      <c r="BJ1217" s="92"/>
      <c r="BK1217" s="92"/>
      <c r="BL1217" s="92"/>
      <c r="BM1217" s="92"/>
      <c r="BN1217" s="92"/>
      <c r="BO1217" s="92"/>
      <c r="BP1217" s="92"/>
      <c r="BQ1217" s="92"/>
      <c r="BR1217" s="92"/>
      <c r="BS1217" s="92"/>
      <c r="BT1217" s="92"/>
      <c r="BU1217" s="92"/>
      <c r="BV1217" s="92"/>
      <c r="BW1217" s="92"/>
      <c r="BX1217" s="92"/>
      <c r="BY1217" s="92"/>
      <c r="BZ1217" s="92"/>
      <c r="CA1217" s="92"/>
      <c r="CB1217" s="92"/>
      <c r="CC1217" s="92"/>
      <c r="CD1217" s="92"/>
      <c r="CE1217" s="92"/>
      <c r="CF1217" s="93"/>
      <c r="CG1217" s="92"/>
      <c r="CH1217" s="92"/>
      <c r="CI1217" s="92"/>
      <c r="CJ1217" s="92"/>
      <c r="CK1217" s="92"/>
      <c r="CL1217" s="92"/>
      <c r="CM1217" s="92"/>
      <c r="CN1217" s="92"/>
      <c r="CO1217" s="92"/>
      <c r="CP1217" s="92"/>
      <c r="CR1217" s="115"/>
      <c r="CS1217" s="94"/>
      <c r="CT1217" s="95"/>
    </row>
    <row r="1218" spans="8:98" x14ac:dyDescent="0.15">
      <c r="H1218" s="125"/>
      <c r="I1218" s="129"/>
      <c r="L1218" s="127"/>
      <c r="M1218" s="107"/>
      <c r="N1218" s="107"/>
      <c r="O1218" s="107"/>
      <c r="P1218" s="107"/>
      <c r="Q1218" s="107"/>
      <c r="R1218" s="107"/>
      <c r="S1218" s="107"/>
      <c r="T1218" s="130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92"/>
      <c r="AF1218" s="92"/>
      <c r="AG1218" s="92"/>
      <c r="AH1218" s="92"/>
      <c r="AI1218" s="92"/>
      <c r="AJ1218" s="92"/>
      <c r="AK1218" s="92"/>
      <c r="AL1218" s="92"/>
      <c r="AM1218" s="92"/>
      <c r="AN1218" s="92"/>
      <c r="AO1218" s="92"/>
      <c r="AP1218" s="92"/>
      <c r="AQ1218" s="92"/>
      <c r="AR1218" s="92"/>
      <c r="AS1218" s="92"/>
      <c r="AT1218" s="92"/>
      <c r="AU1218" s="92"/>
      <c r="AV1218" s="92"/>
      <c r="AW1218" s="92"/>
      <c r="AX1218" s="92"/>
      <c r="AY1218" s="92"/>
      <c r="AZ1218" s="92"/>
      <c r="BA1218" s="92"/>
      <c r="BB1218" s="92"/>
      <c r="BC1218" s="92"/>
      <c r="BD1218" s="92"/>
      <c r="BE1218" s="92"/>
      <c r="BF1218" s="92"/>
      <c r="BG1218" s="92"/>
      <c r="BH1218" s="92"/>
      <c r="BI1218" s="92"/>
      <c r="BJ1218" s="92"/>
      <c r="BK1218" s="92"/>
      <c r="BL1218" s="92"/>
      <c r="BM1218" s="92"/>
      <c r="BN1218" s="92"/>
      <c r="BO1218" s="92"/>
      <c r="BP1218" s="92"/>
      <c r="BQ1218" s="92"/>
      <c r="BR1218" s="92"/>
      <c r="BS1218" s="92"/>
      <c r="BT1218" s="92"/>
      <c r="BU1218" s="92"/>
      <c r="BV1218" s="92"/>
      <c r="BW1218" s="92"/>
      <c r="BX1218" s="92"/>
      <c r="BY1218" s="92"/>
      <c r="BZ1218" s="92"/>
      <c r="CA1218" s="92"/>
      <c r="CB1218" s="92"/>
      <c r="CC1218" s="92"/>
      <c r="CD1218" s="92"/>
      <c r="CE1218" s="92"/>
      <c r="CF1218" s="93"/>
      <c r="CG1218" s="92"/>
      <c r="CH1218" s="92"/>
      <c r="CI1218" s="92"/>
      <c r="CJ1218" s="92"/>
      <c r="CK1218" s="92"/>
      <c r="CL1218" s="92"/>
      <c r="CM1218" s="92"/>
      <c r="CN1218" s="92"/>
      <c r="CO1218" s="92"/>
      <c r="CP1218" s="92"/>
      <c r="CR1218" s="115"/>
      <c r="CS1218" s="94"/>
      <c r="CT1218" s="95"/>
    </row>
    <row r="1219" spans="8:98" x14ac:dyDescent="0.15">
      <c r="H1219" s="125"/>
      <c r="I1219" s="129"/>
      <c r="L1219" s="127"/>
      <c r="M1219" s="107"/>
      <c r="N1219" s="107"/>
      <c r="O1219" s="107"/>
      <c r="P1219" s="107"/>
      <c r="Q1219" s="107"/>
      <c r="R1219" s="107"/>
      <c r="S1219" s="107"/>
      <c r="T1219" s="130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92"/>
      <c r="AF1219" s="92"/>
      <c r="AG1219" s="92"/>
      <c r="AH1219" s="92"/>
      <c r="AI1219" s="92"/>
      <c r="AJ1219" s="92"/>
      <c r="AK1219" s="92"/>
      <c r="AL1219" s="92"/>
      <c r="AM1219" s="92"/>
      <c r="AN1219" s="92"/>
      <c r="AO1219" s="92"/>
      <c r="AP1219" s="92"/>
      <c r="AQ1219" s="92"/>
      <c r="AR1219" s="92"/>
      <c r="AS1219" s="92"/>
      <c r="AT1219" s="92"/>
      <c r="AU1219" s="92"/>
      <c r="AV1219" s="92"/>
      <c r="AW1219" s="92"/>
      <c r="AX1219" s="92"/>
      <c r="AY1219" s="92"/>
      <c r="AZ1219" s="92"/>
      <c r="BA1219" s="92"/>
      <c r="BB1219" s="92"/>
      <c r="BC1219" s="92"/>
      <c r="BD1219" s="92"/>
      <c r="BE1219" s="92"/>
      <c r="BF1219" s="92"/>
      <c r="BG1219" s="92"/>
      <c r="BH1219" s="92"/>
      <c r="BI1219" s="92"/>
      <c r="BJ1219" s="92"/>
      <c r="BK1219" s="92"/>
      <c r="BL1219" s="92"/>
      <c r="BM1219" s="92"/>
      <c r="BN1219" s="92"/>
      <c r="BO1219" s="92"/>
      <c r="BP1219" s="92"/>
      <c r="BQ1219" s="92"/>
      <c r="BR1219" s="92"/>
      <c r="BS1219" s="92"/>
      <c r="BT1219" s="92"/>
      <c r="BU1219" s="92"/>
      <c r="BV1219" s="92"/>
      <c r="BW1219" s="92"/>
      <c r="BX1219" s="92"/>
      <c r="BY1219" s="92"/>
      <c r="BZ1219" s="92"/>
      <c r="CA1219" s="92"/>
      <c r="CB1219" s="92"/>
      <c r="CC1219" s="92"/>
      <c r="CD1219" s="92"/>
      <c r="CE1219" s="92"/>
      <c r="CF1219" s="93"/>
      <c r="CG1219" s="92"/>
      <c r="CH1219" s="92"/>
      <c r="CI1219" s="92"/>
      <c r="CJ1219" s="92"/>
      <c r="CK1219" s="92"/>
      <c r="CL1219" s="92"/>
      <c r="CM1219" s="92"/>
      <c r="CN1219" s="92"/>
      <c r="CO1219" s="92"/>
      <c r="CP1219" s="92"/>
      <c r="CR1219" s="115"/>
      <c r="CS1219" s="94"/>
      <c r="CT1219" s="95"/>
    </row>
    <row r="1220" spans="8:98" x14ac:dyDescent="0.15">
      <c r="H1220" s="125"/>
      <c r="I1220" s="129"/>
      <c r="L1220" s="127"/>
      <c r="M1220" s="107"/>
      <c r="N1220" s="107"/>
      <c r="O1220" s="107"/>
      <c r="P1220" s="107"/>
      <c r="Q1220" s="107"/>
      <c r="R1220" s="107"/>
      <c r="S1220" s="107"/>
      <c r="T1220" s="130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92"/>
      <c r="AF1220" s="92"/>
      <c r="AG1220" s="92"/>
      <c r="AH1220" s="92"/>
      <c r="AI1220" s="92"/>
      <c r="AJ1220" s="92"/>
      <c r="AK1220" s="92"/>
      <c r="AL1220" s="92"/>
      <c r="AM1220" s="92"/>
      <c r="AN1220" s="92"/>
      <c r="AO1220" s="92"/>
      <c r="AP1220" s="92"/>
      <c r="AQ1220" s="92"/>
      <c r="AR1220" s="92"/>
      <c r="AS1220" s="92"/>
      <c r="AT1220" s="92"/>
      <c r="AU1220" s="92"/>
      <c r="AV1220" s="92"/>
      <c r="AW1220" s="92"/>
      <c r="AX1220" s="92"/>
      <c r="AY1220" s="92"/>
      <c r="AZ1220" s="92"/>
      <c r="BA1220" s="92"/>
      <c r="BB1220" s="92"/>
      <c r="BC1220" s="92"/>
      <c r="BD1220" s="92"/>
      <c r="BE1220" s="92"/>
      <c r="BF1220" s="92"/>
      <c r="BG1220" s="92"/>
      <c r="BH1220" s="92"/>
      <c r="BI1220" s="92"/>
      <c r="BJ1220" s="92"/>
      <c r="BK1220" s="92"/>
      <c r="BL1220" s="92"/>
      <c r="BM1220" s="92"/>
      <c r="BN1220" s="92"/>
      <c r="BO1220" s="92"/>
      <c r="BP1220" s="92"/>
      <c r="BQ1220" s="92"/>
      <c r="BR1220" s="92"/>
      <c r="BS1220" s="92"/>
      <c r="BT1220" s="92"/>
      <c r="BU1220" s="92"/>
      <c r="BV1220" s="92"/>
      <c r="BW1220" s="92"/>
      <c r="BX1220" s="92"/>
      <c r="BY1220" s="92"/>
      <c r="BZ1220" s="92"/>
      <c r="CA1220" s="92"/>
      <c r="CB1220" s="92"/>
      <c r="CC1220" s="92"/>
      <c r="CD1220" s="92"/>
      <c r="CE1220" s="92"/>
      <c r="CF1220" s="93"/>
      <c r="CG1220" s="92"/>
      <c r="CH1220" s="92"/>
      <c r="CI1220" s="92"/>
      <c r="CJ1220" s="92"/>
      <c r="CK1220" s="92"/>
      <c r="CL1220" s="92"/>
      <c r="CM1220" s="92"/>
      <c r="CN1220" s="92"/>
      <c r="CO1220" s="92"/>
      <c r="CP1220" s="92"/>
      <c r="CR1220" s="115"/>
      <c r="CS1220" s="94"/>
      <c r="CT1220" s="95"/>
    </row>
    <row r="1221" spans="8:98" x14ac:dyDescent="0.15">
      <c r="H1221" s="125"/>
      <c r="I1221" s="129"/>
      <c r="L1221" s="127"/>
      <c r="M1221" s="107"/>
      <c r="N1221" s="107"/>
      <c r="O1221" s="107"/>
      <c r="P1221" s="107"/>
      <c r="Q1221" s="107"/>
      <c r="R1221" s="107"/>
      <c r="S1221" s="107"/>
      <c r="T1221" s="130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92"/>
      <c r="AF1221" s="92"/>
      <c r="AG1221" s="92"/>
      <c r="AH1221" s="92"/>
      <c r="AI1221" s="92"/>
      <c r="AJ1221" s="92"/>
      <c r="AK1221" s="92"/>
      <c r="AL1221" s="92"/>
      <c r="AM1221" s="92"/>
      <c r="AN1221" s="92"/>
      <c r="AO1221" s="92"/>
      <c r="AP1221" s="92"/>
      <c r="AQ1221" s="92"/>
      <c r="AR1221" s="92"/>
      <c r="AS1221" s="92"/>
      <c r="AT1221" s="92"/>
      <c r="AU1221" s="92"/>
      <c r="AV1221" s="92"/>
      <c r="AW1221" s="92"/>
      <c r="AX1221" s="92"/>
      <c r="AY1221" s="92"/>
      <c r="AZ1221" s="92"/>
      <c r="BA1221" s="92"/>
      <c r="BB1221" s="92"/>
      <c r="BC1221" s="92"/>
      <c r="BD1221" s="92"/>
      <c r="BE1221" s="92"/>
      <c r="BF1221" s="92"/>
      <c r="BG1221" s="92"/>
      <c r="BH1221" s="92"/>
      <c r="BI1221" s="92"/>
      <c r="BJ1221" s="92"/>
      <c r="BK1221" s="92"/>
      <c r="BL1221" s="92"/>
      <c r="BM1221" s="92"/>
      <c r="BN1221" s="92"/>
      <c r="BO1221" s="92"/>
      <c r="BP1221" s="92"/>
      <c r="BQ1221" s="92"/>
      <c r="BR1221" s="92"/>
      <c r="BS1221" s="92"/>
      <c r="BT1221" s="92"/>
      <c r="BU1221" s="92"/>
      <c r="BV1221" s="92"/>
      <c r="BW1221" s="92"/>
      <c r="BX1221" s="92"/>
      <c r="BY1221" s="92"/>
      <c r="BZ1221" s="92"/>
      <c r="CA1221" s="92"/>
      <c r="CB1221" s="92"/>
      <c r="CC1221" s="92"/>
      <c r="CD1221" s="92"/>
      <c r="CE1221" s="92"/>
      <c r="CF1221" s="93"/>
      <c r="CG1221" s="92"/>
      <c r="CH1221" s="92"/>
      <c r="CI1221" s="92"/>
      <c r="CJ1221" s="92"/>
      <c r="CK1221" s="92"/>
      <c r="CL1221" s="92"/>
      <c r="CM1221" s="92"/>
      <c r="CN1221" s="92"/>
      <c r="CO1221" s="92"/>
      <c r="CP1221" s="92"/>
      <c r="CR1221" s="115"/>
      <c r="CS1221" s="94"/>
      <c r="CT1221" s="95"/>
    </row>
    <row r="1222" spans="8:98" x14ac:dyDescent="0.15">
      <c r="H1222" s="125"/>
      <c r="I1222" s="129"/>
      <c r="L1222" s="127"/>
      <c r="M1222" s="107"/>
      <c r="N1222" s="107"/>
      <c r="O1222" s="107"/>
      <c r="P1222" s="107"/>
      <c r="Q1222" s="107"/>
      <c r="R1222" s="107"/>
      <c r="S1222" s="107"/>
      <c r="T1222" s="130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92"/>
      <c r="AF1222" s="92"/>
      <c r="AG1222" s="92"/>
      <c r="AH1222" s="92"/>
      <c r="AI1222" s="92"/>
      <c r="AJ1222" s="92"/>
      <c r="AK1222" s="92"/>
      <c r="AL1222" s="92"/>
      <c r="AM1222" s="92"/>
      <c r="AN1222" s="92"/>
      <c r="AO1222" s="92"/>
      <c r="AP1222" s="92"/>
      <c r="AQ1222" s="92"/>
      <c r="AR1222" s="92"/>
      <c r="AS1222" s="92"/>
      <c r="AT1222" s="92"/>
      <c r="AU1222" s="92"/>
      <c r="AV1222" s="92"/>
      <c r="AW1222" s="92"/>
      <c r="AX1222" s="92"/>
      <c r="AY1222" s="92"/>
      <c r="AZ1222" s="92"/>
      <c r="BA1222" s="92"/>
      <c r="BB1222" s="92"/>
      <c r="BC1222" s="92"/>
      <c r="BD1222" s="92"/>
      <c r="BE1222" s="92"/>
      <c r="BF1222" s="92"/>
      <c r="BG1222" s="92"/>
      <c r="BH1222" s="92"/>
      <c r="BI1222" s="92"/>
      <c r="BJ1222" s="92"/>
      <c r="BK1222" s="92"/>
      <c r="BL1222" s="92"/>
      <c r="BM1222" s="92"/>
      <c r="BN1222" s="92"/>
      <c r="BO1222" s="92"/>
      <c r="BP1222" s="92"/>
      <c r="BQ1222" s="92"/>
      <c r="BR1222" s="92"/>
      <c r="BS1222" s="92"/>
      <c r="BT1222" s="92"/>
      <c r="BU1222" s="92"/>
      <c r="BV1222" s="92"/>
      <c r="BW1222" s="92"/>
      <c r="BX1222" s="92"/>
      <c r="BY1222" s="92"/>
      <c r="BZ1222" s="92"/>
      <c r="CA1222" s="92"/>
      <c r="CB1222" s="92"/>
      <c r="CC1222" s="92"/>
      <c r="CD1222" s="92"/>
      <c r="CE1222" s="92"/>
      <c r="CF1222" s="93"/>
      <c r="CG1222" s="92"/>
      <c r="CH1222" s="92"/>
      <c r="CI1222" s="92"/>
      <c r="CJ1222" s="92"/>
      <c r="CK1222" s="92"/>
      <c r="CL1222" s="92"/>
      <c r="CM1222" s="92"/>
      <c r="CN1222" s="92"/>
      <c r="CO1222" s="92"/>
      <c r="CP1222" s="92"/>
      <c r="CR1222" s="115"/>
      <c r="CS1222" s="94"/>
      <c r="CT1222" s="95"/>
    </row>
    <row r="1223" spans="8:98" x14ac:dyDescent="0.15">
      <c r="H1223" s="125"/>
      <c r="I1223" s="129"/>
      <c r="L1223" s="127"/>
      <c r="M1223" s="107"/>
      <c r="N1223" s="107"/>
      <c r="O1223" s="107"/>
      <c r="P1223" s="107"/>
      <c r="Q1223" s="107"/>
      <c r="R1223" s="107"/>
      <c r="S1223" s="107"/>
      <c r="T1223" s="130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92"/>
      <c r="AF1223" s="92"/>
      <c r="AG1223" s="92"/>
      <c r="AH1223" s="92"/>
      <c r="AI1223" s="92"/>
      <c r="AJ1223" s="92"/>
      <c r="AK1223" s="92"/>
      <c r="AL1223" s="92"/>
      <c r="AM1223" s="92"/>
      <c r="AN1223" s="92"/>
      <c r="AO1223" s="92"/>
      <c r="AP1223" s="92"/>
      <c r="AQ1223" s="92"/>
      <c r="AR1223" s="92"/>
      <c r="AS1223" s="92"/>
      <c r="AT1223" s="92"/>
      <c r="AU1223" s="92"/>
      <c r="AV1223" s="92"/>
      <c r="AW1223" s="92"/>
      <c r="AX1223" s="92"/>
      <c r="AY1223" s="92"/>
      <c r="AZ1223" s="92"/>
      <c r="BA1223" s="92"/>
      <c r="BB1223" s="92"/>
      <c r="BC1223" s="92"/>
      <c r="BD1223" s="92"/>
      <c r="BE1223" s="92"/>
      <c r="BF1223" s="92"/>
      <c r="BG1223" s="92"/>
      <c r="BH1223" s="92"/>
      <c r="BI1223" s="92"/>
      <c r="BJ1223" s="92"/>
      <c r="BK1223" s="92"/>
      <c r="BL1223" s="92"/>
      <c r="BM1223" s="92"/>
      <c r="BN1223" s="92"/>
      <c r="BO1223" s="92"/>
      <c r="BP1223" s="92"/>
      <c r="BQ1223" s="92"/>
      <c r="BR1223" s="92"/>
      <c r="BS1223" s="92"/>
      <c r="BT1223" s="92"/>
      <c r="BU1223" s="92"/>
      <c r="BV1223" s="92"/>
      <c r="BW1223" s="92"/>
      <c r="BX1223" s="92"/>
      <c r="BY1223" s="92"/>
      <c r="BZ1223" s="92"/>
      <c r="CA1223" s="92"/>
      <c r="CB1223" s="92"/>
      <c r="CC1223" s="92"/>
      <c r="CD1223" s="92"/>
      <c r="CE1223" s="92"/>
      <c r="CF1223" s="93"/>
      <c r="CG1223" s="92"/>
      <c r="CH1223" s="92"/>
      <c r="CI1223" s="92"/>
      <c r="CJ1223" s="92"/>
      <c r="CK1223" s="92"/>
      <c r="CL1223" s="92"/>
      <c r="CM1223" s="92"/>
      <c r="CN1223" s="92"/>
      <c r="CO1223" s="92"/>
      <c r="CP1223" s="92"/>
      <c r="CR1223" s="115"/>
      <c r="CS1223" s="94"/>
      <c r="CT1223" s="95"/>
    </row>
    <row r="1224" spans="8:98" x14ac:dyDescent="0.15">
      <c r="H1224" s="125"/>
      <c r="I1224" s="129"/>
      <c r="L1224" s="127"/>
      <c r="M1224" s="107"/>
      <c r="N1224" s="107"/>
      <c r="O1224" s="107"/>
      <c r="P1224" s="107"/>
      <c r="Q1224" s="107"/>
      <c r="R1224" s="107"/>
      <c r="S1224" s="107"/>
      <c r="T1224" s="130"/>
      <c r="U1224" s="92"/>
      <c r="V1224" s="92"/>
      <c r="W1224" s="92"/>
      <c r="X1224" s="92"/>
      <c r="Y1224" s="92"/>
      <c r="Z1224" s="92"/>
      <c r="AA1224" s="92"/>
      <c r="AB1224" s="92"/>
      <c r="AC1224" s="92"/>
      <c r="AD1224" s="92"/>
      <c r="AE1224" s="92"/>
      <c r="AF1224" s="92"/>
      <c r="AG1224" s="92"/>
      <c r="AH1224" s="92"/>
      <c r="AI1224" s="92"/>
      <c r="AJ1224" s="92"/>
      <c r="AK1224" s="92"/>
      <c r="AL1224" s="92"/>
      <c r="AM1224" s="92"/>
      <c r="AN1224" s="92"/>
      <c r="AO1224" s="92"/>
      <c r="AP1224" s="92"/>
      <c r="AQ1224" s="92"/>
      <c r="AR1224" s="92"/>
      <c r="AS1224" s="92"/>
      <c r="AT1224" s="92"/>
      <c r="AU1224" s="92"/>
      <c r="AV1224" s="92"/>
      <c r="AW1224" s="92"/>
      <c r="AX1224" s="92"/>
      <c r="AY1224" s="92"/>
      <c r="AZ1224" s="92"/>
      <c r="BA1224" s="92"/>
      <c r="BB1224" s="92"/>
      <c r="BC1224" s="92"/>
      <c r="BD1224" s="92"/>
      <c r="BE1224" s="92"/>
      <c r="BF1224" s="92"/>
      <c r="BG1224" s="92"/>
      <c r="BH1224" s="92"/>
      <c r="BI1224" s="92"/>
      <c r="BJ1224" s="92"/>
      <c r="BK1224" s="92"/>
      <c r="BL1224" s="92"/>
      <c r="BM1224" s="92"/>
      <c r="BN1224" s="92"/>
      <c r="BO1224" s="92"/>
      <c r="BP1224" s="92"/>
      <c r="BQ1224" s="92"/>
      <c r="BR1224" s="92"/>
      <c r="BS1224" s="92"/>
      <c r="BT1224" s="92"/>
      <c r="BU1224" s="92"/>
      <c r="BV1224" s="92"/>
      <c r="BW1224" s="92"/>
      <c r="BX1224" s="92"/>
      <c r="BY1224" s="92"/>
      <c r="BZ1224" s="92"/>
      <c r="CA1224" s="92"/>
      <c r="CB1224" s="92"/>
      <c r="CC1224" s="92"/>
      <c r="CD1224" s="92"/>
      <c r="CE1224" s="92"/>
      <c r="CF1224" s="93"/>
      <c r="CG1224" s="92"/>
      <c r="CH1224" s="92"/>
      <c r="CI1224" s="92"/>
      <c r="CJ1224" s="92"/>
      <c r="CK1224" s="92"/>
      <c r="CL1224" s="92"/>
      <c r="CM1224" s="92"/>
      <c r="CN1224" s="92"/>
      <c r="CO1224" s="92"/>
      <c r="CP1224" s="92"/>
      <c r="CR1224" s="115"/>
      <c r="CS1224" s="94"/>
      <c r="CT1224" s="95"/>
    </row>
    <row r="1225" spans="8:98" x14ac:dyDescent="0.15">
      <c r="H1225" s="125"/>
      <c r="I1225" s="129"/>
      <c r="L1225" s="127"/>
      <c r="M1225" s="107"/>
      <c r="N1225" s="107"/>
      <c r="O1225" s="107"/>
      <c r="P1225" s="107"/>
      <c r="Q1225" s="107"/>
      <c r="R1225" s="107"/>
      <c r="S1225" s="107"/>
      <c r="T1225" s="130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92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  <c r="AQ1225" s="92"/>
      <c r="AR1225" s="92"/>
      <c r="AS1225" s="92"/>
      <c r="AT1225" s="92"/>
      <c r="AU1225" s="92"/>
      <c r="AV1225" s="92"/>
      <c r="AW1225" s="92"/>
      <c r="AX1225" s="92"/>
      <c r="AY1225" s="92"/>
      <c r="AZ1225" s="92"/>
      <c r="BA1225" s="92"/>
      <c r="BB1225" s="92"/>
      <c r="BC1225" s="92"/>
      <c r="BD1225" s="92"/>
      <c r="BE1225" s="92"/>
      <c r="BF1225" s="92"/>
      <c r="BG1225" s="92"/>
      <c r="BH1225" s="92"/>
      <c r="BI1225" s="92"/>
      <c r="BJ1225" s="92"/>
      <c r="BK1225" s="92"/>
      <c r="BL1225" s="92"/>
      <c r="BM1225" s="92"/>
      <c r="BN1225" s="92"/>
      <c r="BO1225" s="92"/>
      <c r="BP1225" s="92"/>
      <c r="BQ1225" s="92"/>
      <c r="BR1225" s="92"/>
      <c r="BS1225" s="92"/>
      <c r="BT1225" s="92"/>
      <c r="BU1225" s="92"/>
      <c r="BV1225" s="92"/>
      <c r="BW1225" s="92"/>
      <c r="BX1225" s="92"/>
      <c r="BY1225" s="92"/>
      <c r="BZ1225" s="92"/>
      <c r="CA1225" s="92"/>
      <c r="CB1225" s="92"/>
      <c r="CC1225" s="92"/>
      <c r="CD1225" s="92"/>
      <c r="CE1225" s="92"/>
      <c r="CF1225" s="93"/>
      <c r="CG1225" s="92"/>
      <c r="CH1225" s="92"/>
      <c r="CI1225" s="92"/>
      <c r="CJ1225" s="92"/>
      <c r="CK1225" s="92"/>
      <c r="CL1225" s="92"/>
      <c r="CM1225" s="92"/>
      <c r="CN1225" s="92"/>
      <c r="CO1225" s="92"/>
      <c r="CP1225" s="92"/>
      <c r="CR1225" s="115"/>
      <c r="CS1225" s="94"/>
      <c r="CT1225" s="95"/>
    </row>
    <row r="1226" spans="8:98" x14ac:dyDescent="0.15">
      <c r="H1226" s="125"/>
      <c r="I1226" s="129"/>
      <c r="L1226" s="127"/>
      <c r="M1226" s="107"/>
      <c r="N1226" s="107"/>
      <c r="O1226" s="107"/>
      <c r="P1226" s="107"/>
      <c r="Q1226" s="107"/>
      <c r="R1226" s="107"/>
      <c r="S1226" s="107"/>
      <c r="T1226" s="130"/>
      <c r="U1226" s="92"/>
      <c r="V1226" s="92"/>
      <c r="W1226" s="92"/>
      <c r="X1226" s="92"/>
      <c r="Y1226" s="92"/>
      <c r="Z1226" s="92"/>
      <c r="AA1226" s="92"/>
      <c r="AB1226" s="92"/>
      <c r="AC1226" s="92"/>
      <c r="AD1226" s="92"/>
      <c r="AE1226" s="92"/>
      <c r="AF1226" s="92"/>
      <c r="AG1226" s="92"/>
      <c r="AH1226" s="92"/>
      <c r="AI1226" s="92"/>
      <c r="AJ1226" s="92"/>
      <c r="AK1226" s="92"/>
      <c r="AL1226" s="92"/>
      <c r="AM1226" s="92"/>
      <c r="AN1226" s="92"/>
      <c r="AO1226" s="92"/>
      <c r="AP1226" s="92"/>
      <c r="AQ1226" s="92"/>
      <c r="AR1226" s="92"/>
      <c r="AS1226" s="92"/>
      <c r="AT1226" s="92"/>
      <c r="AU1226" s="92"/>
      <c r="AV1226" s="92"/>
      <c r="AW1226" s="92"/>
      <c r="AX1226" s="92"/>
      <c r="AY1226" s="92"/>
      <c r="AZ1226" s="92"/>
      <c r="BA1226" s="92"/>
      <c r="BB1226" s="92"/>
      <c r="BC1226" s="92"/>
      <c r="BD1226" s="92"/>
      <c r="BE1226" s="92"/>
      <c r="BF1226" s="92"/>
      <c r="BG1226" s="92"/>
      <c r="BH1226" s="92"/>
      <c r="BI1226" s="92"/>
      <c r="BJ1226" s="92"/>
      <c r="BK1226" s="92"/>
      <c r="BL1226" s="92"/>
      <c r="BM1226" s="92"/>
      <c r="BN1226" s="92"/>
      <c r="BO1226" s="92"/>
      <c r="BP1226" s="92"/>
      <c r="BQ1226" s="92"/>
      <c r="BR1226" s="92"/>
      <c r="BS1226" s="92"/>
      <c r="BT1226" s="92"/>
      <c r="BU1226" s="92"/>
      <c r="BV1226" s="92"/>
      <c r="BW1226" s="92"/>
      <c r="BX1226" s="92"/>
      <c r="BY1226" s="92"/>
      <c r="BZ1226" s="92"/>
      <c r="CA1226" s="92"/>
      <c r="CB1226" s="92"/>
      <c r="CC1226" s="92"/>
      <c r="CD1226" s="92"/>
      <c r="CE1226" s="92"/>
      <c r="CF1226" s="93"/>
      <c r="CG1226" s="92"/>
      <c r="CH1226" s="92"/>
      <c r="CI1226" s="92"/>
      <c r="CJ1226" s="92"/>
      <c r="CK1226" s="92"/>
      <c r="CL1226" s="92"/>
      <c r="CM1226" s="92"/>
      <c r="CN1226" s="92"/>
      <c r="CO1226" s="92"/>
      <c r="CP1226" s="92"/>
      <c r="CS1226" s="94"/>
      <c r="CT1226" s="95"/>
    </row>
    <row r="1227" spans="8:98" x14ac:dyDescent="0.15">
      <c r="H1227" s="125"/>
      <c r="I1227" s="129"/>
      <c r="L1227" s="127"/>
      <c r="M1227" s="107"/>
      <c r="N1227" s="107"/>
      <c r="O1227" s="107"/>
      <c r="P1227" s="107"/>
      <c r="Q1227" s="107"/>
      <c r="R1227" s="107"/>
      <c r="S1227" s="107"/>
      <c r="T1227" s="130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92"/>
      <c r="AF1227" s="92"/>
      <c r="AG1227" s="92"/>
      <c r="AH1227" s="92"/>
      <c r="AI1227" s="92"/>
      <c r="AJ1227" s="92"/>
      <c r="AK1227" s="92"/>
      <c r="AL1227" s="92"/>
      <c r="AM1227" s="92"/>
      <c r="AN1227" s="92"/>
      <c r="AO1227" s="92"/>
      <c r="AP1227" s="92"/>
      <c r="AQ1227" s="92"/>
      <c r="AR1227" s="92"/>
      <c r="AS1227" s="92"/>
      <c r="AT1227" s="92"/>
      <c r="AU1227" s="92"/>
      <c r="AV1227" s="92"/>
      <c r="AW1227" s="92"/>
      <c r="AX1227" s="92"/>
      <c r="AY1227" s="92"/>
      <c r="AZ1227" s="92"/>
      <c r="BA1227" s="92"/>
      <c r="BB1227" s="92"/>
      <c r="BC1227" s="92"/>
      <c r="BD1227" s="92"/>
      <c r="BE1227" s="92"/>
      <c r="BF1227" s="92"/>
      <c r="BG1227" s="92"/>
      <c r="BH1227" s="92"/>
      <c r="BI1227" s="92"/>
      <c r="BJ1227" s="92"/>
      <c r="BK1227" s="92"/>
      <c r="BL1227" s="92"/>
      <c r="BM1227" s="92"/>
      <c r="BN1227" s="92"/>
      <c r="BO1227" s="92"/>
      <c r="BP1227" s="92"/>
      <c r="BQ1227" s="92"/>
      <c r="BR1227" s="92"/>
      <c r="BS1227" s="92"/>
      <c r="BT1227" s="92"/>
      <c r="BU1227" s="92"/>
      <c r="BV1227" s="92"/>
      <c r="BW1227" s="92"/>
      <c r="BX1227" s="92"/>
      <c r="BY1227" s="92"/>
      <c r="BZ1227" s="92"/>
      <c r="CA1227" s="92"/>
      <c r="CB1227" s="92"/>
      <c r="CC1227" s="92"/>
      <c r="CD1227" s="92"/>
      <c r="CE1227" s="92"/>
      <c r="CF1227" s="93"/>
      <c r="CG1227" s="92"/>
      <c r="CH1227" s="92"/>
      <c r="CI1227" s="92"/>
      <c r="CJ1227" s="92"/>
      <c r="CK1227" s="92"/>
      <c r="CL1227" s="92"/>
      <c r="CM1227" s="92"/>
      <c r="CN1227" s="92"/>
      <c r="CO1227" s="92"/>
      <c r="CP1227" s="92"/>
      <c r="CR1227" s="115"/>
      <c r="CS1227" s="94"/>
      <c r="CT1227" s="95"/>
    </row>
    <row r="1228" spans="8:98" x14ac:dyDescent="0.15">
      <c r="H1228" s="125"/>
      <c r="I1228" s="129"/>
      <c r="L1228" s="127"/>
      <c r="M1228" s="107"/>
      <c r="N1228" s="107"/>
      <c r="O1228" s="107"/>
      <c r="P1228" s="107"/>
      <c r="Q1228" s="107"/>
      <c r="R1228" s="107"/>
      <c r="S1228" s="107"/>
      <c r="T1228" s="130"/>
      <c r="U1228" s="92"/>
      <c r="V1228" s="92"/>
      <c r="W1228" s="92"/>
      <c r="X1228" s="92"/>
      <c r="Y1228" s="92"/>
      <c r="Z1228" s="92"/>
      <c r="AA1228" s="92"/>
      <c r="AB1228" s="92"/>
      <c r="AC1228" s="92"/>
      <c r="AD1228" s="92"/>
      <c r="AE1228" s="92"/>
      <c r="AF1228" s="92"/>
      <c r="AG1228" s="92"/>
      <c r="AH1228" s="92"/>
      <c r="AI1228" s="92"/>
      <c r="AJ1228" s="92"/>
      <c r="AK1228" s="92"/>
      <c r="AL1228" s="92"/>
      <c r="AM1228" s="92"/>
      <c r="AN1228" s="92"/>
      <c r="AO1228" s="92"/>
      <c r="AP1228" s="92"/>
      <c r="AQ1228" s="92"/>
      <c r="AR1228" s="92"/>
      <c r="AS1228" s="92"/>
      <c r="AT1228" s="92"/>
      <c r="AU1228" s="92"/>
      <c r="AV1228" s="92"/>
      <c r="AW1228" s="92"/>
      <c r="AX1228" s="92"/>
      <c r="AY1228" s="92"/>
      <c r="AZ1228" s="92"/>
      <c r="BA1228" s="92"/>
      <c r="BB1228" s="92"/>
      <c r="BC1228" s="92"/>
      <c r="BD1228" s="92"/>
      <c r="BE1228" s="92"/>
      <c r="BF1228" s="92"/>
      <c r="BG1228" s="92"/>
      <c r="BH1228" s="92"/>
      <c r="BI1228" s="92"/>
      <c r="BJ1228" s="92"/>
      <c r="BK1228" s="92"/>
      <c r="BL1228" s="92"/>
      <c r="BM1228" s="92"/>
      <c r="BN1228" s="92"/>
      <c r="BO1228" s="92"/>
      <c r="BP1228" s="92"/>
      <c r="BQ1228" s="92"/>
      <c r="BR1228" s="92"/>
      <c r="BS1228" s="92"/>
      <c r="BT1228" s="92"/>
      <c r="BU1228" s="92"/>
      <c r="BV1228" s="92"/>
      <c r="BW1228" s="92"/>
      <c r="BX1228" s="92"/>
      <c r="BY1228" s="92"/>
      <c r="BZ1228" s="92"/>
      <c r="CA1228" s="92"/>
      <c r="CB1228" s="92"/>
      <c r="CC1228" s="92"/>
      <c r="CD1228" s="92"/>
      <c r="CE1228" s="92"/>
      <c r="CF1228" s="93"/>
      <c r="CG1228" s="92"/>
      <c r="CH1228" s="92"/>
      <c r="CI1228" s="92"/>
      <c r="CJ1228" s="92"/>
      <c r="CK1228" s="92"/>
      <c r="CL1228" s="92"/>
      <c r="CM1228" s="92"/>
      <c r="CN1228" s="92"/>
      <c r="CO1228" s="92"/>
      <c r="CP1228" s="92"/>
      <c r="CR1228" s="115"/>
      <c r="CS1228" s="94"/>
      <c r="CT1228" s="95"/>
    </row>
    <row r="1229" spans="8:98" x14ac:dyDescent="0.15">
      <c r="H1229" s="125"/>
      <c r="I1229" s="129"/>
      <c r="L1229" s="127"/>
      <c r="M1229" s="107"/>
      <c r="N1229" s="107"/>
      <c r="O1229" s="107"/>
      <c r="P1229" s="107"/>
      <c r="Q1229" s="107"/>
      <c r="R1229" s="107"/>
      <c r="S1229" s="107"/>
      <c r="T1229" s="130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2"/>
      <c r="AE1229" s="92"/>
      <c r="AF1229" s="92"/>
      <c r="AG1229" s="92"/>
      <c r="AH1229" s="92"/>
      <c r="AI1229" s="92"/>
      <c r="AJ1229" s="92"/>
      <c r="AK1229" s="92"/>
      <c r="AL1229" s="92"/>
      <c r="AM1229" s="92"/>
      <c r="AN1229" s="92"/>
      <c r="AO1229" s="92"/>
      <c r="AP1229" s="92"/>
      <c r="AQ1229" s="92"/>
      <c r="AR1229" s="92"/>
      <c r="AS1229" s="92"/>
      <c r="AT1229" s="92"/>
      <c r="AU1229" s="92"/>
      <c r="AV1229" s="92"/>
      <c r="AW1229" s="92"/>
      <c r="AX1229" s="92"/>
      <c r="AY1229" s="92"/>
      <c r="AZ1229" s="92"/>
      <c r="BA1229" s="92"/>
      <c r="BB1229" s="92"/>
      <c r="BC1229" s="92"/>
      <c r="BD1229" s="92"/>
      <c r="BE1229" s="92"/>
      <c r="BF1229" s="92"/>
      <c r="BG1229" s="92"/>
      <c r="BH1229" s="92"/>
      <c r="BI1229" s="92"/>
      <c r="BJ1229" s="92"/>
      <c r="BK1229" s="92"/>
      <c r="BL1229" s="92"/>
      <c r="BM1229" s="92"/>
      <c r="BN1229" s="92"/>
      <c r="BO1229" s="92"/>
      <c r="BP1229" s="92"/>
      <c r="BQ1229" s="92"/>
      <c r="BR1229" s="92"/>
      <c r="BS1229" s="92"/>
      <c r="BT1229" s="92"/>
      <c r="BU1229" s="92"/>
      <c r="BV1229" s="92"/>
      <c r="BW1229" s="92"/>
      <c r="BX1229" s="92"/>
      <c r="BY1229" s="92"/>
      <c r="BZ1229" s="92"/>
      <c r="CA1229" s="92"/>
      <c r="CB1229" s="92"/>
      <c r="CC1229" s="92"/>
      <c r="CD1229" s="92"/>
      <c r="CE1229" s="92"/>
      <c r="CF1229" s="93"/>
      <c r="CG1229" s="92"/>
      <c r="CH1229" s="92"/>
      <c r="CI1229" s="92"/>
      <c r="CJ1229" s="92"/>
      <c r="CK1229" s="92"/>
      <c r="CL1229" s="92"/>
      <c r="CM1229" s="92"/>
      <c r="CN1229" s="92"/>
      <c r="CO1229" s="92"/>
      <c r="CP1229" s="92"/>
      <c r="CR1229" s="115"/>
      <c r="CS1229" s="94"/>
      <c r="CT1229" s="95"/>
    </row>
    <row r="1230" spans="8:98" x14ac:dyDescent="0.15">
      <c r="H1230" s="125"/>
      <c r="I1230" s="129"/>
      <c r="L1230" s="127"/>
      <c r="M1230" s="107"/>
      <c r="N1230" s="107"/>
      <c r="O1230" s="107"/>
      <c r="P1230" s="107"/>
      <c r="Q1230" s="107"/>
      <c r="R1230" s="107"/>
      <c r="S1230" s="107"/>
      <c r="T1230" s="130"/>
      <c r="U1230" s="92"/>
      <c r="V1230" s="92"/>
      <c r="W1230" s="92"/>
      <c r="X1230" s="92"/>
      <c r="Y1230" s="92"/>
      <c r="Z1230" s="92"/>
      <c r="AA1230" s="92"/>
      <c r="AB1230" s="92"/>
      <c r="AC1230" s="92"/>
      <c r="AD1230" s="92"/>
      <c r="AE1230" s="92"/>
      <c r="AF1230" s="92"/>
      <c r="AG1230" s="92"/>
      <c r="AH1230" s="92"/>
      <c r="AI1230" s="92"/>
      <c r="AJ1230" s="92"/>
      <c r="AK1230" s="92"/>
      <c r="AL1230" s="92"/>
      <c r="AM1230" s="92"/>
      <c r="AN1230" s="92"/>
      <c r="AO1230" s="92"/>
      <c r="AP1230" s="92"/>
      <c r="AQ1230" s="92"/>
      <c r="AR1230" s="92"/>
      <c r="AS1230" s="92"/>
      <c r="AT1230" s="92"/>
      <c r="AU1230" s="92"/>
      <c r="AV1230" s="92"/>
      <c r="AW1230" s="92"/>
      <c r="AX1230" s="92"/>
      <c r="AY1230" s="92"/>
      <c r="AZ1230" s="92"/>
      <c r="BA1230" s="92"/>
      <c r="BB1230" s="92"/>
      <c r="BC1230" s="92"/>
      <c r="BD1230" s="92"/>
      <c r="BE1230" s="92"/>
      <c r="BF1230" s="92"/>
      <c r="BG1230" s="92"/>
      <c r="BH1230" s="92"/>
      <c r="BI1230" s="92"/>
      <c r="BJ1230" s="92"/>
      <c r="BK1230" s="92"/>
      <c r="BL1230" s="92"/>
      <c r="BM1230" s="92"/>
      <c r="BN1230" s="92"/>
      <c r="BO1230" s="92"/>
      <c r="BP1230" s="92"/>
      <c r="BQ1230" s="92"/>
      <c r="BR1230" s="92"/>
      <c r="BS1230" s="92"/>
      <c r="BT1230" s="92"/>
      <c r="BU1230" s="92"/>
      <c r="BV1230" s="92"/>
      <c r="BW1230" s="92"/>
      <c r="BX1230" s="92"/>
      <c r="BY1230" s="92"/>
      <c r="BZ1230" s="92"/>
      <c r="CA1230" s="92"/>
      <c r="CB1230" s="92"/>
      <c r="CC1230" s="92"/>
      <c r="CD1230" s="92"/>
      <c r="CE1230" s="92"/>
      <c r="CF1230" s="93"/>
      <c r="CG1230" s="92"/>
      <c r="CH1230" s="92"/>
      <c r="CI1230" s="92"/>
      <c r="CJ1230" s="92"/>
      <c r="CK1230" s="92"/>
      <c r="CL1230" s="92"/>
      <c r="CM1230" s="92"/>
      <c r="CN1230" s="92"/>
      <c r="CO1230" s="92"/>
      <c r="CP1230" s="92"/>
      <c r="CR1230" s="115"/>
      <c r="CS1230" s="94"/>
      <c r="CT1230" s="95"/>
    </row>
    <row r="1231" spans="8:98" x14ac:dyDescent="0.15">
      <c r="H1231" s="125"/>
      <c r="I1231" s="129"/>
      <c r="L1231" s="127"/>
      <c r="M1231" s="107"/>
      <c r="N1231" s="107"/>
      <c r="O1231" s="107"/>
      <c r="P1231" s="107"/>
      <c r="Q1231" s="107"/>
      <c r="R1231" s="107"/>
      <c r="S1231" s="107"/>
      <c r="T1231" s="130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2"/>
      <c r="AE1231" s="92"/>
      <c r="AF1231" s="92"/>
      <c r="AG1231" s="92"/>
      <c r="AH1231" s="92"/>
      <c r="AI1231" s="92"/>
      <c r="AJ1231" s="92"/>
      <c r="AK1231" s="92"/>
      <c r="AL1231" s="92"/>
      <c r="AM1231" s="92"/>
      <c r="AN1231" s="92"/>
      <c r="AO1231" s="92"/>
      <c r="AP1231" s="92"/>
      <c r="AQ1231" s="92"/>
      <c r="AR1231" s="92"/>
      <c r="AS1231" s="92"/>
      <c r="AT1231" s="92"/>
      <c r="AU1231" s="92"/>
      <c r="AV1231" s="92"/>
      <c r="AW1231" s="92"/>
      <c r="AX1231" s="92"/>
      <c r="AY1231" s="92"/>
      <c r="AZ1231" s="92"/>
      <c r="BA1231" s="92"/>
      <c r="BB1231" s="92"/>
      <c r="BC1231" s="92"/>
      <c r="BD1231" s="92"/>
      <c r="BE1231" s="92"/>
      <c r="BF1231" s="92"/>
      <c r="BG1231" s="92"/>
      <c r="BH1231" s="92"/>
      <c r="BI1231" s="92"/>
      <c r="BJ1231" s="92"/>
      <c r="BK1231" s="92"/>
      <c r="BL1231" s="92"/>
      <c r="BM1231" s="92"/>
      <c r="BN1231" s="92"/>
      <c r="BO1231" s="92"/>
      <c r="BP1231" s="92"/>
      <c r="BQ1231" s="92"/>
      <c r="BR1231" s="92"/>
      <c r="BS1231" s="92"/>
      <c r="BT1231" s="92"/>
      <c r="BU1231" s="92"/>
      <c r="BV1231" s="92"/>
      <c r="BW1231" s="92"/>
      <c r="BX1231" s="92"/>
      <c r="BY1231" s="92"/>
      <c r="BZ1231" s="92"/>
      <c r="CA1231" s="92"/>
      <c r="CB1231" s="92"/>
      <c r="CC1231" s="92"/>
      <c r="CD1231" s="92"/>
      <c r="CE1231" s="92"/>
      <c r="CF1231" s="93"/>
      <c r="CG1231" s="92"/>
      <c r="CH1231" s="92"/>
      <c r="CI1231" s="92"/>
      <c r="CJ1231" s="92"/>
      <c r="CK1231" s="92"/>
      <c r="CL1231" s="92"/>
      <c r="CM1231" s="92"/>
      <c r="CN1231" s="92"/>
      <c r="CO1231" s="92"/>
      <c r="CP1231" s="92"/>
      <c r="CS1231" s="94"/>
      <c r="CT1231" s="95"/>
    </row>
    <row r="1232" spans="8:98" x14ac:dyDescent="0.15">
      <c r="H1232" s="125"/>
      <c r="I1232" s="129"/>
      <c r="L1232" s="127"/>
      <c r="M1232" s="107"/>
      <c r="N1232" s="107"/>
      <c r="O1232" s="107"/>
      <c r="P1232" s="107"/>
      <c r="Q1232" s="107"/>
      <c r="R1232" s="107"/>
      <c r="S1232" s="107"/>
      <c r="T1232" s="130"/>
      <c r="U1232" s="92"/>
      <c r="V1232" s="92"/>
      <c r="W1232" s="92"/>
      <c r="X1232" s="92"/>
      <c r="Y1232" s="92"/>
      <c r="Z1232" s="92"/>
      <c r="AA1232" s="92"/>
      <c r="AB1232" s="92"/>
      <c r="AC1232" s="92"/>
      <c r="AD1232" s="92"/>
      <c r="AE1232" s="92"/>
      <c r="AF1232" s="92"/>
      <c r="AG1232" s="92"/>
      <c r="AH1232" s="92"/>
      <c r="AI1232" s="92"/>
      <c r="AJ1232" s="92"/>
      <c r="AK1232" s="92"/>
      <c r="AL1232" s="92"/>
      <c r="AM1232" s="92"/>
      <c r="AN1232" s="92"/>
      <c r="AO1232" s="92"/>
      <c r="AP1232" s="92"/>
      <c r="AQ1232" s="92"/>
      <c r="AR1232" s="92"/>
      <c r="AS1232" s="92"/>
      <c r="AT1232" s="92"/>
      <c r="AU1232" s="92"/>
      <c r="AV1232" s="92"/>
      <c r="AW1232" s="92"/>
      <c r="AX1232" s="92"/>
      <c r="AY1232" s="92"/>
      <c r="AZ1232" s="92"/>
      <c r="BA1232" s="92"/>
      <c r="BB1232" s="92"/>
      <c r="BC1232" s="92"/>
      <c r="BD1232" s="92"/>
      <c r="BE1232" s="92"/>
      <c r="BF1232" s="92"/>
      <c r="BG1232" s="92"/>
      <c r="BH1232" s="92"/>
      <c r="BI1232" s="92"/>
      <c r="BJ1232" s="92"/>
      <c r="BK1232" s="92"/>
      <c r="BL1232" s="92"/>
      <c r="BM1232" s="92"/>
      <c r="BN1232" s="92"/>
      <c r="BO1232" s="92"/>
      <c r="BP1232" s="92"/>
      <c r="BQ1232" s="92"/>
      <c r="BR1232" s="92"/>
      <c r="BS1232" s="92"/>
      <c r="BT1232" s="92"/>
      <c r="BU1232" s="92"/>
      <c r="BV1232" s="92"/>
      <c r="BW1232" s="92"/>
      <c r="BX1232" s="92"/>
      <c r="BY1232" s="92"/>
      <c r="BZ1232" s="92"/>
      <c r="CA1232" s="92"/>
      <c r="CB1232" s="92"/>
      <c r="CC1232" s="92"/>
      <c r="CD1232" s="92"/>
      <c r="CE1232" s="92"/>
      <c r="CF1232" s="93"/>
      <c r="CG1232" s="92"/>
      <c r="CH1232" s="92"/>
      <c r="CI1232" s="92"/>
      <c r="CJ1232" s="92"/>
      <c r="CK1232" s="92"/>
      <c r="CL1232" s="92"/>
      <c r="CM1232" s="92"/>
      <c r="CN1232" s="92"/>
      <c r="CO1232" s="92"/>
      <c r="CP1232" s="92"/>
      <c r="CR1232" s="115"/>
      <c r="CS1232" s="94"/>
      <c r="CT1232" s="95"/>
    </row>
    <row r="1233" spans="8:98" x14ac:dyDescent="0.15">
      <c r="H1233" s="125"/>
      <c r="I1233" s="129"/>
      <c r="L1233" s="127"/>
      <c r="M1233" s="107"/>
      <c r="N1233" s="107"/>
      <c r="O1233" s="107"/>
      <c r="P1233" s="107"/>
      <c r="Q1233" s="107"/>
      <c r="R1233" s="107"/>
      <c r="S1233" s="107"/>
      <c r="T1233" s="130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2"/>
      <c r="AE1233" s="92"/>
      <c r="AF1233" s="92"/>
      <c r="AG1233" s="92"/>
      <c r="AH1233" s="92"/>
      <c r="AI1233" s="92"/>
      <c r="AJ1233" s="92"/>
      <c r="AK1233" s="92"/>
      <c r="AL1233" s="92"/>
      <c r="AM1233" s="92"/>
      <c r="AN1233" s="92"/>
      <c r="AO1233" s="92"/>
      <c r="AP1233" s="92"/>
      <c r="AQ1233" s="92"/>
      <c r="AR1233" s="92"/>
      <c r="AS1233" s="92"/>
      <c r="AT1233" s="92"/>
      <c r="AU1233" s="92"/>
      <c r="AV1233" s="92"/>
      <c r="AW1233" s="92"/>
      <c r="AX1233" s="92"/>
      <c r="AY1233" s="92"/>
      <c r="AZ1233" s="92"/>
      <c r="BA1233" s="92"/>
      <c r="BB1233" s="92"/>
      <c r="BC1233" s="92"/>
      <c r="BD1233" s="92"/>
      <c r="BE1233" s="92"/>
      <c r="BF1233" s="92"/>
      <c r="BG1233" s="92"/>
      <c r="BH1233" s="92"/>
      <c r="BI1233" s="92"/>
      <c r="BJ1233" s="92"/>
      <c r="BK1233" s="92"/>
      <c r="BL1233" s="92"/>
      <c r="BM1233" s="92"/>
      <c r="BN1233" s="92"/>
      <c r="BO1233" s="92"/>
      <c r="BP1233" s="92"/>
      <c r="BQ1233" s="92"/>
      <c r="BR1233" s="92"/>
      <c r="BS1233" s="92"/>
      <c r="BT1233" s="92"/>
      <c r="BU1233" s="92"/>
      <c r="BV1233" s="92"/>
      <c r="BW1233" s="92"/>
      <c r="BX1233" s="92"/>
      <c r="BY1233" s="92"/>
      <c r="BZ1233" s="92"/>
      <c r="CA1233" s="92"/>
      <c r="CB1233" s="92"/>
      <c r="CC1233" s="92"/>
      <c r="CD1233" s="92"/>
      <c r="CE1233" s="92"/>
      <c r="CF1233" s="93"/>
      <c r="CG1233" s="92"/>
      <c r="CH1233" s="92"/>
      <c r="CI1233" s="92"/>
      <c r="CJ1233" s="92"/>
      <c r="CK1233" s="92"/>
      <c r="CL1233" s="92"/>
      <c r="CM1233" s="92"/>
      <c r="CN1233" s="92"/>
      <c r="CO1233" s="92"/>
      <c r="CP1233" s="92"/>
      <c r="CS1233" s="94"/>
      <c r="CT1233" s="95"/>
    </row>
    <row r="1234" spans="8:98" x14ac:dyDescent="0.15">
      <c r="H1234" s="125"/>
      <c r="I1234" s="129"/>
      <c r="L1234" s="127"/>
      <c r="M1234" s="107"/>
      <c r="N1234" s="107"/>
      <c r="O1234" s="107"/>
      <c r="P1234" s="107"/>
      <c r="Q1234" s="107"/>
      <c r="R1234" s="107"/>
      <c r="S1234" s="107"/>
      <c r="T1234" s="130"/>
      <c r="U1234" s="92"/>
      <c r="V1234" s="92"/>
      <c r="W1234" s="92"/>
      <c r="X1234" s="92"/>
      <c r="Y1234" s="92"/>
      <c r="Z1234" s="92"/>
      <c r="AA1234" s="92"/>
      <c r="AB1234" s="92"/>
      <c r="AC1234" s="92"/>
      <c r="AD1234" s="92"/>
      <c r="AE1234" s="92"/>
      <c r="AF1234" s="92"/>
      <c r="AG1234" s="92"/>
      <c r="AH1234" s="92"/>
      <c r="AI1234" s="92"/>
      <c r="AJ1234" s="92"/>
      <c r="AK1234" s="92"/>
      <c r="AL1234" s="92"/>
      <c r="AM1234" s="92"/>
      <c r="AN1234" s="92"/>
      <c r="AO1234" s="92"/>
      <c r="AP1234" s="92"/>
      <c r="AQ1234" s="92"/>
      <c r="AR1234" s="92"/>
      <c r="AS1234" s="92"/>
      <c r="AT1234" s="92"/>
      <c r="AU1234" s="92"/>
      <c r="AV1234" s="92"/>
      <c r="AW1234" s="92"/>
      <c r="AX1234" s="92"/>
      <c r="AY1234" s="92"/>
      <c r="AZ1234" s="92"/>
      <c r="BA1234" s="92"/>
      <c r="BB1234" s="92"/>
      <c r="BC1234" s="92"/>
      <c r="BD1234" s="92"/>
      <c r="BE1234" s="92"/>
      <c r="BF1234" s="92"/>
      <c r="BG1234" s="92"/>
      <c r="BH1234" s="92"/>
      <c r="BI1234" s="92"/>
      <c r="BJ1234" s="92"/>
      <c r="BK1234" s="92"/>
      <c r="BL1234" s="92"/>
      <c r="BM1234" s="92"/>
      <c r="BN1234" s="92"/>
      <c r="BO1234" s="92"/>
      <c r="BP1234" s="92"/>
      <c r="BQ1234" s="92"/>
      <c r="BR1234" s="92"/>
      <c r="BS1234" s="92"/>
      <c r="BT1234" s="92"/>
      <c r="BU1234" s="92"/>
      <c r="BV1234" s="92"/>
      <c r="BW1234" s="92"/>
      <c r="BX1234" s="92"/>
      <c r="BY1234" s="92"/>
      <c r="BZ1234" s="92"/>
      <c r="CA1234" s="92"/>
      <c r="CB1234" s="92"/>
      <c r="CC1234" s="92"/>
      <c r="CD1234" s="92"/>
      <c r="CE1234" s="92"/>
      <c r="CF1234" s="93"/>
      <c r="CG1234" s="92"/>
      <c r="CH1234" s="92"/>
      <c r="CI1234" s="92"/>
      <c r="CJ1234" s="92"/>
      <c r="CK1234" s="92"/>
      <c r="CL1234" s="92"/>
      <c r="CM1234" s="92"/>
      <c r="CN1234" s="92"/>
      <c r="CO1234" s="92"/>
      <c r="CP1234" s="92"/>
      <c r="CR1234" s="115"/>
      <c r="CS1234" s="94"/>
      <c r="CT1234" s="95"/>
    </row>
    <row r="1235" spans="8:98" x14ac:dyDescent="0.15">
      <c r="H1235" s="125"/>
      <c r="I1235" s="129"/>
      <c r="L1235" s="127"/>
      <c r="M1235" s="107"/>
      <c r="N1235" s="107"/>
      <c r="O1235" s="107"/>
      <c r="P1235" s="107"/>
      <c r="Q1235" s="107"/>
      <c r="R1235" s="107"/>
      <c r="S1235" s="107"/>
      <c r="T1235" s="130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2"/>
      <c r="AE1235" s="92"/>
      <c r="AF1235" s="92"/>
      <c r="AG1235" s="92"/>
      <c r="AH1235" s="92"/>
      <c r="AI1235" s="92"/>
      <c r="AJ1235" s="92"/>
      <c r="AK1235" s="92"/>
      <c r="AL1235" s="92"/>
      <c r="AM1235" s="92"/>
      <c r="AN1235" s="92"/>
      <c r="AO1235" s="92"/>
      <c r="AP1235" s="92"/>
      <c r="AQ1235" s="92"/>
      <c r="AR1235" s="92"/>
      <c r="AS1235" s="92"/>
      <c r="AT1235" s="92"/>
      <c r="AU1235" s="92"/>
      <c r="AV1235" s="92"/>
      <c r="AW1235" s="92"/>
      <c r="AX1235" s="92"/>
      <c r="AY1235" s="92"/>
      <c r="AZ1235" s="92"/>
      <c r="BA1235" s="92"/>
      <c r="BB1235" s="92"/>
      <c r="BC1235" s="92"/>
      <c r="BD1235" s="92"/>
      <c r="BE1235" s="92"/>
      <c r="BF1235" s="92"/>
      <c r="BG1235" s="92"/>
      <c r="BH1235" s="92"/>
      <c r="BI1235" s="92"/>
      <c r="BJ1235" s="92"/>
      <c r="BK1235" s="92"/>
      <c r="BL1235" s="92"/>
      <c r="BM1235" s="92"/>
      <c r="BN1235" s="92"/>
      <c r="BO1235" s="92"/>
      <c r="BP1235" s="92"/>
      <c r="BQ1235" s="92"/>
      <c r="BR1235" s="92"/>
      <c r="BS1235" s="92"/>
      <c r="BT1235" s="92"/>
      <c r="BU1235" s="92"/>
      <c r="BV1235" s="92"/>
      <c r="BW1235" s="92"/>
      <c r="BX1235" s="92"/>
      <c r="BY1235" s="92"/>
      <c r="BZ1235" s="92"/>
      <c r="CA1235" s="92"/>
      <c r="CB1235" s="92"/>
      <c r="CC1235" s="92"/>
      <c r="CD1235" s="92"/>
      <c r="CE1235" s="92"/>
      <c r="CF1235" s="93"/>
      <c r="CG1235" s="92"/>
      <c r="CH1235" s="92"/>
      <c r="CI1235" s="92"/>
      <c r="CJ1235" s="92"/>
      <c r="CK1235" s="92"/>
      <c r="CL1235" s="92"/>
      <c r="CM1235" s="92"/>
      <c r="CN1235" s="92"/>
      <c r="CO1235" s="92"/>
      <c r="CP1235" s="92"/>
      <c r="CS1235" s="94"/>
      <c r="CT1235" s="95"/>
    </row>
    <row r="1236" spans="8:98" x14ac:dyDescent="0.15">
      <c r="H1236" s="125"/>
      <c r="I1236" s="129"/>
      <c r="L1236" s="127"/>
      <c r="M1236" s="107"/>
      <c r="N1236" s="107"/>
      <c r="O1236" s="107"/>
      <c r="P1236" s="107"/>
      <c r="Q1236" s="107"/>
      <c r="R1236" s="107"/>
      <c r="S1236" s="107"/>
      <c r="T1236" s="130"/>
      <c r="U1236" s="92"/>
      <c r="V1236" s="92"/>
      <c r="W1236" s="92"/>
      <c r="X1236" s="92"/>
      <c r="Y1236" s="92"/>
      <c r="Z1236" s="92"/>
      <c r="AA1236" s="92"/>
      <c r="AB1236" s="92"/>
      <c r="AC1236" s="92"/>
      <c r="AD1236" s="92"/>
      <c r="AE1236" s="92"/>
      <c r="AF1236" s="92"/>
      <c r="AG1236" s="92"/>
      <c r="AH1236" s="92"/>
      <c r="AI1236" s="92"/>
      <c r="AJ1236" s="92"/>
      <c r="AK1236" s="92"/>
      <c r="AL1236" s="92"/>
      <c r="AM1236" s="92"/>
      <c r="AN1236" s="92"/>
      <c r="AO1236" s="92"/>
      <c r="AP1236" s="92"/>
      <c r="AQ1236" s="92"/>
      <c r="AR1236" s="92"/>
      <c r="AS1236" s="92"/>
      <c r="AT1236" s="92"/>
      <c r="AU1236" s="92"/>
      <c r="AV1236" s="92"/>
      <c r="AW1236" s="92"/>
      <c r="AX1236" s="92"/>
      <c r="AY1236" s="92"/>
      <c r="AZ1236" s="92"/>
      <c r="BA1236" s="92"/>
      <c r="BB1236" s="92"/>
      <c r="BC1236" s="92"/>
      <c r="BD1236" s="92"/>
      <c r="BE1236" s="92"/>
      <c r="BF1236" s="92"/>
      <c r="BG1236" s="92"/>
      <c r="BH1236" s="92"/>
      <c r="BI1236" s="92"/>
      <c r="BJ1236" s="92"/>
      <c r="BK1236" s="92"/>
      <c r="BL1236" s="92"/>
      <c r="BM1236" s="92"/>
      <c r="BN1236" s="92"/>
      <c r="BO1236" s="92"/>
      <c r="BP1236" s="92"/>
      <c r="BQ1236" s="92"/>
      <c r="BR1236" s="92"/>
      <c r="BS1236" s="92"/>
      <c r="BT1236" s="92"/>
      <c r="BU1236" s="92"/>
      <c r="BV1236" s="92"/>
      <c r="BW1236" s="92"/>
      <c r="BX1236" s="92"/>
      <c r="BY1236" s="92"/>
      <c r="BZ1236" s="92"/>
      <c r="CA1236" s="92"/>
      <c r="CB1236" s="92"/>
      <c r="CC1236" s="92"/>
      <c r="CD1236" s="92"/>
      <c r="CE1236" s="92"/>
      <c r="CF1236" s="93"/>
      <c r="CG1236" s="92"/>
      <c r="CH1236" s="92"/>
      <c r="CI1236" s="92"/>
      <c r="CJ1236" s="92"/>
      <c r="CK1236" s="92"/>
      <c r="CL1236" s="92"/>
      <c r="CM1236" s="92"/>
      <c r="CN1236" s="92"/>
      <c r="CO1236" s="92"/>
      <c r="CP1236" s="92"/>
      <c r="CS1236" s="94"/>
      <c r="CT1236" s="95"/>
    </row>
    <row r="1237" spans="8:98" x14ac:dyDescent="0.15">
      <c r="H1237" s="125"/>
      <c r="I1237" s="129"/>
      <c r="L1237" s="127"/>
      <c r="M1237" s="107"/>
      <c r="N1237" s="107"/>
      <c r="O1237" s="107"/>
      <c r="P1237" s="107"/>
      <c r="Q1237" s="107"/>
      <c r="R1237" s="107"/>
      <c r="S1237" s="107"/>
      <c r="T1237" s="130"/>
      <c r="U1237" s="92"/>
      <c r="V1237" s="92"/>
      <c r="W1237" s="92"/>
      <c r="X1237" s="92"/>
      <c r="Y1237" s="92"/>
      <c r="Z1237" s="92"/>
      <c r="AA1237" s="92"/>
      <c r="AB1237" s="92"/>
      <c r="AC1237" s="92"/>
      <c r="AD1237" s="92"/>
      <c r="AE1237" s="92"/>
      <c r="AF1237" s="92"/>
      <c r="AG1237" s="92"/>
      <c r="AH1237" s="92"/>
      <c r="AI1237" s="92"/>
      <c r="AJ1237" s="92"/>
      <c r="AK1237" s="92"/>
      <c r="AL1237" s="92"/>
      <c r="AM1237" s="92"/>
      <c r="AN1237" s="92"/>
      <c r="AO1237" s="92"/>
      <c r="AP1237" s="92"/>
      <c r="AQ1237" s="92"/>
      <c r="AR1237" s="92"/>
      <c r="AS1237" s="92"/>
      <c r="AT1237" s="92"/>
      <c r="AU1237" s="92"/>
      <c r="AV1237" s="92"/>
      <c r="AW1237" s="92"/>
      <c r="AX1237" s="92"/>
      <c r="AY1237" s="92"/>
      <c r="AZ1237" s="92"/>
      <c r="BA1237" s="92"/>
      <c r="BB1237" s="92"/>
      <c r="BC1237" s="92"/>
      <c r="BD1237" s="92"/>
      <c r="BE1237" s="92"/>
      <c r="BF1237" s="92"/>
      <c r="BG1237" s="92"/>
      <c r="BH1237" s="92"/>
      <c r="BI1237" s="92"/>
      <c r="BJ1237" s="92"/>
      <c r="BK1237" s="92"/>
      <c r="BL1237" s="92"/>
      <c r="BM1237" s="92"/>
      <c r="BN1237" s="92"/>
      <c r="BO1237" s="92"/>
      <c r="BP1237" s="92"/>
      <c r="BQ1237" s="92"/>
      <c r="BR1237" s="92"/>
      <c r="BS1237" s="92"/>
      <c r="BT1237" s="92"/>
      <c r="BU1237" s="92"/>
      <c r="BV1237" s="92"/>
      <c r="BW1237" s="92"/>
      <c r="BX1237" s="92"/>
      <c r="BY1237" s="92"/>
      <c r="BZ1237" s="92"/>
      <c r="CA1237" s="92"/>
      <c r="CB1237" s="92"/>
      <c r="CC1237" s="92"/>
      <c r="CD1237" s="92"/>
      <c r="CE1237" s="92"/>
      <c r="CF1237" s="93"/>
      <c r="CG1237" s="92"/>
      <c r="CH1237" s="92"/>
      <c r="CI1237" s="92"/>
      <c r="CJ1237" s="92"/>
      <c r="CK1237" s="92"/>
      <c r="CL1237" s="92"/>
      <c r="CM1237" s="92"/>
      <c r="CN1237" s="92"/>
      <c r="CO1237" s="92"/>
      <c r="CP1237" s="92"/>
      <c r="CR1237" s="115"/>
      <c r="CS1237" s="94"/>
      <c r="CT1237" s="95"/>
    </row>
    <row r="1238" spans="8:98" x14ac:dyDescent="0.15">
      <c r="H1238" s="125"/>
      <c r="I1238" s="129"/>
      <c r="L1238" s="127"/>
      <c r="M1238" s="107"/>
      <c r="N1238" s="107"/>
      <c r="O1238" s="107"/>
      <c r="P1238" s="107"/>
      <c r="Q1238" s="107"/>
      <c r="R1238" s="107"/>
      <c r="S1238" s="107"/>
      <c r="T1238" s="130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92"/>
      <c r="AF1238" s="92"/>
      <c r="AG1238" s="92"/>
      <c r="AH1238" s="92"/>
      <c r="AI1238" s="92"/>
      <c r="AJ1238" s="92"/>
      <c r="AK1238" s="92"/>
      <c r="AL1238" s="92"/>
      <c r="AM1238" s="92"/>
      <c r="AN1238" s="92"/>
      <c r="AO1238" s="92"/>
      <c r="AP1238" s="92"/>
      <c r="AQ1238" s="92"/>
      <c r="AR1238" s="92"/>
      <c r="AS1238" s="92"/>
      <c r="AT1238" s="92"/>
      <c r="AU1238" s="92"/>
      <c r="AV1238" s="92"/>
      <c r="AW1238" s="92"/>
      <c r="AX1238" s="92"/>
      <c r="AY1238" s="92"/>
      <c r="AZ1238" s="92"/>
      <c r="BA1238" s="92"/>
      <c r="BB1238" s="92"/>
      <c r="BC1238" s="92"/>
      <c r="BD1238" s="92"/>
      <c r="BE1238" s="92"/>
      <c r="BF1238" s="92"/>
      <c r="BG1238" s="92"/>
      <c r="BH1238" s="92"/>
      <c r="BI1238" s="92"/>
      <c r="BJ1238" s="92"/>
      <c r="BK1238" s="92"/>
      <c r="BL1238" s="92"/>
      <c r="BM1238" s="92"/>
      <c r="BN1238" s="92"/>
      <c r="BO1238" s="92"/>
      <c r="BP1238" s="92"/>
      <c r="BQ1238" s="92"/>
      <c r="BR1238" s="92"/>
      <c r="BS1238" s="92"/>
      <c r="BT1238" s="92"/>
      <c r="BU1238" s="92"/>
      <c r="BV1238" s="92"/>
      <c r="BW1238" s="92"/>
      <c r="BX1238" s="92"/>
      <c r="BY1238" s="92"/>
      <c r="BZ1238" s="92"/>
      <c r="CA1238" s="92"/>
      <c r="CB1238" s="92"/>
      <c r="CC1238" s="92"/>
      <c r="CD1238" s="92"/>
      <c r="CE1238" s="92"/>
      <c r="CF1238" s="93"/>
      <c r="CG1238" s="92"/>
      <c r="CH1238" s="92"/>
      <c r="CI1238" s="92"/>
      <c r="CJ1238" s="92"/>
      <c r="CK1238" s="92"/>
      <c r="CL1238" s="92"/>
      <c r="CM1238" s="92"/>
      <c r="CN1238" s="92"/>
      <c r="CO1238" s="92"/>
      <c r="CP1238" s="92"/>
      <c r="CR1238" s="115"/>
      <c r="CS1238" s="94"/>
      <c r="CT1238" s="95"/>
    </row>
    <row r="1239" spans="8:98" x14ac:dyDescent="0.15">
      <c r="H1239" s="125"/>
      <c r="I1239" s="129"/>
      <c r="L1239" s="127"/>
      <c r="M1239" s="107"/>
      <c r="N1239" s="107"/>
      <c r="O1239" s="107"/>
      <c r="P1239" s="107"/>
      <c r="Q1239" s="107"/>
      <c r="R1239" s="107"/>
      <c r="S1239" s="107"/>
      <c r="T1239" s="130"/>
      <c r="U1239" s="92"/>
      <c r="V1239" s="92"/>
      <c r="W1239" s="92"/>
      <c r="X1239" s="92"/>
      <c r="Y1239" s="92"/>
      <c r="Z1239" s="92"/>
      <c r="AA1239" s="92"/>
      <c r="AB1239" s="92"/>
      <c r="AC1239" s="92"/>
      <c r="AD1239" s="92"/>
      <c r="AE1239" s="92"/>
      <c r="AF1239" s="92"/>
      <c r="AG1239" s="92"/>
      <c r="AH1239" s="92"/>
      <c r="AI1239" s="92"/>
      <c r="AJ1239" s="92"/>
      <c r="AK1239" s="92"/>
      <c r="AL1239" s="92"/>
      <c r="AM1239" s="92"/>
      <c r="AN1239" s="92"/>
      <c r="AO1239" s="92"/>
      <c r="AP1239" s="92"/>
      <c r="AQ1239" s="92"/>
      <c r="AR1239" s="92"/>
      <c r="AS1239" s="92"/>
      <c r="AT1239" s="92"/>
      <c r="AU1239" s="92"/>
      <c r="AV1239" s="92"/>
      <c r="AW1239" s="92"/>
      <c r="AX1239" s="92"/>
      <c r="AY1239" s="92"/>
      <c r="AZ1239" s="92"/>
      <c r="BA1239" s="92"/>
      <c r="BB1239" s="92"/>
      <c r="BC1239" s="92"/>
      <c r="BD1239" s="92"/>
      <c r="BE1239" s="92"/>
      <c r="BF1239" s="92"/>
      <c r="BG1239" s="92"/>
      <c r="BH1239" s="92"/>
      <c r="BI1239" s="92"/>
      <c r="BJ1239" s="92"/>
      <c r="BK1239" s="92"/>
      <c r="BL1239" s="92"/>
      <c r="BM1239" s="92"/>
      <c r="BN1239" s="92"/>
      <c r="BO1239" s="92"/>
      <c r="BP1239" s="92"/>
      <c r="BQ1239" s="92"/>
      <c r="BR1239" s="92"/>
      <c r="BS1239" s="92"/>
      <c r="BT1239" s="92"/>
      <c r="BU1239" s="92"/>
      <c r="BV1239" s="92"/>
      <c r="BW1239" s="92"/>
      <c r="BX1239" s="92"/>
      <c r="BY1239" s="92"/>
      <c r="BZ1239" s="92"/>
      <c r="CA1239" s="92"/>
      <c r="CB1239" s="92"/>
      <c r="CC1239" s="92"/>
      <c r="CD1239" s="92"/>
      <c r="CE1239" s="92"/>
      <c r="CF1239" s="93"/>
      <c r="CG1239" s="92"/>
      <c r="CH1239" s="92"/>
      <c r="CI1239" s="92"/>
      <c r="CJ1239" s="92"/>
      <c r="CK1239" s="92"/>
      <c r="CL1239" s="92"/>
      <c r="CM1239" s="92"/>
      <c r="CN1239" s="92"/>
      <c r="CO1239" s="92"/>
      <c r="CP1239" s="92"/>
      <c r="CS1239" s="94"/>
      <c r="CT1239" s="95"/>
    </row>
    <row r="1240" spans="8:98" x14ac:dyDescent="0.15">
      <c r="H1240" s="125"/>
      <c r="I1240" s="129"/>
      <c r="L1240" s="127"/>
      <c r="M1240" s="107"/>
      <c r="N1240" s="107"/>
      <c r="O1240" s="107"/>
      <c r="P1240" s="107"/>
      <c r="Q1240" s="107"/>
      <c r="R1240" s="107"/>
      <c r="S1240" s="107"/>
      <c r="T1240" s="130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92"/>
      <c r="AF1240" s="92"/>
      <c r="AG1240" s="92"/>
      <c r="AH1240" s="92"/>
      <c r="AI1240" s="92"/>
      <c r="AJ1240" s="92"/>
      <c r="AK1240" s="92"/>
      <c r="AL1240" s="92"/>
      <c r="AM1240" s="92"/>
      <c r="AN1240" s="92"/>
      <c r="AO1240" s="92"/>
      <c r="AP1240" s="92"/>
      <c r="AQ1240" s="92"/>
      <c r="AR1240" s="92"/>
      <c r="AS1240" s="92"/>
      <c r="AT1240" s="92"/>
      <c r="AU1240" s="92"/>
      <c r="AV1240" s="92"/>
      <c r="AW1240" s="92"/>
      <c r="AX1240" s="92"/>
      <c r="AY1240" s="92"/>
      <c r="AZ1240" s="92"/>
      <c r="BA1240" s="92"/>
      <c r="BB1240" s="92"/>
      <c r="BC1240" s="92"/>
      <c r="BD1240" s="92"/>
      <c r="BE1240" s="92"/>
      <c r="BF1240" s="92"/>
      <c r="BG1240" s="92"/>
      <c r="BH1240" s="92"/>
      <c r="BI1240" s="92"/>
      <c r="BJ1240" s="92"/>
      <c r="BK1240" s="92"/>
      <c r="BL1240" s="92"/>
      <c r="BM1240" s="92"/>
      <c r="BN1240" s="92"/>
      <c r="BO1240" s="92"/>
      <c r="BP1240" s="92"/>
      <c r="BQ1240" s="92"/>
      <c r="BR1240" s="92"/>
      <c r="BS1240" s="92"/>
      <c r="BT1240" s="92"/>
      <c r="BU1240" s="92"/>
      <c r="BV1240" s="92"/>
      <c r="BW1240" s="92"/>
      <c r="BX1240" s="92"/>
      <c r="BY1240" s="92"/>
      <c r="BZ1240" s="92"/>
      <c r="CA1240" s="92"/>
      <c r="CB1240" s="92"/>
      <c r="CC1240" s="92"/>
      <c r="CD1240" s="92"/>
      <c r="CE1240" s="92"/>
      <c r="CF1240" s="93"/>
      <c r="CG1240" s="92"/>
      <c r="CH1240" s="92"/>
      <c r="CI1240" s="92"/>
      <c r="CJ1240" s="92"/>
      <c r="CK1240" s="92"/>
      <c r="CL1240" s="92"/>
      <c r="CM1240" s="92"/>
      <c r="CN1240" s="92"/>
      <c r="CO1240" s="92"/>
      <c r="CP1240" s="92"/>
      <c r="CS1240" s="94"/>
      <c r="CT1240" s="95"/>
    </row>
    <row r="1241" spans="8:98" x14ac:dyDescent="0.15">
      <c r="H1241" s="125"/>
      <c r="I1241" s="129"/>
      <c r="L1241" s="127"/>
      <c r="M1241" s="107"/>
      <c r="N1241" s="107"/>
      <c r="O1241" s="107"/>
      <c r="P1241" s="107"/>
      <c r="Q1241" s="107"/>
      <c r="R1241" s="107"/>
      <c r="S1241" s="107"/>
      <c r="T1241" s="130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92"/>
      <c r="AF1241" s="92"/>
      <c r="AG1241" s="92"/>
      <c r="AH1241" s="92"/>
      <c r="AI1241" s="92"/>
      <c r="AJ1241" s="92"/>
      <c r="AK1241" s="92"/>
      <c r="AL1241" s="92"/>
      <c r="AM1241" s="92"/>
      <c r="AN1241" s="92"/>
      <c r="AO1241" s="92"/>
      <c r="AP1241" s="92"/>
      <c r="AQ1241" s="92"/>
      <c r="AR1241" s="92"/>
      <c r="AS1241" s="92"/>
      <c r="AT1241" s="92"/>
      <c r="AU1241" s="92"/>
      <c r="AV1241" s="92"/>
      <c r="AW1241" s="92"/>
      <c r="AX1241" s="92"/>
      <c r="AY1241" s="92"/>
      <c r="AZ1241" s="92"/>
      <c r="BA1241" s="92"/>
      <c r="BB1241" s="92"/>
      <c r="BC1241" s="92"/>
      <c r="BD1241" s="92"/>
      <c r="BE1241" s="92"/>
      <c r="BF1241" s="92"/>
      <c r="BG1241" s="92"/>
      <c r="BH1241" s="92"/>
      <c r="BI1241" s="92"/>
      <c r="BJ1241" s="92"/>
      <c r="BK1241" s="92"/>
      <c r="BL1241" s="92"/>
      <c r="BM1241" s="92"/>
      <c r="BN1241" s="92"/>
      <c r="BO1241" s="92"/>
      <c r="BP1241" s="92"/>
      <c r="BQ1241" s="92"/>
      <c r="BR1241" s="92"/>
      <c r="BS1241" s="92"/>
      <c r="BT1241" s="92"/>
      <c r="BU1241" s="92"/>
      <c r="BV1241" s="92"/>
      <c r="BW1241" s="92"/>
      <c r="BX1241" s="92"/>
      <c r="BY1241" s="92"/>
      <c r="BZ1241" s="92"/>
      <c r="CA1241" s="92"/>
      <c r="CB1241" s="92"/>
      <c r="CC1241" s="92"/>
      <c r="CD1241" s="92"/>
      <c r="CE1241" s="92"/>
      <c r="CF1241" s="93"/>
      <c r="CG1241" s="92"/>
      <c r="CH1241" s="92"/>
      <c r="CI1241" s="92"/>
      <c r="CJ1241" s="92"/>
      <c r="CK1241" s="92"/>
      <c r="CL1241" s="92"/>
      <c r="CM1241" s="92"/>
      <c r="CN1241" s="92"/>
      <c r="CO1241" s="92"/>
      <c r="CP1241" s="92"/>
      <c r="CR1241" s="115"/>
      <c r="CS1241" s="94"/>
      <c r="CT1241" s="95"/>
    </row>
    <row r="1242" spans="8:98" x14ac:dyDescent="0.15">
      <c r="H1242" s="125"/>
      <c r="I1242" s="129"/>
      <c r="L1242" s="127"/>
      <c r="M1242" s="107"/>
      <c r="N1242" s="107"/>
      <c r="O1242" s="107"/>
      <c r="P1242" s="107"/>
      <c r="Q1242" s="107"/>
      <c r="R1242" s="107"/>
      <c r="S1242" s="107"/>
      <c r="T1242" s="130"/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92"/>
      <c r="AF1242" s="92"/>
      <c r="AG1242" s="92"/>
      <c r="AH1242" s="92"/>
      <c r="AI1242" s="92"/>
      <c r="AJ1242" s="92"/>
      <c r="AK1242" s="92"/>
      <c r="AL1242" s="92"/>
      <c r="AM1242" s="92"/>
      <c r="AN1242" s="92"/>
      <c r="AO1242" s="92"/>
      <c r="AP1242" s="92"/>
      <c r="AQ1242" s="92"/>
      <c r="AR1242" s="92"/>
      <c r="AS1242" s="92"/>
      <c r="AT1242" s="92"/>
      <c r="AU1242" s="92"/>
      <c r="AV1242" s="92"/>
      <c r="AW1242" s="92"/>
      <c r="AX1242" s="92"/>
      <c r="AY1242" s="92"/>
      <c r="AZ1242" s="92"/>
      <c r="BA1242" s="92"/>
      <c r="BB1242" s="92"/>
      <c r="BC1242" s="92"/>
      <c r="BD1242" s="92"/>
      <c r="BE1242" s="92"/>
      <c r="BF1242" s="92"/>
      <c r="BG1242" s="92"/>
      <c r="BH1242" s="92"/>
      <c r="BI1242" s="92"/>
      <c r="BJ1242" s="92"/>
      <c r="BK1242" s="92"/>
      <c r="BL1242" s="92"/>
      <c r="BM1242" s="92"/>
      <c r="BN1242" s="92"/>
      <c r="BO1242" s="92"/>
      <c r="BP1242" s="92"/>
      <c r="BQ1242" s="92"/>
      <c r="BR1242" s="92"/>
      <c r="BS1242" s="92"/>
      <c r="BT1242" s="92"/>
      <c r="BU1242" s="92"/>
      <c r="BV1242" s="92"/>
      <c r="BW1242" s="92"/>
      <c r="BX1242" s="92"/>
      <c r="BY1242" s="92"/>
      <c r="BZ1242" s="92"/>
      <c r="CA1242" s="92"/>
      <c r="CB1242" s="92"/>
      <c r="CC1242" s="92"/>
      <c r="CD1242" s="92"/>
      <c r="CE1242" s="92"/>
      <c r="CF1242" s="93"/>
      <c r="CG1242" s="92"/>
      <c r="CH1242" s="92"/>
      <c r="CI1242" s="92"/>
      <c r="CJ1242" s="92"/>
      <c r="CK1242" s="92"/>
      <c r="CL1242" s="92"/>
      <c r="CM1242" s="92"/>
      <c r="CN1242" s="92"/>
      <c r="CO1242" s="92"/>
      <c r="CP1242" s="92"/>
      <c r="CR1242" s="115"/>
      <c r="CS1242" s="94"/>
      <c r="CT1242" s="95"/>
    </row>
    <row r="1243" spans="8:98" x14ac:dyDescent="0.15">
      <c r="H1243" s="125"/>
      <c r="I1243" s="129"/>
      <c r="L1243" s="127"/>
      <c r="M1243" s="107"/>
      <c r="N1243" s="107"/>
      <c r="O1243" s="107"/>
      <c r="P1243" s="107"/>
      <c r="Q1243" s="107"/>
      <c r="R1243" s="107"/>
      <c r="S1243" s="107"/>
      <c r="T1243" s="130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92"/>
      <c r="AF1243" s="92"/>
      <c r="AG1243" s="92"/>
      <c r="AH1243" s="92"/>
      <c r="AI1243" s="92"/>
      <c r="AJ1243" s="92"/>
      <c r="AK1243" s="92"/>
      <c r="AL1243" s="92"/>
      <c r="AM1243" s="92"/>
      <c r="AN1243" s="92"/>
      <c r="AO1243" s="92"/>
      <c r="AP1243" s="92"/>
      <c r="AQ1243" s="92"/>
      <c r="AR1243" s="92"/>
      <c r="AS1243" s="92"/>
      <c r="AT1243" s="92"/>
      <c r="AU1243" s="92"/>
      <c r="AV1243" s="92"/>
      <c r="AW1243" s="92"/>
      <c r="AX1243" s="92"/>
      <c r="AY1243" s="92"/>
      <c r="AZ1243" s="92"/>
      <c r="BA1243" s="92"/>
      <c r="BB1243" s="92"/>
      <c r="BC1243" s="92"/>
      <c r="BD1243" s="92"/>
      <c r="BE1243" s="92"/>
      <c r="BF1243" s="92"/>
      <c r="BG1243" s="92"/>
      <c r="BH1243" s="92"/>
      <c r="BI1243" s="92"/>
      <c r="BJ1243" s="92"/>
      <c r="BK1243" s="92"/>
      <c r="BL1243" s="92"/>
      <c r="BM1243" s="92"/>
      <c r="BN1243" s="92"/>
      <c r="BO1243" s="92"/>
      <c r="BP1243" s="92"/>
      <c r="BQ1243" s="92"/>
      <c r="BR1243" s="92"/>
      <c r="BS1243" s="92"/>
      <c r="BT1243" s="92"/>
      <c r="BU1243" s="92"/>
      <c r="BV1243" s="92"/>
      <c r="BW1243" s="92"/>
      <c r="BX1243" s="92"/>
      <c r="BY1243" s="92"/>
      <c r="BZ1243" s="92"/>
      <c r="CA1243" s="92"/>
      <c r="CB1243" s="92"/>
      <c r="CC1243" s="92"/>
      <c r="CD1243" s="92"/>
      <c r="CE1243" s="92"/>
      <c r="CF1243" s="93"/>
      <c r="CG1243" s="92"/>
      <c r="CH1243" s="92"/>
      <c r="CI1243" s="92"/>
      <c r="CJ1243" s="92"/>
      <c r="CK1243" s="92"/>
      <c r="CL1243" s="92"/>
      <c r="CM1243" s="92"/>
      <c r="CN1243" s="92"/>
      <c r="CO1243" s="92"/>
      <c r="CP1243" s="92"/>
      <c r="CS1243" s="94"/>
      <c r="CT1243" s="95"/>
    </row>
    <row r="1244" spans="8:98" x14ac:dyDescent="0.15">
      <c r="H1244" s="125"/>
      <c r="I1244" s="129"/>
      <c r="L1244" s="127"/>
      <c r="M1244" s="107"/>
      <c r="N1244" s="107"/>
      <c r="O1244" s="107"/>
      <c r="P1244" s="107"/>
      <c r="Q1244" s="107"/>
      <c r="R1244" s="107"/>
      <c r="S1244" s="107"/>
      <c r="T1244" s="130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92"/>
      <c r="AF1244" s="92"/>
      <c r="AG1244" s="92"/>
      <c r="AH1244" s="92"/>
      <c r="AI1244" s="92"/>
      <c r="AJ1244" s="92"/>
      <c r="AK1244" s="92"/>
      <c r="AL1244" s="92"/>
      <c r="AM1244" s="92"/>
      <c r="AN1244" s="92"/>
      <c r="AO1244" s="92"/>
      <c r="AP1244" s="92"/>
      <c r="AQ1244" s="92"/>
      <c r="AR1244" s="92"/>
      <c r="AS1244" s="92"/>
      <c r="AT1244" s="92"/>
      <c r="AU1244" s="92"/>
      <c r="AV1244" s="92"/>
      <c r="AW1244" s="92"/>
      <c r="AX1244" s="92"/>
      <c r="AY1244" s="92"/>
      <c r="AZ1244" s="92"/>
      <c r="BA1244" s="92"/>
      <c r="BB1244" s="92"/>
      <c r="BC1244" s="92"/>
      <c r="BD1244" s="92"/>
      <c r="BE1244" s="92"/>
      <c r="BF1244" s="92"/>
      <c r="BG1244" s="92"/>
      <c r="BH1244" s="92"/>
      <c r="BI1244" s="92"/>
      <c r="BJ1244" s="92"/>
      <c r="BK1244" s="92"/>
      <c r="BL1244" s="92"/>
      <c r="BM1244" s="92"/>
      <c r="BN1244" s="92"/>
      <c r="BO1244" s="92"/>
      <c r="BP1244" s="92"/>
      <c r="BQ1244" s="92"/>
      <c r="BR1244" s="92"/>
      <c r="BS1244" s="92"/>
      <c r="BT1244" s="92"/>
      <c r="BU1244" s="92"/>
      <c r="BV1244" s="92"/>
      <c r="BW1244" s="92"/>
      <c r="BX1244" s="92"/>
      <c r="BY1244" s="92"/>
      <c r="BZ1244" s="92"/>
      <c r="CA1244" s="92"/>
      <c r="CB1244" s="92"/>
      <c r="CC1244" s="92"/>
      <c r="CD1244" s="92"/>
      <c r="CE1244" s="92"/>
      <c r="CF1244" s="93"/>
      <c r="CG1244" s="92"/>
      <c r="CH1244" s="92"/>
      <c r="CI1244" s="92"/>
      <c r="CJ1244" s="92"/>
      <c r="CK1244" s="92"/>
      <c r="CL1244" s="92"/>
      <c r="CM1244" s="92"/>
      <c r="CN1244" s="92"/>
      <c r="CO1244" s="92"/>
      <c r="CP1244" s="92"/>
      <c r="CS1244" s="94"/>
      <c r="CT1244" s="95"/>
    </row>
    <row r="1245" spans="8:98" x14ac:dyDescent="0.15">
      <c r="H1245" s="125"/>
      <c r="I1245" s="129"/>
      <c r="L1245" s="127"/>
      <c r="M1245" s="107"/>
      <c r="N1245" s="107"/>
      <c r="O1245" s="107"/>
      <c r="P1245" s="107"/>
      <c r="Q1245" s="107"/>
      <c r="R1245" s="107"/>
      <c r="S1245" s="107"/>
      <c r="T1245" s="130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92"/>
      <c r="AF1245" s="92"/>
      <c r="AG1245" s="92"/>
      <c r="AH1245" s="92"/>
      <c r="AI1245" s="92"/>
      <c r="AJ1245" s="92"/>
      <c r="AK1245" s="92"/>
      <c r="AL1245" s="92"/>
      <c r="AM1245" s="92"/>
      <c r="AN1245" s="92"/>
      <c r="AO1245" s="92"/>
      <c r="AP1245" s="92"/>
      <c r="AQ1245" s="92"/>
      <c r="AR1245" s="92"/>
      <c r="AS1245" s="92"/>
      <c r="AT1245" s="92"/>
      <c r="AU1245" s="92"/>
      <c r="AV1245" s="92"/>
      <c r="AW1245" s="92"/>
      <c r="AX1245" s="92"/>
      <c r="AY1245" s="92"/>
      <c r="AZ1245" s="92"/>
      <c r="BA1245" s="92"/>
      <c r="BB1245" s="92"/>
      <c r="BC1245" s="92"/>
      <c r="BD1245" s="92"/>
      <c r="BE1245" s="92"/>
      <c r="BF1245" s="92"/>
      <c r="BG1245" s="92"/>
      <c r="BH1245" s="92"/>
      <c r="BI1245" s="92"/>
      <c r="BJ1245" s="92"/>
      <c r="BK1245" s="92"/>
      <c r="BL1245" s="92"/>
      <c r="BM1245" s="92"/>
      <c r="BN1245" s="92"/>
      <c r="BO1245" s="92"/>
      <c r="BP1245" s="92"/>
      <c r="BQ1245" s="92"/>
      <c r="BR1245" s="92"/>
      <c r="BS1245" s="92"/>
      <c r="BT1245" s="92"/>
      <c r="BU1245" s="92"/>
      <c r="BV1245" s="92"/>
      <c r="BW1245" s="92"/>
      <c r="BX1245" s="92"/>
      <c r="BY1245" s="92"/>
      <c r="BZ1245" s="92"/>
      <c r="CA1245" s="92"/>
      <c r="CB1245" s="92"/>
      <c r="CC1245" s="92"/>
      <c r="CD1245" s="92"/>
      <c r="CE1245" s="92"/>
      <c r="CF1245" s="93"/>
      <c r="CG1245" s="92"/>
      <c r="CH1245" s="92"/>
      <c r="CI1245" s="92"/>
      <c r="CJ1245" s="92"/>
      <c r="CK1245" s="92"/>
      <c r="CL1245" s="92"/>
      <c r="CM1245" s="92"/>
      <c r="CN1245" s="92"/>
      <c r="CO1245" s="92"/>
      <c r="CP1245" s="92"/>
      <c r="CS1245" s="94"/>
      <c r="CT1245" s="95"/>
    </row>
    <row r="1246" spans="8:98" x14ac:dyDescent="0.15">
      <c r="H1246" s="125"/>
      <c r="I1246" s="129"/>
      <c r="L1246" s="127"/>
      <c r="M1246" s="107"/>
      <c r="N1246" s="107"/>
      <c r="O1246" s="107"/>
      <c r="P1246" s="107"/>
      <c r="Q1246" s="107"/>
      <c r="R1246" s="107"/>
      <c r="S1246" s="107"/>
      <c r="T1246" s="130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92"/>
      <c r="AF1246" s="92"/>
      <c r="AG1246" s="92"/>
      <c r="AH1246" s="92"/>
      <c r="AI1246" s="92"/>
      <c r="AJ1246" s="92"/>
      <c r="AK1246" s="92"/>
      <c r="AL1246" s="92"/>
      <c r="AM1246" s="92"/>
      <c r="AN1246" s="92"/>
      <c r="AO1246" s="92"/>
      <c r="AP1246" s="92"/>
      <c r="AQ1246" s="92"/>
      <c r="AR1246" s="92"/>
      <c r="AS1246" s="92"/>
      <c r="AT1246" s="92"/>
      <c r="AU1246" s="92"/>
      <c r="AV1246" s="92"/>
      <c r="AW1246" s="92"/>
      <c r="AX1246" s="92"/>
      <c r="AY1246" s="92"/>
      <c r="AZ1246" s="92"/>
      <c r="BA1246" s="92"/>
      <c r="BB1246" s="92"/>
      <c r="BC1246" s="92"/>
      <c r="BD1246" s="92"/>
      <c r="BE1246" s="92"/>
      <c r="BF1246" s="92"/>
      <c r="BG1246" s="92"/>
      <c r="BH1246" s="92"/>
      <c r="BI1246" s="92"/>
      <c r="BJ1246" s="92"/>
      <c r="BK1246" s="92"/>
      <c r="BL1246" s="92"/>
      <c r="BM1246" s="92"/>
      <c r="BN1246" s="92"/>
      <c r="BO1246" s="92"/>
      <c r="BP1246" s="92"/>
      <c r="BQ1246" s="92"/>
      <c r="BR1246" s="92"/>
      <c r="BS1246" s="92"/>
      <c r="BT1246" s="92"/>
      <c r="BU1246" s="92"/>
      <c r="BV1246" s="92"/>
      <c r="BW1246" s="92"/>
      <c r="BX1246" s="92"/>
      <c r="BY1246" s="92"/>
      <c r="BZ1246" s="92"/>
      <c r="CA1246" s="92"/>
      <c r="CB1246" s="92"/>
      <c r="CC1246" s="92"/>
      <c r="CD1246" s="92"/>
      <c r="CE1246" s="92"/>
      <c r="CF1246" s="93"/>
      <c r="CG1246" s="92"/>
      <c r="CH1246" s="92"/>
      <c r="CI1246" s="92"/>
      <c r="CJ1246" s="92"/>
      <c r="CK1246" s="92"/>
      <c r="CL1246" s="92"/>
      <c r="CM1246" s="92"/>
      <c r="CN1246" s="92"/>
      <c r="CO1246" s="92"/>
      <c r="CP1246" s="92"/>
      <c r="CS1246" s="94"/>
      <c r="CT1246" s="95"/>
    </row>
    <row r="1247" spans="8:98" x14ac:dyDescent="0.15">
      <c r="H1247" s="125"/>
      <c r="I1247" s="129"/>
      <c r="L1247" s="127"/>
      <c r="M1247" s="107"/>
      <c r="N1247" s="107"/>
      <c r="O1247" s="107"/>
      <c r="P1247" s="107"/>
      <c r="Q1247" s="107"/>
      <c r="R1247" s="107"/>
      <c r="S1247" s="107"/>
      <c r="T1247" s="130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92"/>
      <c r="AF1247" s="92"/>
      <c r="AG1247" s="92"/>
      <c r="AH1247" s="92"/>
      <c r="AI1247" s="92"/>
      <c r="AJ1247" s="92"/>
      <c r="AK1247" s="92"/>
      <c r="AL1247" s="92"/>
      <c r="AM1247" s="92"/>
      <c r="AN1247" s="92"/>
      <c r="AO1247" s="92"/>
      <c r="AP1247" s="92"/>
      <c r="AQ1247" s="92"/>
      <c r="AR1247" s="92"/>
      <c r="AS1247" s="92"/>
      <c r="AT1247" s="92"/>
      <c r="AU1247" s="92"/>
      <c r="AV1247" s="92"/>
      <c r="AW1247" s="92"/>
      <c r="AX1247" s="92"/>
      <c r="AY1247" s="92"/>
      <c r="AZ1247" s="92"/>
      <c r="BA1247" s="92"/>
      <c r="BB1247" s="92"/>
      <c r="BC1247" s="92"/>
      <c r="BD1247" s="92"/>
      <c r="BE1247" s="92"/>
      <c r="BF1247" s="92"/>
      <c r="BG1247" s="92"/>
      <c r="BH1247" s="92"/>
      <c r="BI1247" s="92"/>
      <c r="BJ1247" s="92"/>
      <c r="BK1247" s="92"/>
      <c r="BL1247" s="92"/>
      <c r="BM1247" s="92"/>
      <c r="BN1247" s="92"/>
      <c r="BO1247" s="92"/>
      <c r="BP1247" s="92"/>
      <c r="BQ1247" s="92"/>
      <c r="BR1247" s="92"/>
      <c r="BS1247" s="92"/>
      <c r="BT1247" s="92"/>
      <c r="BU1247" s="92"/>
      <c r="BV1247" s="92"/>
      <c r="BW1247" s="92"/>
      <c r="BX1247" s="92"/>
      <c r="BY1247" s="92"/>
      <c r="BZ1247" s="92"/>
      <c r="CA1247" s="92"/>
      <c r="CB1247" s="92"/>
      <c r="CC1247" s="92"/>
      <c r="CD1247" s="92"/>
      <c r="CE1247" s="92"/>
      <c r="CF1247" s="93"/>
      <c r="CG1247" s="92"/>
      <c r="CH1247" s="92"/>
      <c r="CI1247" s="92"/>
      <c r="CJ1247" s="92"/>
      <c r="CK1247" s="92"/>
      <c r="CL1247" s="92"/>
      <c r="CM1247" s="92"/>
      <c r="CN1247" s="92"/>
      <c r="CO1247" s="92"/>
      <c r="CP1247" s="92"/>
      <c r="CR1247" s="115"/>
      <c r="CS1247" s="94"/>
      <c r="CT1247" s="95"/>
    </row>
    <row r="1248" spans="8:98" x14ac:dyDescent="0.15">
      <c r="H1248" s="125"/>
      <c r="I1248" s="129"/>
      <c r="L1248" s="127"/>
      <c r="M1248" s="107"/>
      <c r="N1248" s="107"/>
      <c r="O1248" s="107"/>
      <c r="P1248" s="107"/>
      <c r="Q1248" s="107"/>
      <c r="R1248" s="107"/>
      <c r="S1248" s="107"/>
      <c r="T1248" s="130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92"/>
      <c r="AF1248" s="92"/>
      <c r="AG1248" s="92"/>
      <c r="AH1248" s="92"/>
      <c r="AI1248" s="92"/>
      <c r="AJ1248" s="92"/>
      <c r="AK1248" s="92"/>
      <c r="AL1248" s="92"/>
      <c r="AM1248" s="92"/>
      <c r="AN1248" s="92"/>
      <c r="AO1248" s="92"/>
      <c r="AP1248" s="92"/>
      <c r="AQ1248" s="92"/>
      <c r="AR1248" s="92"/>
      <c r="AS1248" s="92"/>
      <c r="AT1248" s="92"/>
      <c r="AU1248" s="92"/>
      <c r="AV1248" s="92"/>
      <c r="AW1248" s="92"/>
      <c r="AX1248" s="92"/>
      <c r="AY1248" s="92"/>
      <c r="AZ1248" s="92"/>
      <c r="BA1248" s="92"/>
      <c r="BB1248" s="92"/>
      <c r="BC1248" s="92"/>
      <c r="BD1248" s="92"/>
      <c r="BE1248" s="92"/>
      <c r="BF1248" s="92"/>
      <c r="BG1248" s="92"/>
      <c r="BH1248" s="92"/>
      <c r="BI1248" s="92"/>
      <c r="BJ1248" s="92"/>
      <c r="BK1248" s="92"/>
      <c r="BL1248" s="92"/>
      <c r="BM1248" s="92"/>
      <c r="BN1248" s="92"/>
      <c r="BO1248" s="92"/>
      <c r="BP1248" s="92"/>
      <c r="BQ1248" s="92"/>
      <c r="BR1248" s="92"/>
      <c r="BS1248" s="92"/>
      <c r="BT1248" s="92"/>
      <c r="BU1248" s="92"/>
      <c r="BV1248" s="92"/>
      <c r="BW1248" s="92"/>
      <c r="BX1248" s="92"/>
      <c r="BY1248" s="92"/>
      <c r="BZ1248" s="92"/>
      <c r="CA1248" s="92"/>
      <c r="CB1248" s="92"/>
      <c r="CC1248" s="92"/>
      <c r="CD1248" s="92"/>
      <c r="CE1248" s="92"/>
      <c r="CF1248" s="93"/>
      <c r="CG1248" s="92"/>
      <c r="CH1248" s="92"/>
      <c r="CI1248" s="92"/>
      <c r="CJ1248" s="92"/>
      <c r="CK1248" s="92"/>
      <c r="CL1248" s="92"/>
      <c r="CM1248" s="92"/>
      <c r="CN1248" s="92"/>
      <c r="CO1248" s="92"/>
      <c r="CP1248" s="92"/>
      <c r="CR1248" s="115"/>
      <c r="CS1248" s="94"/>
      <c r="CT1248" s="95"/>
    </row>
    <row r="1249" spans="8:98" x14ac:dyDescent="0.15">
      <c r="H1249" s="125"/>
      <c r="I1249" s="129"/>
      <c r="L1249" s="127"/>
      <c r="M1249" s="107"/>
      <c r="N1249" s="107"/>
      <c r="O1249" s="107"/>
      <c r="P1249" s="107"/>
      <c r="Q1249" s="107"/>
      <c r="R1249" s="107"/>
      <c r="S1249" s="107"/>
      <c r="T1249" s="130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92"/>
      <c r="AF1249" s="92"/>
      <c r="AG1249" s="92"/>
      <c r="AH1249" s="92"/>
      <c r="AI1249" s="92"/>
      <c r="AJ1249" s="92"/>
      <c r="AK1249" s="92"/>
      <c r="AL1249" s="92"/>
      <c r="AM1249" s="92"/>
      <c r="AN1249" s="92"/>
      <c r="AO1249" s="92"/>
      <c r="AP1249" s="92"/>
      <c r="AQ1249" s="92"/>
      <c r="AR1249" s="92"/>
      <c r="AS1249" s="92"/>
      <c r="AT1249" s="92"/>
      <c r="AU1249" s="92"/>
      <c r="AV1249" s="92"/>
      <c r="AW1249" s="92"/>
      <c r="AX1249" s="92"/>
      <c r="AY1249" s="92"/>
      <c r="AZ1249" s="92"/>
      <c r="BA1249" s="92"/>
      <c r="BB1249" s="92"/>
      <c r="BC1249" s="92"/>
      <c r="BD1249" s="92"/>
      <c r="BE1249" s="92"/>
      <c r="BF1249" s="92"/>
      <c r="BG1249" s="92"/>
      <c r="BH1249" s="92"/>
      <c r="BI1249" s="92"/>
      <c r="BJ1249" s="92"/>
      <c r="BK1249" s="92"/>
      <c r="BL1249" s="92"/>
      <c r="BM1249" s="92"/>
      <c r="BN1249" s="92"/>
      <c r="BO1249" s="92"/>
      <c r="BP1249" s="92"/>
      <c r="BQ1249" s="92"/>
      <c r="BR1249" s="92"/>
      <c r="BS1249" s="92"/>
      <c r="BT1249" s="92"/>
      <c r="BU1249" s="92"/>
      <c r="BV1249" s="92"/>
      <c r="BW1249" s="92"/>
      <c r="BX1249" s="92"/>
      <c r="BY1249" s="92"/>
      <c r="BZ1249" s="92"/>
      <c r="CA1249" s="92"/>
      <c r="CB1249" s="92"/>
      <c r="CC1249" s="92"/>
      <c r="CD1249" s="92"/>
      <c r="CE1249" s="92"/>
      <c r="CF1249" s="93"/>
      <c r="CG1249" s="92"/>
      <c r="CH1249" s="92"/>
      <c r="CI1249" s="92"/>
      <c r="CJ1249" s="92"/>
      <c r="CK1249" s="92"/>
      <c r="CL1249" s="92"/>
      <c r="CM1249" s="92"/>
      <c r="CN1249" s="92"/>
      <c r="CO1249" s="92"/>
      <c r="CP1249" s="92"/>
      <c r="CS1249" s="94"/>
      <c r="CT1249" s="95"/>
    </row>
    <row r="1250" spans="8:98" x14ac:dyDescent="0.15">
      <c r="H1250" s="125"/>
      <c r="I1250" s="129"/>
      <c r="L1250" s="127"/>
      <c r="M1250" s="107"/>
      <c r="N1250" s="107"/>
      <c r="O1250" s="107"/>
      <c r="P1250" s="107"/>
      <c r="Q1250" s="107"/>
      <c r="R1250" s="107"/>
      <c r="S1250" s="107"/>
      <c r="T1250" s="130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92"/>
      <c r="AF1250" s="92"/>
      <c r="AG1250" s="92"/>
      <c r="AH1250" s="92"/>
      <c r="AI1250" s="92"/>
      <c r="AJ1250" s="92"/>
      <c r="AK1250" s="92"/>
      <c r="AL1250" s="92"/>
      <c r="AM1250" s="92"/>
      <c r="AN1250" s="92"/>
      <c r="AO1250" s="92"/>
      <c r="AP1250" s="92"/>
      <c r="AQ1250" s="92"/>
      <c r="AR1250" s="92"/>
      <c r="AS1250" s="92"/>
      <c r="AT1250" s="92"/>
      <c r="AU1250" s="92"/>
      <c r="AV1250" s="92"/>
      <c r="AW1250" s="92"/>
      <c r="AX1250" s="92"/>
      <c r="AY1250" s="92"/>
      <c r="AZ1250" s="92"/>
      <c r="BA1250" s="92"/>
      <c r="BB1250" s="92"/>
      <c r="BC1250" s="92"/>
      <c r="BD1250" s="92"/>
      <c r="BE1250" s="92"/>
      <c r="BF1250" s="92"/>
      <c r="BG1250" s="92"/>
      <c r="BH1250" s="92"/>
      <c r="BI1250" s="92"/>
      <c r="BJ1250" s="92"/>
      <c r="BK1250" s="92"/>
      <c r="BL1250" s="92"/>
      <c r="BM1250" s="92"/>
      <c r="BN1250" s="92"/>
      <c r="BO1250" s="92"/>
      <c r="BP1250" s="92"/>
      <c r="BQ1250" s="92"/>
      <c r="BR1250" s="92"/>
      <c r="BS1250" s="92"/>
      <c r="BT1250" s="92"/>
      <c r="BU1250" s="92"/>
      <c r="BV1250" s="92"/>
      <c r="BW1250" s="92"/>
      <c r="BX1250" s="92"/>
      <c r="BY1250" s="92"/>
      <c r="BZ1250" s="92"/>
      <c r="CA1250" s="92"/>
      <c r="CB1250" s="92"/>
      <c r="CC1250" s="92"/>
      <c r="CD1250" s="92"/>
      <c r="CE1250" s="92"/>
      <c r="CF1250" s="93"/>
      <c r="CG1250" s="92"/>
      <c r="CH1250" s="92"/>
      <c r="CI1250" s="92"/>
      <c r="CJ1250" s="92"/>
      <c r="CK1250" s="92"/>
      <c r="CL1250" s="92"/>
      <c r="CM1250" s="92"/>
      <c r="CN1250" s="92"/>
      <c r="CO1250" s="92"/>
      <c r="CP1250" s="92"/>
      <c r="CS1250" s="94"/>
      <c r="CT1250" s="95"/>
    </row>
    <row r="1251" spans="8:98" x14ac:dyDescent="0.15">
      <c r="H1251" s="125"/>
      <c r="I1251" s="129"/>
      <c r="L1251" s="127"/>
      <c r="M1251" s="107"/>
      <c r="N1251" s="107"/>
      <c r="O1251" s="107"/>
      <c r="P1251" s="107"/>
      <c r="Q1251" s="107"/>
      <c r="R1251" s="107"/>
      <c r="S1251" s="107"/>
      <c r="T1251" s="130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92"/>
      <c r="AF1251" s="92"/>
      <c r="AG1251" s="92"/>
      <c r="AH1251" s="92"/>
      <c r="AI1251" s="92"/>
      <c r="AJ1251" s="92"/>
      <c r="AK1251" s="92"/>
      <c r="AL1251" s="92"/>
      <c r="AM1251" s="92"/>
      <c r="AN1251" s="92"/>
      <c r="AO1251" s="92"/>
      <c r="AP1251" s="92"/>
      <c r="AQ1251" s="92"/>
      <c r="AR1251" s="92"/>
      <c r="AS1251" s="92"/>
      <c r="AT1251" s="92"/>
      <c r="AU1251" s="92"/>
      <c r="AV1251" s="92"/>
      <c r="AW1251" s="92"/>
      <c r="AX1251" s="92"/>
      <c r="AY1251" s="92"/>
      <c r="AZ1251" s="92"/>
      <c r="BA1251" s="92"/>
      <c r="BB1251" s="92"/>
      <c r="BC1251" s="92"/>
      <c r="BD1251" s="92"/>
      <c r="BE1251" s="92"/>
      <c r="BF1251" s="92"/>
      <c r="BG1251" s="92"/>
      <c r="BH1251" s="92"/>
      <c r="BI1251" s="92"/>
      <c r="BJ1251" s="92"/>
      <c r="BK1251" s="92"/>
      <c r="BL1251" s="92"/>
      <c r="BM1251" s="92"/>
      <c r="BN1251" s="92"/>
      <c r="BO1251" s="92"/>
      <c r="BP1251" s="92"/>
      <c r="BQ1251" s="92"/>
      <c r="BR1251" s="92"/>
      <c r="BS1251" s="92"/>
      <c r="BT1251" s="92"/>
      <c r="BU1251" s="92"/>
      <c r="BV1251" s="92"/>
      <c r="BW1251" s="92"/>
      <c r="BX1251" s="92"/>
      <c r="BY1251" s="92"/>
      <c r="BZ1251" s="92"/>
      <c r="CA1251" s="92"/>
      <c r="CB1251" s="92"/>
      <c r="CC1251" s="92"/>
      <c r="CD1251" s="92"/>
      <c r="CE1251" s="92"/>
      <c r="CF1251" s="93"/>
      <c r="CG1251" s="92"/>
      <c r="CH1251" s="92"/>
      <c r="CI1251" s="92"/>
      <c r="CJ1251" s="92"/>
      <c r="CK1251" s="92"/>
      <c r="CL1251" s="92"/>
      <c r="CM1251" s="92"/>
      <c r="CN1251" s="92"/>
      <c r="CO1251" s="92"/>
      <c r="CP1251" s="92"/>
      <c r="CS1251" s="94"/>
      <c r="CT1251" s="95"/>
    </row>
    <row r="1252" spans="8:98" x14ac:dyDescent="0.15">
      <c r="H1252" s="125"/>
      <c r="I1252" s="129"/>
      <c r="L1252" s="127"/>
      <c r="M1252" s="107"/>
      <c r="N1252" s="107"/>
      <c r="O1252" s="107"/>
      <c r="P1252" s="107"/>
      <c r="Q1252" s="107"/>
      <c r="R1252" s="107"/>
      <c r="S1252" s="107"/>
      <c r="T1252" s="130"/>
      <c r="U1252" s="92"/>
      <c r="V1252" s="92"/>
      <c r="W1252" s="92"/>
      <c r="X1252" s="92"/>
      <c r="Y1252" s="92"/>
      <c r="Z1252" s="92"/>
      <c r="AA1252" s="92"/>
      <c r="AB1252" s="92"/>
      <c r="AC1252" s="92"/>
      <c r="AD1252" s="92"/>
      <c r="AE1252" s="92"/>
      <c r="AF1252" s="92"/>
      <c r="AG1252" s="92"/>
      <c r="AH1252" s="92"/>
      <c r="AI1252" s="92"/>
      <c r="AJ1252" s="92"/>
      <c r="AK1252" s="92"/>
      <c r="AL1252" s="92"/>
      <c r="AM1252" s="92"/>
      <c r="AN1252" s="92"/>
      <c r="AO1252" s="92"/>
      <c r="AP1252" s="92"/>
      <c r="AQ1252" s="92"/>
      <c r="AR1252" s="92"/>
      <c r="AS1252" s="92"/>
      <c r="AT1252" s="92"/>
      <c r="AU1252" s="92"/>
      <c r="AV1252" s="92"/>
      <c r="AW1252" s="92"/>
      <c r="AX1252" s="92"/>
      <c r="AY1252" s="92"/>
      <c r="AZ1252" s="92"/>
      <c r="BA1252" s="92"/>
      <c r="BB1252" s="92"/>
      <c r="BC1252" s="92"/>
      <c r="BD1252" s="92"/>
      <c r="BE1252" s="92"/>
      <c r="BF1252" s="92"/>
      <c r="BG1252" s="92"/>
      <c r="BH1252" s="92"/>
      <c r="BI1252" s="92"/>
      <c r="BJ1252" s="92"/>
      <c r="BK1252" s="92"/>
      <c r="BL1252" s="92"/>
      <c r="BM1252" s="92"/>
      <c r="BN1252" s="92"/>
      <c r="BO1252" s="92"/>
      <c r="BP1252" s="92"/>
      <c r="BQ1252" s="92"/>
      <c r="BR1252" s="92"/>
      <c r="BS1252" s="92"/>
      <c r="BT1252" s="92"/>
      <c r="BU1252" s="92"/>
      <c r="BV1252" s="92"/>
      <c r="BW1252" s="92"/>
      <c r="BX1252" s="92"/>
      <c r="BY1252" s="92"/>
      <c r="BZ1252" s="92"/>
      <c r="CA1252" s="92"/>
      <c r="CB1252" s="92"/>
      <c r="CC1252" s="92"/>
      <c r="CD1252" s="92"/>
      <c r="CE1252" s="92"/>
      <c r="CF1252" s="93"/>
      <c r="CG1252" s="92"/>
      <c r="CH1252" s="92"/>
      <c r="CI1252" s="92"/>
      <c r="CJ1252" s="92"/>
      <c r="CK1252" s="92"/>
      <c r="CL1252" s="92"/>
      <c r="CM1252" s="92"/>
      <c r="CN1252" s="92"/>
      <c r="CO1252" s="92"/>
      <c r="CP1252" s="92"/>
      <c r="CR1252" s="115"/>
      <c r="CS1252" s="94"/>
      <c r="CT1252" s="95"/>
    </row>
    <row r="1253" spans="8:98" x14ac:dyDescent="0.15">
      <c r="H1253" s="125"/>
      <c r="I1253" s="129"/>
      <c r="L1253" s="127"/>
      <c r="M1253" s="107"/>
      <c r="N1253" s="107"/>
      <c r="O1253" s="107"/>
      <c r="P1253" s="107"/>
      <c r="Q1253" s="107"/>
      <c r="R1253" s="107"/>
      <c r="S1253" s="107"/>
      <c r="T1253" s="130"/>
      <c r="U1253" s="92"/>
      <c r="V1253" s="92"/>
      <c r="W1253" s="92"/>
      <c r="X1253" s="92"/>
      <c r="Y1253" s="92"/>
      <c r="Z1253" s="92"/>
      <c r="AA1253" s="92"/>
      <c r="AB1253" s="92"/>
      <c r="AC1253" s="92"/>
      <c r="AD1253" s="92"/>
      <c r="AE1253" s="92"/>
      <c r="AF1253" s="92"/>
      <c r="AG1253" s="92"/>
      <c r="AH1253" s="92"/>
      <c r="AI1253" s="92"/>
      <c r="AJ1253" s="92"/>
      <c r="AK1253" s="92"/>
      <c r="AL1253" s="92"/>
      <c r="AM1253" s="92"/>
      <c r="AN1253" s="92"/>
      <c r="AO1253" s="92"/>
      <c r="AP1253" s="92"/>
      <c r="AQ1253" s="92"/>
      <c r="AR1253" s="92"/>
      <c r="AS1253" s="92"/>
      <c r="AT1253" s="92"/>
      <c r="AU1253" s="92"/>
      <c r="AV1253" s="92"/>
      <c r="AW1253" s="92"/>
      <c r="AX1253" s="92"/>
      <c r="AY1253" s="92"/>
      <c r="AZ1253" s="92"/>
      <c r="BA1253" s="92"/>
      <c r="BB1253" s="92"/>
      <c r="BC1253" s="92"/>
      <c r="BD1253" s="92"/>
      <c r="BE1253" s="92"/>
      <c r="BF1253" s="92"/>
      <c r="BG1253" s="92"/>
      <c r="BH1253" s="92"/>
      <c r="BI1253" s="92"/>
      <c r="BJ1253" s="92"/>
      <c r="BK1253" s="92"/>
      <c r="BL1253" s="92"/>
      <c r="BM1253" s="92"/>
      <c r="BN1253" s="92"/>
      <c r="BO1253" s="92"/>
      <c r="BP1253" s="92"/>
      <c r="BQ1253" s="92"/>
      <c r="BR1253" s="92"/>
      <c r="BS1253" s="92"/>
      <c r="BT1253" s="92"/>
      <c r="BU1253" s="92"/>
      <c r="BV1253" s="92"/>
      <c r="BW1253" s="92"/>
      <c r="BX1253" s="92"/>
      <c r="BY1253" s="92"/>
      <c r="BZ1253" s="92"/>
      <c r="CA1253" s="92"/>
      <c r="CB1253" s="92"/>
      <c r="CC1253" s="92"/>
      <c r="CD1253" s="92"/>
      <c r="CE1253" s="92"/>
      <c r="CF1253" s="93"/>
      <c r="CG1253" s="92"/>
      <c r="CH1253" s="92"/>
      <c r="CI1253" s="92"/>
      <c r="CJ1253" s="92"/>
      <c r="CK1253" s="92"/>
      <c r="CL1253" s="92"/>
      <c r="CM1253" s="92"/>
      <c r="CN1253" s="92"/>
      <c r="CO1253" s="92"/>
      <c r="CP1253" s="92"/>
      <c r="CS1253" s="94"/>
      <c r="CT1253" s="95"/>
    </row>
    <row r="1254" spans="8:98" x14ac:dyDescent="0.15">
      <c r="H1254" s="125"/>
      <c r="I1254" s="129"/>
      <c r="L1254" s="127"/>
      <c r="M1254" s="107"/>
      <c r="N1254" s="107"/>
      <c r="O1254" s="107"/>
      <c r="P1254" s="107"/>
      <c r="Q1254" s="107"/>
      <c r="R1254" s="107"/>
      <c r="S1254" s="107"/>
      <c r="T1254" s="130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2"/>
      <c r="AE1254" s="92"/>
      <c r="AF1254" s="92"/>
      <c r="AG1254" s="92"/>
      <c r="AH1254" s="92"/>
      <c r="AI1254" s="92"/>
      <c r="AJ1254" s="92"/>
      <c r="AK1254" s="92"/>
      <c r="AL1254" s="92"/>
      <c r="AM1254" s="92"/>
      <c r="AN1254" s="92"/>
      <c r="AO1254" s="92"/>
      <c r="AP1254" s="92"/>
      <c r="AQ1254" s="92"/>
      <c r="AR1254" s="92"/>
      <c r="AS1254" s="92"/>
      <c r="AT1254" s="92"/>
      <c r="AU1254" s="92"/>
      <c r="AV1254" s="92"/>
      <c r="AW1254" s="92"/>
      <c r="AX1254" s="92"/>
      <c r="AY1254" s="92"/>
      <c r="AZ1254" s="92"/>
      <c r="BA1254" s="92"/>
      <c r="BB1254" s="92"/>
      <c r="BC1254" s="92"/>
      <c r="BD1254" s="92"/>
      <c r="BE1254" s="92"/>
      <c r="BF1254" s="92"/>
      <c r="BG1254" s="92"/>
      <c r="BH1254" s="92"/>
      <c r="BI1254" s="92"/>
      <c r="BJ1254" s="92"/>
      <c r="BK1254" s="92"/>
      <c r="BL1254" s="92"/>
      <c r="BM1254" s="92"/>
      <c r="BN1254" s="92"/>
      <c r="BO1254" s="92"/>
      <c r="BP1254" s="92"/>
      <c r="BQ1254" s="92"/>
      <c r="BR1254" s="92"/>
      <c r="BS1254" s="92"/>
      <c r="BT1254" s="92"/>
      <c r="BU1254" s="92"/>
      <c r="BV1254" s="92"/>
      <c r="BW1254" s="92"/>
      <c r="BX1254" s="92"/>
      <c r="BY1254" s="92"/>
      <c r="BZ1254" s="92"/>
      <c r="CA1254" s="92"/>
      <c r="CB1254" s="92"/>
      <c r="CC1254" s="92"/>
      <c r="CD1254" s="92"/>
      <c r="CE1254" s="92"/>
      <c r="CF1254" s="93"/>
      <c r="CG1254" s="92"/>
      <c r="CH1254" s="92"/>
      <c r="CI1254" s="92"/>
      <c r="CJ1254" s="92"/>
      <c r="CK1254" s="92"/>
      <c r="CL1254" s="92"/>
      <c r="CM1254" s="92"/>
      <c r="CN1254" s="92"/>
      <c r="CO1254" s="92"/>
      <c r="CP1254" s="92"/>
      <c r="CR1254" s="115"/>
      <c r="CS1254" s="94"/>
      <c r="CT1254" s="95"/>
    </row>
    <row r="1255" spans="8:98" x14ac:dyDescent="0.15">
      <c r="H1255" s="125"/>
      <c r="I1255" s="129"/>
      <c r="L1255" s="127"/>
      <c r="M1255" s="107"/>
      <c r="N1255" s="107"/>
      <c r="O1255" s="107"/>
      <c r="P1255" s="107"/>
      <c r="Q1255" s="107"/>
      <c r="R1255" s="107"/>
      <c r="S1255" s="107"/>
      <c r="T1255" s="130"/>
      <c r="U1255" s="92"/>
      <c r="V1255" s="92"/>
      <c r="W1255" s="92"/>
      <c r="X1255" s="92"/>
      <c r="Y1255" s="92"/>
      <c r="Z1255" s="92"/>
      <c r="AA1255" s="92"/>
      <c r="AB1255" s="92"/>
      <c r="AC1255" s="92"/>
      <c r="AD1255" s="92"/>
      <c r="AE1255" s="92"/>
      <c r="AF1255" s="92"/>
      <c r="AG1255" s="92"/>
      <c r="AH1255" s="92"/>
      <c r="AI1255" s="92"/>
      <c r="AJ1255" s="92"/>
      <c r="AK1255" s="92"/>
      <c r="AL1255" s="92"/>
      <c r="AM1255" s="92"/>
      <c r="AN1255" s="92"/>
      <c r="AO1255" s="92"/>
      <c r="AP1255" s="92"/>
      <c r="AQ1255" s="92"/>
      <c r="AR1255" s="92"/>
      <c r="AS1255" s="92"/>
      <c r="AT1255" s="92"/>
      <c r="AU1255" s="92"/>
      <c r="AV1255" s="92"/>
      <c r="AW1255" s="92"/>
      <c r="AX1255" s="92"/>
      <c r="AY1255" s="92"/>
      <c r="AZ1255" s="92"/>
      <c r="BA1255" s="92"/>
      <c r="BB1255" s="92"/>
      <c r="BC1255" s="92"/>
      <c r="BD1255" s="92"/>
      <c r="BE1255" s="92"/>
      <c r="BF1255" s="92"/>
      <c r="BG1255" s="92"/>
      <c r="BH1255" s="92"/>
      <c r="BI1255" s="92"/>
      <c r="BJ1255" s="92"/>
      <c r="BK1255" s="92"/>
      <c r="BL1255" s="92"/>
      <c r="BM1255" s="92"/>
      <c r="BN1255" s="92"/>
      <c r="BO1255" s="92"/>
      <c r="BP1255" s="92"/>
      <c r="BQ1255" s="92"/>
      <c r="BR1255" s="92"/>
      <c r="BS1255" s="92"/>
      <c r="BT1255" s="92"/>
      <c r="BU1255" s="92"/>
      <c r="BV1255" s="92"/>
      <c r="BW1255" s="92"/>
      <c r="BX1255" s="92"/>
      <c r="BY1255" s="92"/>
      <c r="BZ1255" s="92"/>
      <c r="CA1255" s="92"/>
      <c r="CB1255" s="92"/>
      <c r="CC1255" s="92"/>
      <c r="CD1255" s="92"/>
      <c r="CE1255" s="92"/>
      <c r="CF1255" s="93"/>
      <c r="CG1255" s="92"/>
      <c r="CH1255" s="92"/>
      <c r="CI1255" s="92"/>
      <c r="CJ1255" s="92"/>
      <c r="CK1255" s="92"/>
      <c r="CL1255" s="92"/>
      <c r="CM1255" s="92"/>
      <c r="CN1255" s="92"/>
      <c r="CO1255" s="92"/>
      <c r="CP1255" s="92"/>
      <c r="CR1255" s="115"/>
      <c r="CS1255" s="94"/>
      <c r="CT1255" s="95"/>
    </row>
    <row r="1256" spans="8:98" x14ac:dyDescent="0.15">
      <c r="H1256" s="125"/>
      <c r="I1256" s="129"/>
      <c r="L1256" s="127"/>
      <c r="M1256" s="107"/>
      <c r="N1256" s="107"/>
      <c r="O1256" s="107"/>
      <c r="P1256" s="107"/>
      <c r="Q1256" s="107"/>
      <c r="R1256" s="107"/>
      <c r="S1256" s="107"/>
      <c r="T1256" s="130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2"/>
      <c r="AE1256" s="92"/>
      <c r="AF1256" s="92"/>
      <c r="AG1256" s="92"/>
      <c r="AH1256" s="92"/>
      <c r="AI1256" s="92"/>
      <c r="AJ1256" s="92"/>
      <c r="AK1256" s="92"/>
      <c r="AL1256" s="92"/>
      <c r="AM1256" s="92"/>
      <c r="AN1256" s="92"/>
      <c r="AO1256" s="92"/>
      <c r="AP1256" s="92"/>
      <c r="AQ1256" s="92"/>
      <c r="AR1256" s="92"/>
      <c r="AS1256" s="92"/>
      <c r="AT1256" s="92"/>
      <c r="AU1256" s="92"/>
      <c r="AV1256" s="92"/>
      <c r="AW1256" s="92"/>
      <c r="AX1256" s="92"/>
      <c r="AY1256" s="92"/>
      <c r="AZ1256" s="92"/>
      <c r="BA1256" s="92"/>
      <c r="BB1256" s="92"/>
      <c r="BC1256" s="92"/>
      <c r="BD1256" s="92"/>
      <c r="BE1256" s="92"/>
      <c r="BF1256" s="92"/>
      <c r="BG1256" s="92"/>
      <c r="BH1256" s="92"/>
      <c r="BI1256" s="92"/>
      <c r="BJ1256" s="92"/>
      <c r="BK1256" s="92"/>
      <c r="BL1256" s="92"/>
      <c r="BM1256" s="92"/>
      <c r="BN1256" s="92"/>
      <c r="BO1256" s="92"/>
      <c r="BP1256" s="92"/>
      <c r="BQ1256" s="92"/>
      <c r="BR1256" s="92"/>
      <c r="BS1256" s="92"/>
      <c r="BT1256" s="92"/>
      <c r="BU1256" s="92"/>
      <c r="BV1256" s="92"/>
      <c r="BW1256" s="92"/>
      <c r="BX1256" s="92"/>
      <c r="BY1256" s="92"/>
      <c r="BZ1256" s="92"/>
      <c r="CA1256" s="92"/>
      <c r="CB1256" s="92"/>
      <c r="CC1256" s="92"/>
      <c r="CD1256" s="92"/>
      <c r="CE1256" s="92"/>
      <c r="CF1256" s="93"/>
      <c r="CG1256" s="92"/>
      <c r="CH1256" s="92"/>
      <c r="CI1256" s="92"/>
      <c r="CJ1256" s="92"/>
      <c r="CK1256" s="92"/>
      <c r="CL1256" s="92"/>
      <c r="CM1256" s="92"/>
      <c r="CN1256" s="92"/>
      <c r="CO1256" s="92"/>
      <c r="CP1256" s="92"/>
      <c r="CS1256" s="94"/>
      <c r="CT1256" s="95"/>
    </row>
    <row r="1257" spans="8:98" x14ac:dyDescent="0.15">
      <c r="H1257" s="125"/>
      <c r="I1257" s="129"/>
      <c r="L1257" s="127"/>
      <c r="M1257" s="107"/>
      <c r="N1257" s="107"/>
      <c r="O1257" s="107"/>
      <c r="P1257" s="107"/>
      <c r="Q1257" s="107"/>
      <c r="R1257" s="107"/>
      <c r="S1257" s="107"/>
      <c r="T1257" s="130"/>
      <c r="U1257" s="92"/>
      <c r="V1257" s="92"/>
      <c r="W1257" s="92"/>
      <c r="X1257" s="92"/>
      <c r="Y1257" s="92"/>
      <c r="Z1257" s="92"/>
      <c r="AA1257" s="92"/>
      <c r="AB1257" s="92"/>
      <c r="AC1257" s="92"/>
      <c r="AD1257" s="92"/>
      <c r="AE1257" s="92"/>
      <c r="AF1257" s="92"/>
      <c r="AG1257" s="92"/>
      <c r="AH1257" s="92"/>
      <c r="AI1257" s="92"/>
      <c r="AJ1257" s="92"/>
      <c r="AK1257" s="92"/>
      <c r="AL1257" s="92"/>
      <c r="AM1257" s="92"/>
      <c r="AN1257" s="92"/>
      <c r="AO1257" s="92"/>
      <c r="AP1257" s="92"/>
      <c r="AQ1257" s="92"/>
      <c r="AR1257" s="92"/>
      <c r="AS1257" s="92"/>
      <c r="AT1257" s="92"/>
      <c r="AU1257" s="92"/>
      <c r="AV1257" s="92"/>
      <c r="AW1257" s="92"/>
      <c r="AX1257" s="92"/>
      <c r="AY1257" s="92"/>
      <c r="AZ1257" s="92"/>
      <c r="BA1257" s="92"/>
      <c r="BB1257" s="92"/>
      <c r="BC1257" s="92"/>
      <c r="BD1257" s="92"/>
      <c r="BE1257" s="92"/>
      <c r="BF1257" s="92"/>
      <c r="BG1257" s="92"/>
      <c r="BH1257" s="92"/>
      <c r="BI1257" s="92"/>
      <c r="BJ1257" s="92"/>
      <c r="BK1257" s="92"/>
      <c r="BL1257" s="92"/>
      <c r="BM1257" s="92"/>
      <c r="BN1257" s="92"/>
      <c r="BO1257" s="92"/>
      <c r="BP1257" s="92"/>
      <c r="BQ1257" s="92"/>
      <c r="BR1257" s="92"/>
      <c r="BS1257" s="92"/>
      <c r="BT1257" s="92"/>
      <c r="BU1257" s="92"/>
      <c r="BV1257" s="92"/>
      <c r="BW1257" s="92"/>
      <c r="BX1257" s="92"/>
      <c r="BY1257" s="92"/>
      <c r="BZ1257" s="92"/>
      <c r="CA1257" s="92"/>
      <c r="CB1257" s="92"/>
      <c r="CC1257" s="92"/>
      <c r="CD1257" s="92"/>
      <c r="CE1257" s="92"/>
      <c r="CF1257" s="93"/>
      <c r="CG1257" s="92"/>
      <c r="CH1257" s="92"/>
      <c r="CI1257" s="92"/>
      <c r="CJ1257" s="92"/>
      <c r="CK1257" s="92"/>
      <c r="CL1257" s="92"/>
      <c r="CM1257" s="92"/>
      <c r="CN1257" s="92"/>
      <c r="CO1257" s="92"/>
      <c r="CP1257" s="92"/>
      <c r="CS1257" s="94"/>
      <c r="CT1257" s="95"/>
    </row>
    <row r="1258" spans="8:98" x14ac:dyDescent="0.15">
      <c r="H1258" s="125"/>
      <c r="I1258" s="129"/>
      <c r="L1258" s="127"/>
      <c r="M1258" s="107"/>
      <c r="N1258" s="107"/>
      <c r="O1258" s="107"/>
      <c r="P1258" s="107"/>
      <c r="Q1258" s="107"/>
      <c r="R1258" s="107"/>
      <c r="S1258" s="107"/>
      <c r="T1258" s="130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2"/>
      <c r="AE1258" s="92"/>
      <c r="AF1258" s="92"/>
      <c r="AG1258" s="92"/>
      <c r="AH1258" s="92"/>
      <c r="AI1258" s="92"/>
      <c r="AJ1258" s="92"/>
      <c r="AK1258" s="92"/>
      <c r="AL1258" s="92"/>
      <c r="AM1258" s="92"/>
      <c r="AN1258" s="92"/>
      <c r="AO1258" s="92"/>
      <c r="AP1258" s="92"/>
      <c r="AQ1258" s="92"/>
      <c r="AR1258" s="92"/>
      <c r="AS1258" s="92"/>
      <c r="AT1258" s="92"/>
      <c r="AU1258" s="92"/>
      <c r="AV1258" s="92"/>
      <c r="AW1258" s="92"/>
      <c r="AX1258" s="92"/>
      <c r="AY1258" s="92"/>
      <c r="AZ1258" s="92"/>
      <c r="BA1258" s="92"/>
      <c r="BB1258" s="92"/>
      <c r="BC1258" s="92"/>
      <c r="BD1258" s="92"/>
      <c r="BE1258" s="92"/>
      <c r="BF1258" s="92"/>
      <c r="BG1258" s="92"/>
      <c r="BH1258" s="92"/>
      <c r="BI1258" s="92"/>
      <c r="BJ1258" s="92"/>
      <c r="BK1258" s="92"/>
      <c r="BL1258" s="92"/>
      <c r="BM1258" s="92"/>
      <c r="BN1258" s="92"/>
      <c r="BO1258" s="92"/>
      <c r="BP1258" s="92"/>
      <c r="BQ1258" s="92"/>
      <c r="BR1258" s="92"/>
      <c r="BS1258" s="92"/>
      <c r="BT1258" s="92"/>
      <c r="BU1258" s="92"/>
      <c r="BV1258" s="92"/>
      <c r="BW1258" s="92"/>
      <c r="BX1258" s="92"/>
      <c r="BY1258" s="92"/>
      <c r="BZ1258" s="92"/>
      <c r="CA1258" s="92"/>
      <c r="CB1258" s="92"/>
      <c r="CC1258" s="92"/>
      <c r="CD1258" s="92"/>
      <c r="CE1258" s="92"/>
      <c r="CF1258" s="93"/>
      <c r="CG1258" s="92"/>
      <c r="CH1258" s="92"/>
      <c r="CI1258" s="92"/>
      <c r="CJ1258" s="92"/>
      <c r="CK1258" s="92"/>
      <c r="CL1258" s="92"/>
      <c r="CM1258" s="92"/>
      <c r="CN1258" s="92"/>
      <c r="CO1258" s="92"/>
      <c r="CP1258" s="92"/>
      <c r="CR1258" s="115"/>
      <c r="CS1258" s="94"/>
      <c r="CT1258" s="95"/>
    </row>
    <row r="1259" spans="8:98" x14ac:dyDescent="0.15">
      <c r="H1259" s="125"/>
      <c r="I1259" s="129"/>
      <c r="L1259" s="127"/>
      <c r="M1259" s="107"/>
      <c r="N1259" s="107"/>
      <c r="O1259" s="107"/>
      <c r="P1259" s="107"/>
      <c r="Q1259" s="107"/>
      <c r="R1259" s="107"/>
      <c r="S1259" s="107"/>
      <c r="T1259" s="130"/>
      <c r="U1259" s="92"/>
      <c r="V1259" s="92"/>
      <c r="W1259" s="92"/>
      <c r="X1259" s="92"/>
      <c r="Y1259" s="92"/>
      <c r="Z1259" s="92"/>
      <c r="AA1259" s="92"/>
      <c r="AB1259" s="92"/>
      <c r="AC1259" s="92"/>
      <c r="AD1259" s="92"/>
      <c r="AE1259" s="92"/>
      <c r="AF1259" s="92"/>
      <c r="AG1259" s="92"/>
      <c r="AH1259" s="92"/>
      <c r="AI1259" s="92"/>
      <c r="AJ1259" s="92"/>
      <c r="AK1259" s="92"/>
      <c r="AL1259" s="92"/>
      <c r="AM1259" s="92"/>
      <c r="AN1259" s="92"/>
      <c r="AO1259" s="92"/>
      <c r="AP1259" s="92"/>
      <c r="AQ1259" s="92"/>
      <c r="AR1259" s="92"/>
      <c r="AS1259" s="92"/>
      <c r="AT1259" s="92"/>
      <c r="AU1259" s="92"/>
      <c r="AV1259" s="92"/>
      <c r="AW1259" s="92"/>
      <c r="AX1259" s="92"/>
      <c r="AY1259" s="92"/>
      <c r="AZ1259" s="92"/>
      <c r="BA1259" s="92"/>
      <c r="BB1259" s="92"/>
      <c r="BC1259" s="92"/>
      <c r="BD1259" s="92"/>
      <c r="BE1259" s="92"/>
      <c r="BF1259" s="92"/>
      <c r="BG1259" s="92"/>
      <c r="BH1259" s="92"/>
      <c r="BI1259" s="92"/>
      <c r="BJ1259" s="92"/>
      <c r="BK1259" s="92"/>
      <c r="BL1259" s="92"/>
      <c r="BM1259" s="92"/>
      <c r="BN1259" s="92"/>
      <c r="BO1259" s="92"/>
      <c r="BP1259" s="92"/>
      <c r="BQ1259" s="92"/>
      <c r="BR1259" s="92"/>
      <c r="BS1259" s="92"/>
      <c r="BT1259" s="92"/>
      <c r="BU1259" s="92"/>
      <c r="BV1259" s="92"/>
      <c r="BW1259" s="92"/>
      <c r="BX1259" s="92"/>
      <c r="BY1259" s="92"/>
      <c r="BZ1259" s="92"/>
      <c r="CA1259" s="92"/>
      <c r="CB1259" s="92"/>
      <c r="CC1259" s="92"/>
      <c r="CD1259" s="92"/>
      <c r="CE1259" s="92"/>
      <c r="CF1259" s="93"/>
      <c r="CG1259" s="92"/>
      <c r="CH1259" s="92"/>
      <c r="CI1259" s="92"/>
      <c r="CJ1259" s="92"/>
      <c r="CK1259" s="92"/>
      <c r="CL1259" s="92"/>
      <c r="CM1259" s="92"/>
      <c r="CN1259" s="92"/>
      <c r="CO1259" s="92"/>
      <c r="CP1259" s="92"/>
      <c r="CS1259" s="94"/>
      <c r="CT1259" s="95"/>
    </row>
    <row r="1260" spans="8:98" x14ac:dyDescent="0.15">
      <c r="H1260" s="125"/>
      <c r="I1260" s="129"/>
      <c r="L1260" s="127"/>
      <c r="M1260" s="107"/>
      <c r="N1260" s="107"/>
      <c r="O1260" s="107"/>
      <c r="P1260" s="107"/>
      <c r="Q1260" s="107"/>
      <c r="R1260" s="107"/>
      <c r="S1260" s="107"/>
      <c r="T1260" s="130"/>
      <c r="U1260" s="92"/>
      <c r="V1260" s="92"/>
      <c r="W1260" s="92"/>
      <c r="X1260" s="92"/>
      <c r="Y1260" s="92"/>
      <c r="Z1260" s="92"/>
      <c r="AA1260" s="92"/>
      <c r="AB1260" s="92"/>
      <c r="AC1260" s="92"/>
      <c r="AD1260" s="92"/>
      <c r="AE1260" s="92"/>
      <c r="AF1260" s="92"/>
      <c r="AG1260" s="92"/>
      <c r="AH1260" s="92"/>
      <c r="AI1260" s="92"/>
      <c r="AJ1260" s="92"/>
      <c r="AK1260" s="92"/>
      <c r="AL1260" s="92"/>
      <c r="AM1260" s="92"/>
      <c r="AN1260" s="92"/>
      <c r="AO1260" s="92"/>
      <c r="AP1260" s="92"/>
      <c r="AQ1260" s="92"/>
      <c r="AR1260" s="92"/>
      <c r="AS1260" s="92"/>
      <c r="AT1260" s="92"/>
      <c r="AU1260" s="92"/>
      <c r="AV1260" s="92"/>
      <c r="AW1260" s="92"/>
      <c r="AX1260" s="92"/>
      <c r="AY1260" s="92"/>
      <c r="AZ1260" s="92"/>
      <c r="BA1260" s="92"/>
      <c r="BB1260" s="92"/>
      <c r="BC1260" s="92"/>
      <c r="BD1260" s="92"/>
      <c r="BE1260" s="92"/>
      <c r="BF1260" s="92"/>
      <c r="BG1260" s="92"/>
      <c r="BH1260" s="92"/>
      <c r="BI1260" s="92"/>
      <c r="BJ1260" s="92"/>
      <c r="BK1260" s="92"/>
      <c r="BL1260" s="92"/>
      <c r="BM1260" s="92"/>
      <c r="BN1260" s="92"/>
      <c r="BO1260" s="92"/>
      <c r="BP1260" s="92"/>
      <c r="BQ1260" s="92"/>
      <c r="BR1260" s="92"/>
      <c r="BS1260" s="92"/>
      <c r="BT1260" s="92"/>
      <c r="BU1260" s="92"/>
      <c r="BV1260" s="92"/>
      <c r="BW1260" s="92"/>
      <c r="BX1260" s="92"/>
      <c r="BY1260" s="92"/>
      <c r="BZ1260" s="92"/>
      <c r="CA1260" s="92"/>
      <c r="CB1260" s="92"/>
      <c r="CC1260" s="92"/>
      <c r="CD1260" s="92"/>
      <c r="CE1260" s="92"/>
      <c r="CF1260" s="93"/>
      <c r="CG1260" s="92"/>
      <c r="CH1260" s="92"/>
      <c r="CI1260" s="92"/>
      <c r="CJ1260" s="92"/>
      <c r="CK1260" s="92"/>
      <c r="CL1260" s="92"/>
      <c r="CM1260" s="92"/>
      <c r="CN1260" s="92"/>
      <c r="CO1260" s="92"/>
      <c r="CP1260" s="92"/>
      <c r="CS1260" s="94"/>
      <c r="CT1260" s="95"/>
    </row>
    <row r="1261" spans="8:98" x14ac:dyDescent="0.15">
      <c r="H1261" s="125"/>
      <c r="I1261" s="129"/>
      <c r="L1261" s="127"/>
      <c r="M1261" s="107"/>
      <c r="N1261" s="107"/>
      <c r="O1261" s="107"/>
      <c r="P1261" s="107"/>
      <c r="Q1261" s="107"/>
      <c r="R1261" s="107"/>
      <c r="S1261" s="107"/>
      <c r="T1261" s="130"/>
      <c r="U1261" s="92"/>
      <c r="V1261" s="92"/>
      <c r="W1261" s="92"/>
      <c r="X1261" s="92"/>
      <c r="Y1261" s="92"/>
      <c r="Z1261" s="92"/>
      <c r="AA1261" s="92"/>
      <c r="AB1261" s="92"/>
      <c r="AC1261" s="92"/>
      <c r="AD1261" s="92"/>
      <c r="AE1261" s="92"/>
      <c r="AF1261" s="92"/>
      <c r="AG1261" s="92"/>
      <c r="AH1261" s="92"/>
      <c r="AI1261" s="92"/>
      <c r="AJ1261" s="92"/>
      <c r="AK1261" s="92"/>
      <c r="AL1261" s="92"/>
      <c r="AM1261" s="92"/>
      <c r="AN1261" s="92"/>
      <c r="AO1261" s="92"/>
      <c r="AP1261" s="92"/>
      <c r="AQ1261" s="92"/>
      <c r="AR1261" s="92"/>
      <c r="AS1261" s="92"/>
      <c r="AT1261" s="92"/>
      <c r="AU1261" s="92"/>
      <c r="AV1261" s="92"/>
      <c r="AW1261" s="92"/>
      <c r="AX1261" s="92"/>
      <c r="AY1261" s="92"/>
      <c r="AZ1261" s="92"/>
      <c r="BA1261" s="92"/>
      <c r="BB1261" s="92"/>
      <c r="BC1261" s="92"/>
      <c r="BD1261" s="92"/>
      <c r="BE1261" s="92"/>
      <c r="BF1261" s="92"/>
      <c r="BG1261" s="92"/>
      <c r="BH1261" s="92"/>
      <c r="BI1261" s="92"/>
      <c r="BJ1261" s="92"/>
      <c r="BK1261" s="92"/>
      <c r="BL1261" s="92"/>
      <c r="BM1261" s="92"/>
      <c r="BN1261" s="92"/>
      <c r="BO1261" s="92"/>
      <c r="BP1261" s="92"/>
      <c r="BQ1261" s="92"/>
      <c r="BR1261" s="92"/>
      <c r="BS1261" s="92"/>
      <c r="BT1261" s="92"/>
      <c r="BU1261" s="92"/>
      <c r="BV1261" s="92"/>
      <c r="BW1261" s="92"/>
      <c r="BX1261" s="92"/>
      <c r="BY1261" s="92"/>
      <c r="BZ1261" s="92"/>
      <c r="CA1261" s="92"/>
      <c r="CB1261" s="92"/>
      <c r="CC1261" s="92"/>
      <c r="CD1261" s="92"/>
      <c r="CE1261" s="92"/>
      <c r="CF1261" s="93"/>
      <c r="CG1261" s="92"/>
      <c r="CH1261" s="92"/>
      <c r="CI1261" s="92"/>
      <c r="CJ1261" s="92"/>
      <c r="CK1261" s="92"/>
      <c r="CL1261" s="92"/>
      <c r="CM1261" s="92"/>
      <c r="CN1261" s="92"/>
      <c r="CO1261" s="92"/>
      <c r="CP1261" s="92"/>
      <c r="CS1261" s="94"/>
      <c r="CT1261" s="95"/>
    </row>
    <row r="1262" spans="8:98" x14ac:dyDescent="0.15">
      <c r="H1262" s="125"/>
      <c r="I1262" s="129"/>
      <c r="L1262" s="127"/>
      <c r="M1262" s="107"/>
      <c r="N1262" s="107"/>
      <c r="O1262" s="107"/>
      <c r="P1262" s="107"/>
      <c r="Q1262" s="107"/>
      <c r="R1262" s="107"/>
      <c r="S1262" s="107"/>
      <c r="T1262" s="130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2"/>
      <c r="AE1262" s="92"/>
      <c r="AF1262" s="92"/>
      <c r="AG1262" s="92"/>
      <c r="AH1262" s="92"/>
      <c r="AI1262" s="92"/>
      <c r="AJ1262" s="92"/>
      <c r="AK1262" s="92"/>
      <c r="AL1262" s="92"/>
      <c r="AM1262" s="92"/>
      <c r="AN1262" s="92"/>
      <c r="AO1262" s="92"/>
      <c r="AP1262" s="92"/>
      <c r="AQ1262" s="92"/>
      <c r="AR1262" s="92"/>
      <c r="AS1262" s="92"/>
      <c r="AT1262" s="92"/>
      <c r="AU1262" s="92"/>
      <c r="AV1262" s="92"/>
      <c r="AW1262" s="92"/>
      <c r="AX1262" s="92"/>
      <c r="AY1262" s="92"/>
      <c r="AZ1262" s="92"/>
      <c r="BA1262" s="92"/>
      <c r="BB1262" s="92"/>
      <c r="BC1262" s="92"/>
      <c r="BD1262" s="92"/>
      <c r="BE1262" s="92"/>
      <c r="BF1262" s="92"/>
      <c r="BG1262" s="92"/>
      <c r="BH1262" s="92"/>
      <c r="BI1262" s="92"/>
      <c r="BJ1262" s="92"/>
      <c r="BK1262" s="92"/>
      <c r="BL1262" s="92"/>
      <c r="BM1262" s="92"/>
      <c r="BN1262" s="92"/>
      <c r="BO1262" s="92"/>
      <c r="BP1262" s="92"/>
      <c r="BQ1262" s="92"/>
      <c r="BR1262" s="92"/>
      <c r="BS1262" s="92"/>
      <c r="BT1262" s="92"/>
      <c r="BU1262" s="92"/>
      <c r="BV1262" s="92"/>
      <c r="BW1262" s="92"/>
      <c r="BX1262" s="92"/>
      <c r="BY1262" s="92"/>
      <c r="BZ1262" s="92"/>
      <c r="CA1262" s="92"/>
      <c r="CB1262" s="92"/>
      <c r="CC1262" s="92"/>
      <c r="CD1262" s="92"/>
      <c r="CE1262" s="92"/>
      <c r="CF1262" s="93"/>
      <c r="CG1262" s="92"/>
      <c r="CH1262" s="92"/>
      <c r="CI1262" s="92"/>
      <c r="CJ1262" s="92"/>
      <c r="CK1262" s="92"/>
      <c r="CL1262" s="92"/>
      <c r="CM1262" s="92"/>
      <c r="CN1262" s="92"/>
      <c r="CO1262" s="92"/>
      <c r="CP1262" s="92"/>
      <c r="CS1262" s="94"/>
      <c r="CT1262" s="95"/>
    </row>
    <row r="1263" spans="8:98" x14ac:dyDescent="0.15">
      <c r="H1263" s="125"/>
      <c r="I1263" s="129"/>
      <c r="L1263" s="127"/>
      <c r="M1263" s="107"/>
      <c r="N1263" s="107"/>
      <c r="O1263" s="107"/>
      <c r="P1263" s="107"/>
      <c r="Q1263" s="107"/>
      <c r="R1263" s="107"/>
      <c r="S1263" s="107"/>
      <c r="T1263" s="130"/>
      <c r="U1263" s="92"/>
      <c r="V1263" s="92"/>
      <c r="W1263" s="92"/>
      <c r="X1263" s="92"/>
      <c r="Y1263" s="92"/>
      <c r="Z1263" s="92"/>
      <c r="AA1263" s="92"/>
      <c r="AB1263" s="92"/>
      <c r="AC1263" s="92"/>
      <c r="AD1263" s="92"/>
      <c r="AE1263" s="92"/>
      <c r="AF1263" s="92"/>
      <c r="AG1263" s="92"/>
      <c r="AH1263" s="92"/>
      <c r="AI1263" s="92"/>
      <c r="AJ1263" s="92"/>
      <c r="AK1263" s="92"/>
      <c r="AL1263" s="92"/>
      <c r="AM1263" s="92"/>
      <c r="AN1263" s="92"/>
      <c r="AO1263" s="92"/>
      <c r="AP1263" s="92"/>
      <c r="AQ1263" s="92"/>
      <c r="AR1263" s="92"/>
      <c r="AS1263" s="92"/>
      <c r="AT1263" s="92"/>
      <c r="AU1263" s="92"/>
      <c r="AV1263" s="92"/>
      <c r="AW1263" s="92"/>
      <c r="AX1263" s="92"/>
      <c r="AY1263" s="92"/>
      <c r="AZ1263" s="92"/>
      <c r="BA1263" s="92"/>
      <c r="BB1263" s="92"/>
      <c r="BC1263" s="92"/>
      <c r="BD1263" s="92"/>
      <c r="BE1263" s="92"/>
      <c r="BF1263" s="92"/>
      <c r="BG1263" s="92"/>
      <c r="BH1263" s="92"/>
      <c r="BI1263" s="92"/>
      <c r="BJ1263" s="92"/>
      <c r="BK1263" s="92"/>
      <c r="BL1263" s="92"/>
      <c r="BM1263" s="92"/>
      <c r="BN1263" s="92"/>
      <c r="BO1263" s="92"/>
      <c r="BP1263" s="92"/>
      <c r="BQ1263" s="92"/>
      <c r="BR1263" s="92"/>
      <c r="BS1263" s="92"/>
      <c r="BT1263" s="92"/>
      <c r="BU1263" s="92"/>
      <c r="BV1263" s="92"/>
      <c r="BW1263" s="92"/>
      <c r="BX1263" s="92"/>
      <c r="BY1263" s="92"/>
      <c r="BZ1263" s="92"/>
      <c r="CA1263" s="92"/>
      <c r="CB1263" s="92"/>
      <c r="CC1263" s="92"/>
      <c r="CD1263" s="92"/>
      <c r="CE1263" s="92"/>
      <c r="CF1263" s="93"/>
      <c r="CG1263" s="92"/>
      <c r="CH1263" s="92"/>
      <c r="CI1263" s="92"/>
      <c r="CJ1263" s="92"/>
      <c r="CK1263" s="92"/>
      <c r="CL1263" s="92"/>
      <c r="CM1263" s="92"/>
      <c r="CN1263" s="92"/>
      <c r="CO1263" s="92"/>
      <c r="CP1263" s="92"/>
      <c r="CR1263" s="115"/>
      <c r="CS1263" s="94"/>
      <c r="CT1263" s="95"/>
    </row>
    <row r="1264" spans="8:98" x14ac:dyDescent="0.15">
      <c r="H1264" s="125"/>
      <c r="I1264" s="129"/>
      <c r="L1264" s="127"/>
      <c r="M1264" s="107"/>
      <c r="N1264" s="107"/>
      <c r="O1264" s="107"/>
      <c r="P1264" s="107"/>
      <c r="Q1264" s="107"/>
      <c r="R1264" s="107"/>
      <c r="S1264" s="107"/>
      <c r="T1264" s="130"/>
      <c r="U1264" s="92"/>
      <c r="V1264" s="92"/>
      <c r="W1264" s="92"/>
      <c r="X1264" s="92"/>
      <c r="Y1264" s="92"/>
      <c r="Z1264" s="92"/>
      <c r="AA1264" s="92"/>
      <c r="AB1264" s="92"/>
      <c r="AC1264" s="92"/>
      <c r="AD1264" s="92"/>
      <c r="AE1264" s="92"/>
      <c r="AF1264" s="92"/>
      <c r="AG1264" s="92"/>
      <c r="AH1264" s="92"/>
      <c r="AI1264" s="92"/>
      <c r="AJ1264" s="92"/>
      <c r="AK1264" s="92"/>
      <c r="AL1264" s="92"/>
      <c r="AM1264" s="92"/>
      <c r="AN1264" s="92"/>
      <c r="AO1264" s="92"/>
      <c r="AP1264" s="92"/>
      <c r="AQ1264" s="92"/>
      <c r="AR1264" s="92"/>
      <c r="AS1264" s="92"/>
      <c r="AT1264" s="92"/>
      <c r="AU1264" s="92"/>
      <c r="AV1264" s="92"/>
      <c r="AW1264" s="92"/>
      <c r="AX1264" s="92"/>
      <c r="AY1264" s="92"/>
      <c r="AZ1264" s="92"/>
      <c r="BA1264" s="92"/>
      <c r="BB1264" s="92"/>
      <c r="BC1264" s="92"/>
      <c r="BD1264" s="92"/>
      <c r="BE1264" s="92"/>
      <c r="BF1264" s="92"/>
      <c r="BG1264" s="92"/>
      <c r="BH1264" s="92"/>
      <c r="BI1264" s="92"/>
      <c r="BJ1264" s="92"/>
      <c r="BK1264" s="92"/>
      <c r="BL1264" s="92"/>
      <c r="BM1264" s="92"/>
      <c r="BN1264" s="92"/>
      <c r="BO1264" s="92"/>
      <c r="BP1264" s="92"/>
      <c r="BQ1264" s="92"/>
      <c r="BR1264" s="92"/>
      <c r="BS1264" s="92"/>
      <c r="BT1264" s="92"/>
      <c r="BU1264" s="92"/>
      <c r="BV1264" s="92"/>
      <c r="BW1264" s="92"/>
      <c r="BX1264" s="92"/>
      <c r="BY1264" s="92"/>
      <c r="BZ1264" s="92"/>
      <c r="CA1264" s="92"/>
      <c r="CB1264" s="92"/>
      <c r="CC1264" s="92"/>
      <c r="CD1264" s="92"/>
      <c r="CE1264" s="92"/>
      <c r="CF1264" s="93"/>
      <c r="CG1264" s="92"/>
      <c r="CH1264" s="92"/>
      <c r="CI1264" s="92"/>
      <c r="CJ1264" s="92"/>
      <c r="CK1264" s="92"/>
      <c r="CL1264" s="92"/>
      <c r="CM1264" s="92"/>
      <c r="CN1264" s="92"/>
      <c r="CO1264" s="92"/>
      <c r="CP1264" s="92"/>
      <c r="CR1264" s="115"/>
      <c r="CS1264" s="94"/>
      <c r="CT1264" s="95"/>
    </row>
    <row r="1265" spans="8:98" x14ac:dyDescent="0.15">
      <c r="H1265" s="125"/>
      <c r="I1265" s="129"/>
      <c r="L1265" s="127"/>
      <c r="M1265" s="107"/>
      <c r="N1265" s="107"/>
      <c r="O1265" s="107"/>
      <c r="P1265" s="107"/>
      <c r="Q1265" s="107"/>
      <c r="R1265" s="107"/>
      <c r="S1265" s="107"/>
      <c r="T1265" s="130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2"/>
      <c r="AE1265" s="92"/>
      <c r="AF1265" s="92"/>
      <c r="AG1265" s="92"/>
      <c r="AH1265" s="92"/>
      <c r="AI1265" s="92"/>
      <c r="AJ1265" s="92"/>
      <c r="AK1265" s="92"/>
      <c r="AL1265" s="92"/>
      <c r="AM1265" s="92"/>
      <c r="AN1265" s="92"/>
      <c r="AO1265" s="92"/>
      <c r="AP1265" s="92"/>
      <c r="AQ1265" s="92"/>
      <c r="AR1265" s="92"/>
      <c r="AS1265" s="92"/>
      <c r="AT1265" s="92"/>
      <c r="AU1265" s="92"/>
      <c r="AV1265" s="92"/>
      <c r="AW1265" s="92"/>
      <c r="AX1265" s="92"/>
      <c r="AY1265" s="92"/>
      <c r="AZ1265" s="92"/>
      <c r="BA1265" s="92"/>
      <c r="BB1265" s="92"/>
      <c r="BC1265" s="92"/>
      <c r="BD1265" s="92"/>
      <c r="BE1265" s="92"/>
      <c r="BF1265" s="92"/>
      <c r="BG1265" s="92"/>
      <c r="BH1265" s="92"/>
      <c r="BI1265" s="92"/>
      <c r="BJ1265" s="92"/>
      <c r="BK1265" s="92"/>
      <c r="BL1265" s="92"/>
      <c r="BM1265" s="92"/>
      <c r="BN1265" s="92"/>
      <c r="BO1265" s="92"/>
      <c r="BP1265" s="92"/>
      <c r="BQ1265" s="92"/>
      <c r="BR1265" s="92"/>
      <c r="BS1265" s="92"/>
      <c r="BT1265" s="92"/>
      <c r="BU1265" s="92"/>
      <c r="BV1265" s="92"/>
      <c r="BW1265" s="92"/>
      <c r="BX1265" s="92"/>
      <c r="BY1265" s="92"/>
      <c r="BZ1265" s="92"/>
      <c r="CA1265" s="92"/>
      <c r="CB1265" s="92"/>
      <c r="CC1265" s="92"/>
      <c r="CD1265" s="92"/>
      <c r="CE1265" s="92"/>
      <c r="CF1265" s="93"/>
      <c r="CG1265" s="92"/>
      <c r="CH1265" s="92"/>
      <c r="CI1265" s="92"/>
      <c r="CJ1265" s="92"/>
      <c r="CK1265" s="92"/>
      <c r="CL1265" s="92"/>
      <c r="CM1265" s="92"/>
      <c r="CN1265" s="92"/>
      <c r="CO1265" s="92"/>
      <c r="CP1265" s="92"/>
      <c r="CR1265" s="115"/>
      <c r="CS1265" s="94"/>
      <c r="CT1265" s="95"/>
    </row>
    <row r="1266" spans="8:98" x14ac:dyDescent="0.15">
      <c r="H1266" s="125"/>
      <c r="I1266" s="129"/>
      <c r="L1266" s="127"/>
      <c r="M1266" s="107"/>
      <c r="N1266" s="107"/>
      <c r="O1266" s="107"/>
      <c r="P1266" s="107"/>
      <c r="Q1266" s="107"/>
      <c r="R1266" s="107"/>
      <c r="S1266" s="107"/>
      <c r="T1266" s="130"/>
      <c r="U1266" s="92"/>
      <c r="V1266" s="92"/>
      <c r="W1266" s="92"/>
      <c r="X1266" s="92"/>
      <c r="Y1266" s="92"/>
      <c r="Z1266" s="92"/>
      <c r="AA1266" s="92"/>
      <c r="AB1266" s="92"/>
      <c r="AC1266" s="92"/>
      <c r="AD1266" s="92"/>
      <c r="AE1266" s="92"/>
      <c r="AF1266" s="92"/>
      <c r="AG1266" s="92"/>
      <c r="AH1266" s="92"/>
      <c r="AI1266" s="92"/>
      <c r="AJ1266" s="92"/>
      <c r="AK1266" s="92"/>
      <c r="AL1266" s="92"/>
      <c r="AM1266" s="92"/>
      <c r="AN1266" s="92"/>
      <c r="AO1266" s="92"/>
      <c r="AP1266" s="92"/>
      <c r="AQ1266" s="92"/>
      <c r="AR1266" s="92"/>
      <c r="AS1266" s="92"/>
      <c r="AT1266" s="92"/>
      <c r="AU1266" s="92"/>
      <c r="AV1266" s="92"/>
      <c r="AW1266" s="92"/>
      <c r="AX1266" s="92"/>
      <c r="AY1266" s="92"/>
      <c r="AZ1266" s="92"/>
      <c r="BA1266" s="92"/>
      <c r="BB1266" s="92"/>
      <c r="BC1266" s="92"/>
      <c r="BD1266" s="92"/>
      <c r="BE1266" s="92"/>
      <c r="BF1266" s="92"/>
      <c r="BG1266" s="92"/>
      <c r="BH1266" s="92"/>
      <c r="BI1266" s="92"/>
      <c r="BJ1266" s="92"/>
      <c r="BK1266" s="92"/>
      <c r="BL1266" s="92"/>
      <c r="BM1266" s="92"/>
      <c r="BN1266" s="92"/>
      <c r="BO1266" s="92"/>
      <c r="BP1266" s="92"/>
      <c r="BQ1266" s="92"/>
      <c r="BR1266" s="92"/>
      <c r="BS1266" s="92"/>
      <c r="BT1266" s="92"/>
      <c r="BU1266" s="92"/>
      <c r="BV1266" s="92"/>
      <c r="BW1266" s="92"/>
      <c r="BX1266" s="92"/>
      <c r="BY1266" s="92"/>
      <c r="BZ1266" s="92"/>
      <c r="CA1266" s="92"/>
      <c r="CB1266" s="92"/>
      <c r="CC1266" s="92"/>
      <c r="CD1266" s="92"/>
      <c r="CE1266" s="92"/>
      <c r="CF1266" s="93"/>
      <c r="CG1266" s="92"/>
      <c r="CH1266" s="92"/>
      <c r="CI1266" s="92"/>
      <c r="CJ1266" s="92"/>
      <c r="CK1266" s="92"/>
      <c r="CL1266" s="92"/>
      <c r="CM1266" s="92"/>
      <c r="CN1266" s="92"/>
      <c r="CO1266" s="92"/>
      <c r="CP1266" s="92"/>
      <c r="CS1266" s="94"/>
      <c r="CT1266" s="95"/>
    </row>
    <row r="1267" spans="8:98" x14ac:dyDescent="0.15">
      <c r="H1267" s="125"/>
      <c r="I1267" s="129"/>
      <c r="L1267" s="127"/>
      <c r="M1267" s="107"/>
      <c r="N1267" s="107"/>
      <c r="O1267" s="107"/>
      <c r="P1267" s="107"/>
      <c r="Q1267" s="107"/>
      <c r="R1267" s="107"/>
      <c r="S1267" s="107"/>
      <c r="T1267" s="130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2"/>
      <c r="AE1267" s="92"/>
      <c r="AF1267" s="92"/>
      <c r="AG1267" s="92"/>
      <c r="AH1267" s="92"/>
      <c r="AI1267" s="92"/>
      <c r="AJ1267" s="92"/>
      <c r="AK1267" s="92"/>
      <c r="AL1267" s="92"/>
      <c r="AM1267" s="92"/>
      <c r="AN1267" s="92"/>
      <c r="AO1267" s="92"/>
      <c r="AP1267" s="92"/>
      <c r="AQ1267" s="92"/>
      <c r="AR1267" s="92"/>
      <c r="AS1267" s="92"/>
      <c r="AT1267" s="92"/>
      <c r="AU1267" s="92"/>
      <c r="AV1267" s="92"/>
      <c r="AW1267" s="92"/>
      <c r="AX1267" s="92"/>
      <c r="AY1267" s="92"/>
      <c r="AZ1267" s="92"/>
      <c r="BA1267" s="92"/>
      <c r="BB1267" s="92"/>
      <c r="BC1267" s="92"/>
      <c r="BD1267" s="92"/>
      <c r="BE1267" s="92"/>
      <c r="BF1267" s="92"/>
      <c r="BG1267" s="92"/>
      <c r="BH1267" s="92"/>
      <c r="BI1267" s="92"/>
      <c r="BJ1267" s="92"/>
      <c r="BK1267" s="92"/>
      <c r="BL1267" s="92"/>
      <c r="BM1267" s="92"/>
      <c r="BN1267" s="92"/>
      <c r="BO1267" s="92"/>
      <c r="BP1267" s="92"/>
      <c r="BQ1267" s="92"/>
      <c r="BR1267" s="92"/>
      <c r="BS1267" s="92"/>
      <c r="BT1267" s="92"/>
      <c r="BU1267" s="92"/>
      <c r="BV1267" s="92"/>
      <c r="BW1267" s="92"/>
      <c r="BX1267" s="92"/>
      <c r="BY1267" s="92"/>
      <c r="BZ1267" s="92"/>
      <c r="CA1267" s="92"/>
      <c r="CB1267" s="92"/>
      <c r="CC1267" s="92"/>
      <c r="CD1267" s="92"/>
      <c r="CE1267" s="92"/>
      <c r="CF1267" s="93"/>
      <c r="CG1267" s="92"/>
      <c r="CH1267" s="92"/>
      <c r="CI1267" s="92"/>
      <c r="CJ1267" s="92"/>
      <c r="CK1267" s="92"/>
      <c r="CL1267" s="92"/>
      <c r="CM1267" s="92"/>
      <c r="CN1267" s="92"/>
      <c r="CO1267" s="92"/>
      <c r="CP1267" s="92"/>
      <c r="CR1267" s="115"/>
      <c r="CS1267" s="94"/>
      <c r="CT1267" s="95"/>
    </row>
    <row r="1268" spans="8:98" x14ac:dyDescent="0.15">
      <c r="H1268" s="125"/>
      <c r="I1268" s="129"/>
      <c r="L1268" s="127"/>
      <c r="M1268" s="107"/>
      <c r="N1268" s="107"/>
      <c r="O1268" s="107"/>
      <c r="P1268" s="107"/>
      <c r="Q1268" s="107"/>
      <c r="R1268" s="107"/>
      <c r="S1268" s="107"/>
      <c r="T1268" s="130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92"/>
      <c r="AF1268" s="92"/>
      <c r="AG1268" s="92"/>
      <c r="AH1268" s="92"/>
      <c r="AI1268" s="92"/>
      <c r="AJ1268" s="92"/>
      <c r="AK1268" s="92"/>
      <c r="AL1268" s="92"/>
      <c r="AM1268" s="92"/>
      <c r="AN1268" s="92"/>
      <c r="AO1268" s="92"/>
      <c r="AP1268" s="92"/>
      <c r="AQ1268" s="92"/>
      <c r="AR1268" s="92"/>
      <c r="AS1268" s="92"/>
      <c r="AT1268" s="92"/>
      <c r="AU1268" s="92"/>
      <c r="AV1268" s="92"/>
      <c r="AW1268" s="92"/>
      <c r="AX1268" s="92"/>
      <c r="AY1268" s="92"/>
      <c r="AZ1268" s="92"/>
      <c r="BA1268" s="92"/>
      <c r="BB1268" s="92"/>
      <c r="BC1268" s="92"/>
      <c r="BD1268" s="92"/>
      <c r="BE1268" s="92"/>
      <c r="BF1268" s="92"/>
      <c r="BG1268" s="92"/>
      <c r="BH1268" s="92"/>
      <c r="BI1268" s="92"/>
      <c r="BJ1268" s="92"/>
      <c r="BK1268" s="92"/>
      <c r="BL1268" s="92"/>
      <c r="BM1268" s="92"/>
      <c r="BN1268" s="92"/>
      <c r="BO1268" s="92"/>
      <c r="BP1268" s="92"/>
      <c r="BQ1268" s="92"/>
      <c r="BR1268" s="92"/>
      <c r="BS1268" s="92"/>
      <c r="BT1268" s="92"/>
      <c r="BU1268" s="92"/>
      <c r="BV1268" s="92"/>
      <c r="BW1268" s="92"/>
      <c r="BX1268" s="92"/>
      <c r="BY1268" s="92"/>
      <c r="BZ1268" s="92"/>
      <c r="CA1268" s="92"/>
      <c r="CB1268" s="92"/>
      <c r="CC1268" s="92"/>
      <c r="CD1268" s="92"/>
      <c r="CE1268" s="92"/>
      <c r="CF1268" s="93"/>
      <c r="CG1268" s="92"/>
      <c r="CH1268" s="92"/>
      <c r="CI1268" s="92"/>
      <c r="CJ1268" s="92"/>
      <c r="CK1268" s="92"/>
      <c r="CL1268" s="92"/>
      <c r="CM1268" s="92"/>
      <c r="CN1268" s="92"/>
      <c r="CO1268" s="92"/>
      <c r="CP1268" s="92"/>
      <c r="CS1268" s="94"/>
      <c r="CT1268" s="95"/>
    </row>
    <row r="1269" spans="8:98" x14ac:dyDescent="0.15">
      <c r="H1269" s="125"/>
      <c r="I1269" s="129"/>
      <c r="L1269" s="127"/>
      <c r="M1269" s="107"/>
      <c r="N1269" s="107"/>
      <c r="O1269" s="107"/>
      <c r="P1269" s="107"/>
      <c r="Q1269" s="107"/>
      <c r="R1269" s="107"/>
      <c r="S1269" s="107"/>
      <c r="T1269" s="130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92"/>
      <c r="AF1269" s="92"/>
      <c r="AG1269" s="92"/>
      <c r="AH1269" s="92"/>
      <c r="AI1269" s="92"/>
      <c r="AJ1269" s="92"/>
      <c r="AK1269" s="92"/>
      <c r="AL1269" s="92"/>
      <c r="AM1269" s="92"/>
      <c r="AN1269" s="92"/>
      <c r="AO1269" s="92"/>
      <c r="AP1269" s="92"/>
      <c r="AQ1269" s="92"/>
      <c r="AR1269" s="92"/>
      <c r="AS1269" s="92"/>
      <c r="AT1269" s="92"/>
      <c r="AU1269" s="92"/>
      <c r="AV1269" s="92"/>
      <c r="AW1269" s="92"/>
      <c r="AX1269" s="92"/>
      <c r="AY1269" s="92"/>
      <c r="AZ1269" s="92"/>
      <c r="BA1269" s="92"/>
      <c r="BB1269" s="92"/>
      <c r="BC1269" s="92"/>
      <c r="BD1269" s="92"/>
      <c r="BE1269" s="92"/>
      <c r="BF1269" s="92"/>
      <c r="BG1269" s="92"/>
      <c r="BH1269" s="92"/>
      <c r="BI1269" s="92"/>
      <c r="BJ1269" s="92"/>
      <c r="BK1269" s="92"/>
      <c r="BL1269" s="92"/>
      <c r="BM1269" s="92"/>
      <c r="BN1269" s="92"/>
      <c r="BO1269" s="92"/>
      <c r="BP1269" s="92"/>
      <c r="BQ1269" s="92"/>
      <c r="BR1269" s="92"/>
      <c r="BS1269" s="92"/>
      <c r="BT1269" s="92"/>
      <c r="BU1269" s="92"/>
      <c r="BV1269" s="92"/>
      <c r="BW1269" s="92"/>
      <c r="BX1269" s="92"/>
      <c r="BY1269" s="92"/>
      <c r="BZ1269" s="92"/>
      <c r="CA1269" s="92"/>
      <c r="CB1269" s="92"/>
      <c r="CC1269" s="92"/>
      <c r="CD1269" s="92"/>
      <c r="CE1269" s="92"/>
      <c r="CF1269" s="93"/>
      <c r="CG1269" s="92"/>
      <c r="CH1269" s="92"/>
      <c r="CI1269" s="92"/>
      <c r="CJ1269" s="92"/>
      <c r="CK1269" s="92"/>
      <c r="CL1269" s="92"/>
      <c r="CM1269" s="92"/>
      <c r="CN1269" s="92"/>
      <c r="CO1269" s="92"/>
      <c r="CP1269" s="92"/>
      <c r="CR1269" s="115"/>
      <c r="CS1269" s="94"/>
      <c r="CT1269" s="95"/>
    </row>
    <row r="1270" spans="8:98" x14ac:dyDescent="0.15">
      <c r="H1270" s="125"/>
      <c r="I1270" s="129"/>
      <c r="L1270" s="127"/>
      <c r="M1270" s="107"/>
      <c r="N1270" s="107"/>
      <c r="O1270" s="107"/>
      <c r="P1270" s="107"/>
      <c r="Q1270" s="107"/>
      <c r="R1270" s="107"/>
      <c r="S1270" s="107"/>
      <c r="T1270" s="130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92"/>
      <c r="AF1270" s="92"/>
      <c r="AG1270" s="92"/>
      <c r="AH1270" s="92"/>
      <c r="AI1270" s="92"/>
      <c r="AJ1270" s="92"/>
      <c r="AK1270" s="92"/>
      <c r="AL1270" s="92"/>
      <c r="AM1270" s="92"/>
      <c r="AN1270" s="92"/>
      <c r="AO1270" s="92"/>
      <c r="AP1270" s="92"/>
      <c r="AQ1270" s="92"/>
      <c r="AR1270" s="92"/>
      <c r="AS1270" s="92"/>
      <c r="AT1270" s="92"/>
      <c r="AU1270" s="92"/>
      <c r="AV1270" s="92"/>
      <c r="AW1270" s="92"/>
      <c r="AX1270" s="92"/>
      <c r="AY1270" s="92"/>
      <c r="AZ1270" s="92"/>
      <c r="BA1270" s="92"/>
      <c r="BB1270" s="92"/>
      <c r="BC1270" s="92"/>
      <c r="BD1270" s="92"/>
      <c r="BE1270" s="92"/>
      <c r="BF1270" s="92"/>
      <c r="BG1270" s="92"/>
      <c r="BH1270" s="92"/>
      <c r="BI1270" s="92"/>
      <c r="BJ1270" s="92"/>
      <c r="BK1270" s="92"/>
      <c r="BL1270" s="92"/>
      <c r="BM1270" s="92"/>
      <c r="BN1270" s="92"/>
      <c r="BO1270" s="92"/>
      <c r="BP1270" s="92"/>
      <c r="BQ1270" s="92"/>
      <c r="BR1270" s="92"/>
      <c r="BS1270" s="92"/>
      <c r="BT1270" s="92"/>
      <c r="BU1270" s="92"/>
      <c r="BV1270" s="92"/>
      <c r="BW1270" s="92"/>
      <c r="BX1270" s="92"/>
      <c r="BY1270" s="92"/>
      <c r="BZ1270" s="92"/>
      <c r="CA1270" s="92"/>
      <c r="CB1270" s="92"/>
      <c r="CC1270" s="92"/>
      <c r="CD1270" s="92"/>
      <c r="CE1270" s="92"/>
      <c r="CF1270" s="93"/>
      <c r="CG1270" s="92"/>
      <c r="CH1270" s="92"/>
      <c r="CI1270" s="92"/>
      <c r="CJ1270" s="92"/>
      <c r="CK1270" s="92"/>
      <c r="CL1270" s="92"/>
      <c r="CM1270" s="92"/>
      <c r="CN1270" s="92"/>
      <c r="CO1270" s="92"/>
      <c r="CP1270" s="92"/>
      <c r="CS1270" s="94"/>
      <c r="CT1270" s="95"/>
    </row>
    <row r="1271" spans="8:98" x14ac:dyDescent="0.15">
      <c r="H1271" s="125"/>
      <c r="I1271" s="129"/>
      <c r="L1271" s="127"/>
      <c r="M1271" s="107"/>
      <c r="N1271" s="107"/>
      <c r="O1271" s="107"/>
      <c r="P1271" s="107"/>
      <c r="Q1271" s="107"/>
      <c r="R1271" s="107"/>
      <c r="S1271" s="107"/>
      <c r="T1271" s="130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92"/>
      <c r="AF1271" s="92"/>
      <c r="AG1271" s="92"/>
      <c r="AH1271" s="92"/>
      <c r="AI1271" s="92"/>
      <c r="AJ1271" s="92"/>
      <c r="AK1271" s="92"/>
      <c r="AL1271" s="92"/>
      <c r="AM1271" s="92"/>
      <c r="AN1271" s="92"/>
      <c r="AO1271" s="92"/>
      <c r="AP1271" s="92"/>
      <c r="AQ1271" s="92"/>
      <c r="AR1271" s="92"/>
      <c r="AS1271" s="92"/>
      <c r="AT1271" s="92"/>
      <c r="AU1271" s="92"/>
      <c r="AV1271" s="92"/>
      <c r="AW1271" s="92"/>
      <c r="AX1271" s="92"/>
      <c r="AY1271" s="92"/>
      <c r="AZ1271" s="92"/>
      <c r="BA1271" s="92"/>
      <c r="BB1271" s="92"/>
      <c r="BC1271" s="92"/>
      <c r="BD1271" s="92"/>
      <c r="BE1271" s="92"/>
      <c r="BF1271" s="92"/>
      <c r="BG1271" s="92"/>
      <c r="BH1271" s="92"/>
      <c r="BI1271" s="92"/>
      <c r="BJ1271" s="92"/>
      <c r="BK1271" s="92"/>
      <c r="BL1271" s="92"/>
      <c r="BM1271" s="92"/>
      <c r="BN1271" s="92"/>
      <c r="BO1271" s="92"/>
      <c r="BP1271" s="92"/>
      <c r="BQ1271" s="92"/>
      <c r="BR1271" s="92"/>
      <c r="BS1271" s="92"/>
      <c r="BT1271" s="92"/>
      <c r="BU1271" s="92"/>
      <c r="BV1271" s="92"/>
      <c r="BW1271" s="92"/>
      <c r="BX1271" s="92"/>
      <c r="BY1271" s="92"/>
      <c r="BZ1271" s="92"/>
      <c r="CA1271" s="92"/>
      <c r="CB1271" s="92"/>
      <c r="CC1271" s="92"/>
      <c r="CD1271" s="92"/>
      <c r="CE1271" s="92"/>
      <c r="CF1271" s="93"/>
      <c r="CG1271" s="92"/>
      <c r="CH1271" s="92"/>
      <c r="CI1271" s="92"/>
      <c r="CJ1271" s="92"/>
      <c r="CK1271" s="92"/>
      <c r="CL1271" s="92"/>
      <c r="CM1271" s="92"/>
      <c r="CN1271" s="92"/>
      <c r="CO1271" s="92"/>
      <c r="CP1271" s="92"/>
      <c r="CR1271" s="115"/>
      <c r="CS1271" s="94"/>
      <c r="CT1271" s="95"/>
    </row>
    <row r="1272" spans="8:98" x14ac:dyDescent="0.15">
      <c r="H1272" s="125"/>
      <c r="I1272" s="129"/>
      <c r="L1272" s="127"/>
      <c r="M1272" s="107"/>
      <c r="N1272" s="107"/>
      <c r="O1272" s="107"/>
      <c r="P1272" s="107"/>
      <c r="Q1272" s="107"/>
      <c r="R1272" s="107"/>
      <c r="S1272" s="107"/>
      <c r="T1272" s="130"/>
      <c r="U1272" s="92"/>
      <c r="V1272" s="92"/>
      <c r="W1272" s="92"/>
      <c r="X1272" s="92"/>
      <c r="Y1272" s="92"/>
      <c r="Z1272" s="92"/>
      <c r="AA1272" s="92"/>
      <c r="AB1272" s="92"/>
      <c r="AC1272" s="92"/>
      <c r="AD1272" s="92"/>
      <c r="AE1272" s="92"/>
      <c r="AF1272" s="92"/>
      <c r="AG1272" s="92"/>
      <c r="AH1272" s="92"/>
      <c r="AI1272" s="92"/>
      <c r="AJ1272" s="92"/>
      <c r="AK1272" s="92"/>
      <c r="AL1272" s="92"/>
      <c r="AM1272" s="92"/>
      <c r="AN1272" s="92"/>
      <c r="AO1272" s="92"/>
      <c r="AP1272" s="92"/>
      <c r="AQ1272" s="92"/>
      <c r="AR1272" s="92"/>
      <c r="AS1272" s="92"/>
      <c r="AT1272" s="92"/>
      <c r="AU1272" s="92"/>
      <c r="AV1272" s="92"/>
      <c r="AW1272" s="92"/>
      <c r="AX1272" s="92"/>
      <c r="AY1272" s="92"/>
      <c r="AZ1272" s="92"/>
      <c r="BA1272" s="92"/>
      <c r="BB1272" s="92"/>
      <c r="BC1272" s="92"/>
      <c r="BD1272" s="92"/>
      <c r="BE1272" s="92"/>
      <c r="BF1272" s="92"/>
      <c r="BG1272" s="92"/>
      <c r="BH1272" s="92"/>
      <c r="BI1272" s="92"/>
      <c r="BJ1272" s="92"/>
      <c r="BK1272" s="92"/>
      <c r="BL1272" s="92"/>
      <c r="BM1272" s="92"/>
      <c r="BN1272" s="92"/>
      <c r="BO1272" s="92"/>
      <c r="BP1272" s="92"/>
      <c r="BQ1272" s="92"/>
      <c r="BR1272" s="92"/>
      <c r="BS1272" s="92"/>
      <c r="BT1272" s="92"/>
      <c r="BU1272" s="92"/>
      <c r="BV1272" s="92"/>
      <c r="BW1272" s="92"/>
      <c r="BX1272" s="92"/>
      <c r="BY1272" s="92"/>
      <c r="BZ1272" s="92"/>
      <c r="CA1272" s="92"/>
      <c r="CB1272" s="92"/>
      <c r="CC1272" s="92"/>
      <c r="CD1272" s="92"/>
      <c r="CE1272" s="92"/>
      <c r="CF1272" s="93"/>
      <c r="CG1272" s="92"/>
      <c r="CH1272" s="92"/>
      <c r="CI1272" s="92"/>
      <c r="CJ1272" s="92"/>
      <c r="CK1272" s="92"/>
      <c r="CL1272" s="92"/>
      <c r="CM1272" s="92"/>
      <c r="CN1272" s="92"/>
      <c r="CO1272" s="92"/>
      <c r="CP1272" s="92"/>
      <c r="CR1272" s="115"/>
      <c r="CS1272" s="94"/>
      <c r="CT1272" s="95"/>
    </row>
    <row r="1273" spans="8:98" x14ac:dyDescent="0.15">
      <c r="H1273" s="125"/>
      <c r="I1273" s="129"/>
      <c r="L1273" s="127"/>
      <c r="M1273" s="107"/>
      <c r="N1273" s="107"/>
      <c r="O1273" s="107"/>
      <c r="P1273" s="107"/>
      <c r="Q1273" s="107"/>
      <c r="R1273" s="107"/>
      <c r="S1273" s="107"/>
      <c r="T1273" s="130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2"/>
      <c r="AE1273" s="92"/>
      <c r="AF1273" s="92"/>
      <c r="AG1273" s="92"/>
      <c r="AH1273" s="92"/>
      <c r="AI1273" s="92"/>
      <c r="AJ1273" s="92"/>
      <c r="AK1273" s="92"/>
      <c r="AL1273" s="92"/>
      <c r="AM1273" s="92"/>
      <c r="AN1273" s="92"/>
      <c r="AO1273" s="92"/>
      <c r="AP1273" s="92"/>
      <c r="AQ1273" s="92"/>
      <c r="AR1273" s="92"/>
      <c r="AS1273" s="92"/>
      <c r="AT1273" s="92"/>
      <c r="AU1273" s="92"/>
      <c r="AV1273" s="92"/>
      <c r="AW1273" s="92"/>
      <c r="AX1273" s="92"/>
      <c r="AY1273" s="92"/>
      <c r="AZ1273" s="92"/>
      <c r="BA1273" s="92"/>
      <c r="BB1273" s="92"/>
      <c r="BC1273" s="92"/>
      <c r="BD1273" s="92"/>
      <c r="BE1273" s="92"/>
      <c r="BF1273" s="92"/>
      <c r="BG1273" s="92"/>
      <c r="BH1273" s="92"/>
      <c r="BI1273" s="92"/>
      <c r="BJ1273" s="92"/>
      <c r="BK1273" s="92"/>
      <c r="BL1273" s="92"/>
      <c r="BM1273" s="92"/>
      <c r="BN1273" s="92"/>
      <c r="BO1273" s="92"/>
      <c r="BP1273" s="92"/>
      <c r="BQ1273" s="92"/>
      <c r="BR1273" s="92"/>
      <c r="BS1273" s="92"/>
      <c r="BT1273" s="92"/>
      <c r="BU1273" s="92"/>
      <c r="BV1273" s="92"/>
      <c r="BW1273" s="92"/>
      <c r="BX1273" s="92"/>
      <c r="BY1273" s="92"/>
      <c r="BZ1273" s="92"/>
      <c r="CA1273" s="92"/>
      <c r="CB1273" s="92"/>
      <c r="CC1273" s="92"/>
      <c r="CD1273" s="92"/>
      <c r="CE1273" s="92"/>
      <c r="CF1273" s="93"/>
      <c r="CG1273" s="92"/>
      <c r="CH1273" s="92"/>
      <c r="CI1273" s="92"/>
      <c r="CJ1273" s="92"/>
      <c r="CK1273" s="92"/>
      <c r="CL1273" s="92"/>
      <c r="CM1273" s="92"/>
      <c r="CN1273" s="92"/>
      <c r="CO1273" s="92"/>
      <c r="CP1273" s="92"/>
      <c r="CS1273" s="94"/>
      <c r="CT1273" s="95"/>
    </row>
    <row r="1274" spans="8:98" x14ac:dyDescent="0.15">
      <c r="H1274" s="125"/>
      <c r="I1274" s="129"/>
      <c r="L1274" s="127"/>
      <c r="M1274" s="107"/>
      <c r="N1274" s="107"/>
      <c r="O1274" s="107"/>
      <c r="P1274" s="107"/>
      <c r="Q1274" s="107"/>
      <c r="R1274" s="107"/>
      <c r="S1274" s="107"/>
      <c r="T1274" s="130"/>
      <c r="U1274" s="92"/>
      <c r="V1274" s="92"/>
      <c r="W1274" s="92"/>
      <c r="X1274" s="92"/>
      <c r="Y1274" s="92"/>
      <c r="Z1274" s="92"/>
      <c r="AA1274" s="92"/>
      <c r="AB1274" s="92"/>
      <c r="AC1274" s="92"/>
      <c r="AD1274" s="92"/>
      <c r="AE1274" s="92"/>
      <c r="AF1274" s="92"/>
      <c r="AG1274" s="92"/>
      <c r="AH1274" s="92"/>
      <c r="AI1274" s="92"/>
      <c r="AJ1274" s="92"/>
      <c r="AK1274" s="92"/>
      <c r="AL1274" s="92"/>
      <c r="AM1274" s="92"/>
      <c r="AN1274" s="92"/>
      <c r="AO1274" s="92"/>
      <c r="AP1274" s="92"/>
      <c r="AQ1274" s="92"/>
      <c r="AR1274" s="92"/>
      <c r="AS1274" s="92"/>
      <c r="AT1274" s="92"/>
      <c r="AU1274" s="92"/>
      <c r="AV1274" s="92"/>
      <c r="AW1274" s="92"/>
      <c r="AX1274" s="92"/>
      <c r="AY1274" s="92"/>
      <c r="AZ1274" s="92"/>
      <c r="BA1274" s="92"/>
      <c r="BB1274" s="92"/>
      <c r="BC1274" s="92"/>
      <c r="BD1274" s="92"/>
      <c r="BE1274" s="92"/>
      <c r="BF1274" s="92"/>
      <c r="BG1274" s="92"/>
      <c r="BH1274" s="92"/>
      <c r="BI1274" s="92"/>
      <c r="BJ1274" s="92"/>
      <c r="BK1274" s="92"/>
      <c r="BL1274" s="92"/>
      <c r="BM1274" s="92"/>
      <c r="BN1274" s="92"/>
      <c r="BO1274" s="92"/>
      <c r="BP1274" s="92"/>
      <c r="BQ1274" s="92"/>
      <c r="BR1274" s="92"/>
      <c r="BS1274" s="92"/>
      <c r="BT1274" s="92"/>
      <c r="BU1274" s="92"/>
      <c r="BV1274" s="92"/>
      <c r="BW1274" s="92"/>
      <c r="BX1274" s="92"/>
      <c r="BY1274" s="92"/>
      <c r="BZ1274" s="92"/>
      <c r="CA1274" s="92"/>
      <c r="CB1274" s="92"/>
      <c r="CC1274" s="92"/>
      <c r="CD1274" s="92"/>
      <c r="CE1274" s="92"/>
      <c r="CF1274" s="93"/>
      <c r="CG1274" s="92"/>
      <c r="CH1274" s="92"/>
      <c r="CI1274" s="92"/>
      <c r="CJ1274" s="92"/>
      <c r="CK1274" s="92"/>
      <c r="CL1274" s="92"/>
      <c r="CM1274" s="92"/>
      <c r="CN1274" s="92"/>
      <c r="CO1274" s="92"/>
      <c r="CP1274" s="92"/>
      <c r="CS1274" s="94"/>
      <c r="CT1274" s="95"/>
    </row>
    <row r="1275" spans="8:98" x14ac:dyDescent="0.15">
      <c r="H1275" s="125"/>
      <c r="I1275" s="129"/>
      <c r="L1275" s="127"/>
      <c r="M1275" s="107"/>
      <c r="N1275" s="107"/>
      <c r="O1275" s="107"/>
      <c r="P1275" s="107"/>
      <c r="Q1275" s="107"/>
      <c r="R1275" s="107"/>
      <c r="S1275" s="107"/>
      <c r="T1275" s="130"/>
      <c r="U1275" s="92"/>
      <c r="V1275" s="92"/>
      <c r="W1275" s="92"/>
      <c r="X1275" s="92"/>
      <c r="Y1275" s="92"/>
      <c r="Z1275" s="92"/>
      <c r="AA1275" s="92"/>
      <c r="AB1275" s="92"/>
      <c r="AC1275" s="92"/>
      <c r="AD1275" s="92"/>
      <c r="AE1275" s="92"/>
      <c r="AF1275" s="92"/>
      <c r="AG1275" s="92"/>
      <c r="AH1275" s="92"/>
      <c r="AI1275" s="92"/>
      <c r="AJ1275" s="92"/>
      <c r="AK1275" s="92"/>
      <c r="AL1275" s="92"/>
      <c r="AM1275" s="92"/>
      <c r="AN1275" s="92"/>
      <c r="AO1275" s="92"/>
      <c r="AP1275" s="92"/>
      <c r="AQ1275" s="92"/>
      <c r="AR1275" s="92"/>
      <c r="AS1275" s="92"/>
      <c r="AT1275" s="92"/>
      <c r="AU1275" s="92"/>
      <c r="AV1275" s="92"/>
      <c r="AW1275" s="92"/>
      <c r="AX1275" s="92"/>
      <c r="AY1275" s="92"/>
      <c r="AZ1275" s="92"/>
      <c r="BA1275" s="92"/>
      <c r="BB1275" s="92"/>
      <c r="BC1275" s="92"/>
      <c r="BD1275" s="92"/>
      <c r="BE1275" s="92"/>
      <c r="BF1275" s="92"/>
      <c r="BG1275" s="92"/>
      <c r="BH1275" s="92"/>
      <c r="BI1275" s="92"/>
      <c r="BJ1275" s="92"/>
      <c r="BK1275" s="92"/>
      <c r="BL1275" s="92"/>
      <c r="BM1275" s="92"/>
      <c r="BN1275" s="92"/>
      <c r="BO1275" s="92"/>
      <c r="BP1275" s="92"/>
      <c r="BQ1275" s="92"/>
      <c r="BR1275" s="92"/>
      <c r="BS1275" s="92"/>
      <c r="BT1275" s="92"/>
      <c r="BU1275" s="92"/>
      <c r="BV1275" s="92"/>
      <c r="BW1275" s="92"/>
      <c r="BX1275" s="92"/>
      <c r="BY1275" s="92"/>
      <c r="BZ1275" s="92"/>
      <c r="CA1275" s="92"/>
      <c r="CB1275" s="92"/>
      <c r="CC1275" s="92"/>
      <c r="CD1275" s="92"/>
      <c r="CE1275" s="92"/>
      <c r="CF1275" s="93"/>
      <c r="CG1275" s="92"/>
      <c r="CH1275" s="92"/>
      <c r="CI1275" s="92"/>
      <c r="CJ1275" s="92"/>
      <c r="CK1275" s="92"/>
      <c r="CL1275" s="92"/>
      <c r="CM1275" s="92"/>
      <c r="CN1275" s="92"/>
      <c r="CO1275" s="92"/>
      <c r="CP1275" s="92"/>
      <c r="CS1275" s="94"/>
      <c r="CT1275" s="95"/>
    </row>
    <row r="1276" spans="8:98" x14ac:dyDescent="0.15">
      <c r="H1276" s="125"/>
      <c r="I1276" s="129"/>
      <c r="L1276" s="127"/>
      <c r="M1276" s="107"/>
      <c r="N1276" s="107"/>
      <c r="O1276" s="107"/>
      <c r="P1276" s="107"/>
      <c r="Q1276" s="107"/>
      <c r="R1276" s="107"/>
      <c r="S1276" s="107"/>
      <c r="T1276" s="130"/>
      <c r="U1276" s="92"/>
      <c r="V1276" s="92"/>
      <c r="W1276" s="92"/>
      <c r="X1276" s="92"/>
      <c r="Y1276" s="92"/>
      <c r="Z1276" s="92"/>
      <c r="AA1276" s="92"/>
      <c r="AB1276" s="92"/>
      <c r="AC1276" s="92"/>
      <c r="AD1276" s="92"/>
      <c r="AE1276" s="92"/>
      <c r="AF1276" s="92"/>
      <c r="AG1276" s="92"/>
      <c r="AH1276" s="92"/>
      <c r="AI1276" s="92"/>
      <c r="AJ1276" s="92"/>
      <c r="AK1276" s="92"/>
      <c r="AL1276" s="92"/>
      <c r="AM1276" s="92"/>
      <c r="AN1276" s="92"/>
      <c r="AO1276" s="92"/>
      <c r="AP1276" s="92"/>
      <c r="AQ1276" s="92"/>
      <c r="AR1276" s="92"/>
      <c r="AS1276" s="92"/>
      <c r="AT1276" s="92"/>
      <c r="AU1276" s="92"/>
      <c r="AV1276" s="92"/>
      <c r="AW1276" s="92"/>
      <c r="AX1276" s="92"/>
      <c r="AY1276" s="92"/>
      <c r="AZ1276" s="92"/>
      <c r="BA1276" s="92"/>
      <c r="BB1276" s="92"/>
      <c r="BC1276" s="92"/>
      <c r="BD1276" s="92"/>
      <c r="BE1276" s="92"/>
      <c r="BF1276" s="92"/>
      <c r="BG1276" s="92"/>
      <c r="BH1276" s="92"/>
      <c r="BI1276" s="92"/>
      <c r="BJ1276" s="92"/>
      <c r="BK1276" s="92"/>
      <c r="BL1276" s="92"/>
      <c r="BM1276" s="92"/>
      <c r="BN1276" s="92"/>
      <c r="BO1276" s="92"/>
      <c r="BP1276" s="92"/>
      <c r="BQ1276" s="92"/>
      <c r="BR1276" s="92"/>
      <c r="BS1276" s="92"/>
      <c r="BT1276" s="92"/>
      <c r="BU1276" s="92"/>
      <c r="BV1276" s="92"/>
      <c r="BW1276" s="92"/>
      <c r="BX1276" s="92"/>
      <c r="BY1276" s="92"/>
      <c r="BZ1276" s="92"/>
      <c r="CA1276" s="92"/>
      <c r="CB1276" s="92"/>
      <c r="CC1276" s="92"/>
      <c r="CD1276" s="92"/>
      <c r="CE1276" s="92"/>
      <c r="CF1276" s="93"/>
      <c r="CG1276" s="92"/>
      <c r="CH1276" s="92"/>
      <c r="CI1276" s="92"/>
      <c r="CJ1276" s="92"/>
      <c r="CK1276" s="92"/>
      <c r="CL1276" s="92"/>
      <c r="CM1276" s="92"/>
      <c r="CN1276" s="92"/>
      <c r="CO1276" s="92"/>
      <c r="CP1276" s="92"/>
      <c r="CS1276" s="94"/>
      <c r="CT1276" s="95"/>
    </row>
    <row r="1277" spans="8:98" x14ac:dyDescent="0.15">
      <c r="H1277" s="125"/>
      <c r="I1277" s="129"/>
      <c r="L1277" s="127"/>
      <c r="M1277" s="107"/>
      <c r="N1277" s="107"/>
      <c r="O1277" s="107"/>
      <c r="P1277" s="107"/>
      <c r="Q1277" s="107"/>
      <c r="R1277" s="107"/>
      <c r="S1277" s="107"/>
      <c r="T1277" s="130"/>
      <c r="U1277" s="92"/>
      <c r="V1277" s="92"/>
      <c r="W1277" s="92"/>
      <c r="X1277" s="92"/>
      <c r="Y1277" s="92"/>
      <c r="Z1277" s="92"/>
      <c r="AA1277" s="92"/>
      <c r="AB1277" s="92"/>
      <c r="AC1277" s="92"/>
      <c r="AD1277" s="92"/>
      <c r="AE1277" s="92"/>
      <c r="AF1277" s="92"/>
      <c r="AG1277" s="92"/>
      <c r="AH1277" s="92"/>
      <c r="AI1277" s="92"/>
      <c r="AJ1277" s="92"/>
      <c r="AK1277" s="92"/>
      <c r="AL1277" s="92"/>
      <c r="AM1277" s="92"/>
      <c r="AN1277" s="92"/>
      <c r="AO1277" s="92"/>
      <c r="AP1277" s="92"/>
      <c r="AQ1277" s="92"/>
      <c r="AR1277" s="92"/>
      <c r="AS1277" s="92"/>
      <c r="AT1277" s="92"/>
      <c r="AU1277" s="92"/>
      <c r="AV1277" s="92"/>
      <c r="AW1277" s="92"/>
      <c r="AX1277" s="92"/>
      <c r="AY1277" s="92"/>
      <c r="AZ1277" s="92"/>
      <c r="BA1277" s="92"/>
      <c r="BB1277" s="92"/>
      <c r="BC1277" s="92"/>
      <c r="BD1277" s="92"/>
      <c r="BE1277" s="92"/>
      <c r="BF1277" s="92"/>
      <c r="BG1277" s="92"/>
      <c r="BH1277" s="92"/>
      <c r="BI1277" s="92"/>
      <c r="BJ1277" s="92"/>
      <c r="BK1277" s="92"/>
      <c r="BL1277" s="92"/>
      <c r="BM1277" s="92"/>
      <c r="BN1277" s="92"/>
      <c r="BO1277" s="92"/>
      <c r="BP1277" s="92"/>
      <c r="BQ1277" s="92"/>
      <c r="BR1277" s="92"/>
      <c r="BS1277" s="92"/>
      <c r="BT1277" s="92"/>
      <c r="BU1277" s="92"/>
      <c r="BV1277" s="92"/>
      <c r="BW1277" s="92"/>
      <c r="BX1277" s="92"/>
      <c r="BY1277" s="92"/>
      <c r="BZ1277" s="92"/>
      <c r="CA1277" s="92"/>
      <c r="CB1277" s="92"/>
      <c r="CC1277" s="92"/>
      <c r="CD1277" s="92"/>
      <c r="CE1277" s="92"/>
      <c r="CF1277" s="93"/>
      <c r="CG1277" s="92"/>
      <c r="CH1277" s="92"/>
      <c r="CI1277" s="92"/>
      <c r="CJ1277" s="92"/>
      <c r="CK1277" s="92"/>
      <c r="CL1277" s="92"/>
      <c r="CM1277" s="92"/>
      <c r="CN1277" s="92"/>
      <c r="CO1277" s="92"/>
      <c r="CP1277" s="92"/>
      <c r="CS1277" s="94"/>
      <c r="CT1277" s="95"/>
    </row>
    <row r="1278" spans="8:98" x14ac:dyDescent="0.15">
      <c r="H1278" s="125"/>
      <c r="I1278" s="129"/>
      <c r="L1278" s="127"/>
      <c r="M1278" s="107"/>
      <c r="N1278" s="107"/>
      <c r="O1278" s="107"/>
      <c r="P1278" s="107"/>
      <c r="Q1278" s="107"/>
      <c r="R1278" s="107"/>
      <c r="S1278" s="107"/>
      <c r="T1278" s="130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2"/>
      <c r="AE1278" s="92"/>
      <c r="AF1278" s="92"/>
      <c r="AG1278" s="92"/>
      <c r="AH1278" s="92"/>
      <c r="AI1278" s="92"/>
      <c r="AJ1278" s="92"/>
      <c r="AK1278" s="92"/>
      <c r="AL1278" s="92"/>
      <c r="AM1278" s="92"/>
      <c r="AN1278" s="92"/>
      <c r="AO1278" s="92"/>
      <c r="AP1278" s="92"/>
      <c r="AQ1278" s="92"/>
      <c r="AR1278" s="92"/>
      <c r="AS1278" s="92"/>
      <c r="AT1278" s="92"/>
      <c r="AU1278" s="92"/>
      <c r="AV1278" s="92"/>
      <c r="AW1278" s="92"/>
      <c r="AX1278" s="92"/>
      <c r="AY1278" s="92"/>
      <c r="AZ1278" s="92"/>
      <c r="BA1278" s="92"/>
      <c r="BB1278" s="92"/>
      <c r="BC1278" s="92"/>
      <c r="BD1278" s="92"/>
      <c r="BE1278" s="92"/>
      <c r="BF1278" s="92"/>
      <c r="BG1278" s="92"/>
      <c r="BH1278" s="92"/>
      <c r="BI1278" s="92"/>
      <c r="BJ1278" s="92"/>
      <c r="BK1278" s="92"/>
      <c r="BL1278" s="92"/>
      <c r="BM1278" s="92"/>
      <c r="BN1278" s="92"/>
      <c r="BO1278" s="92"/>
      <c r="BP1278" s="92"/>
      <c r="BQ1278" s="92"/>
      <c r="BR1278" s="92"/>
      <c r="BS1278" s="92"/>
      <c r="BT1278" s="92"/>
      <c r="BU1278" s="92"/>
      <c r="BV1278" s="92"/>
      <c r="BW1278" s="92"/>
      <c r="BX1278" s="92"/>
      <c r="BY1278" s="92"/>
      <c r="BZ1278" s="92"/>
      <c r="CA1278" s="92"/>
      <c r="CB1278" s="92"/>
      <c r="CC1278" s="92"/>
      <c r="CD1278" s="92"/>
      <c r="CE1278" s="92"/>
      <c r="CF1278" s="93"/>
      <c r="CG1278" s="92"/>
      <c r="CH1278" s="92"/>
      <c r="CI1278" s="92"/>
      <c r="CJ1278" s="92"/>
      <c r="CK1278" s="92"/>
      <c r="CL1278" s="92"/>
      <c r="CM1278" s="92"/>
      <c r="CN1278" s="92"/>
      <c r="CO1278" s="92"/>
      <c r="CP1278" s="92"/>
      <c r="CS1278" s="94"/>
      <c r="CT1278" s="95"/>
    </row>
    <row r="1279" spans="8:98" x14ac:dyDescent="0.15">
      <c r="H1279" s="125"/>
      <c r="I1279" s="129"/>
      <c r="L1279" s="127"/>
      <c r="M1279" s="107"/>
      <c r="N1279" s="107"/>
      <c r="O1279" s="107"/>
      <c r="P1279" s="107"/>
      <c r="Q1279" s="107"/>
      <c r="R1279" s="107"/>
      <c r="S1279" s="107"/>
      <c r="T1279" s="130"/>
      <c r="U1279" s="92"/>
      <c r="V1279" s="92"/>
      <c r="W1279" s="92"/>
      <c r="X1279" s="92"/>
      <c r="Y1279" s="92"/>
      <c r="Z1279" s="92"/>
      <c r="AA1279" s="92"/>
      <c r="AB1279" s="92"/>
      <c r="AC1279" s="92"/>
      <c r="AD1279" s="92"/>
      <c r="AE1279" s="92"/>
      <c r="AF1279" s="92"/>
      <c r="AG1279" s="92"/>
      <c r="AH1279" s="92"/>
      <c r="AI1279" s="92"/>
      <c r="AJ1279" s="92"/>
      <c r="AK1279" s="92"/>
      <c r="AL1279" s="92"/>
      <c r="AM1279" s="92"/>
      <c r="AN1279" s="92"/>
      <c r="AO1279" s="92"/>
      <c r="AP1279" s="92"/>
      <c r="AQ1279" s="92"/>
      <c r="AR1279" s="92"/>
      <c r="AS1279" s="92"/>
      <c r="AT1279" s="92"/>
      <c r="AU1279" s="92"/>
      <c r="AV1279" s="92"/>
      <c r="AW1279" s="92"/>
      <c r="AX1279" s="92"/>
      <c r="AY1279" s="92"/>
      <c r="AZ1279" s="92"/>
      <c r="BA1279" s="92"/>
      <c r="BB1279" s="92"/>
      <c r="BC1279" s="92"/>
      <c r="BD1279" s="92"/>
      <c r="BE1279" s="92"/>
      <c r="BF1279" s="92"/>
      <c r="BG1279" s="92"/>
      <c r="BH1279" s="92"/>
      <c r="BI1279" s="92"/>
      <c r="BJ1279" s="92"/>
      <c r="BK1279" s="92"/>
      <c r="BL1279" s="92"/>
      <c r="BM1279" s="92"/>
      <c r="BN1279" s="92"/>
      <c r="BO1279" s="92"/>
      <c r="BP1279" s="92"/>
      <c r="BQ1279" s="92"/>
      <c r="BR1279" s="92"/>
      <c r="BS1279" s="92"/>
      <c r="BT1279" s="92"/>
      <c r="BU1279" s="92"/>
      <c r="BV1279" s="92"/>
      <c r="BW1279" s="92"/>
      <c r="BX1279" s="92"/>
      <c r="BY1279" s="92"/>
      <c r="BZ1279" s="92"/>
      <c r="CA1279" s="92"/>
      <c r="CB1279" s="92"/>
      <c r="CC1279" s="92"/>
      <c r="CD1279" s="92"/>
      <c r="CE1279" s="92"/>
      <c r="CF1279" s="93"/>
      <c r="CG1279" s="92"/>
      <c r="CH1279" s="92"/>
      <c r="CI1279" s="92"/>
      <c r="CJ1279" s="92"/>
      <c r="CK1279" s="92"/>
      <c r="CL1279" s="92"/>
      <c r="CM1279" s="92"/>
      <c r="CN1279" s="92"/>
      <c r="CO1279" s="92"/>
      <c r="CP1279" s="92"/>
      <c r="CS1279" s="94"/>
      <c r="CT1279" s="95"/>
    </row>
    <row r="1280" spans="8:98" x14ac:dyDescent="0.15">
      <c r="H1280" s="125"/>
      <c r="I1280" s="129"/>
      <c r="L1280" s="127"/>
      <c r="M1280" s="107"/>
      <c r="N1280" s="107"/>
      <c r="O1280" s="107"/>
      <c r="P1280" s="107"/>
      <c r="Q1280" s="107"/>
      <c r="R1280" s="107"/>
      <c r="S1280" s="107"/>
      <c r="T1280" s="130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2"/>
      <c r="AE1280" s="92"/>
      <c r="AF1280" s="92"/>
      <c r="AG1280" s="92"/>
      <c r="AH1280" s="92"/>
      <c r="AI1280" s="92"/>
      <c r="AJ1280" s="92"/>
      <c r="AK1280" s="92"/>
      <c r="AL1280" s="92"/>
      <c r="AM1280" s="92"/>
      <c r="AN1280" s="92"/>
      <c r="AO1280" s="92"/>
      <c r="AP1280" s="92"/>
      <c r="AQ1280" s="92"/>
      <c r="AR1280" s="92"/>
      <c r="AS1280" s="92"/>
      <c r="AT1280" s="92"/>
      <c r="AU1280" s="92"/>
      <c r="AV1280" s="92"/>
      <c r="AW1280" s="92"/>
      <c r="AX1280" s="92"/>
      <c r="AY1280" s="92"/>
      <c r="AZ1280" s="92"/>
      <c r="BA1280" s="92"/>
      <c r="BB1280" s="92"/>
      <c r="BC1280" s="92"/>
      <c r="BD1280" s="92"/>
      <c r="BE1280" s="92"/>
      <c r="BF1280" s="92"/>
      <c r="BG1280" s="92"/>
      <c r="BH1280" s="92"/>
      <c r="BI1280" s="92"/>
      <c r="BJ1280" s="92"/>
      <c r="BK1280" s="92"/>
      <c r="BL1280" s="92"/>
      <c r="BM1280" s="92"/>
      <c r="BN1280" s="92"/>
      <c r="BO1280" s="92"/>
      <c r="BP1280" s="92"/>
      <c r="BQ1280" s="92"/>
      <c r="BR1280" s="92"/>
      <c r="BS1280" s="92"/>
      <c r="BT1280" s="92"/>
      <c r="BU1280" s="92"/>
      <c r="BV1280" s="92"/>
      <c r="BW1280" s="92"/>
      <c r="BX1280" s="92"/>
      <c r="BY1280" s="92"/>
      <c r="BZ1280" s="92"/>
      <c r="CA1280" s="92"/>
      <c r="CB1280" s="92"/>
      <c r="CC1280" s="92"/>
      <c r="CD1280" s="92"/>
      <c r="CE1280" s="92"/>
      <c r="CF1280" s="93"/>
      <c r="CG1280" s="92"/>
      <c r="CH1280" s="92"/>
      <c r="CI1280" s="92"/>
      <c r="CJ1280" s="92"/>
      <c r="CK1280" s="92"/>
      <c r="CL1280" s="92"/>
      <c r="CM1280" s="92"/>
      <c r="CN1280" s="92"/>
      <c r="CO1280" s="92"/>
      <c r="CP1280" s="92"/>
      <c r="CS1280" s="94"/>
      <c r="CT1280" s="95"/>
    </row>
    <row r="1281" spans="8:98" x14ac:dyDescent="0.15">
      <c r="H1281" s="125"/>
      <c r="I1281" s="129"/>
      <c r="L1281" s="127"/>
      <c r="M1281" s="107"/>
      <c r="N1281" s="107"/>
      <c r="O1281" s="107"/>
      <c r="P1281" s="107"/>
      <c r="Q1281" s="107"/>
      <c r="R1281" s="107"/>
      <c r="S1281" s="107"/>
      <c r="T1281" s="130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92"/>
      <c r="AF1281" s="92"/>
      <c r="AG1281" s="92"/>
      <c r="AH1281" s="92"/>
      <c r="AI1281" s="92"/>
      <c r="AJ1281" s="92"/>
      <c r="AK1281" s="92"/>
      <c r="AL1281" s="92"/>
      <c r="AM1281" s="92"/>
      <c r="AN1281" s="92"/>
      <c r="AO1281" s="92"/>
      <c r="AP1281" s="92"/>
      <c r="AQ1281" s="92"/>
      <c r="AR1281" s="92"/>
      <c r="AS1281" s="92"/>
      <c r="AT1281" s="92"/>
      <c r="AU1281" s="92"/>
      <c r="AV1281" s="92"/>
      <c r="AW1281" s="92"/>
      <c r="AX1281" s="92"/>
      <c r="AY1281" s="92"/>
      <c r="AZ1281" s="92"/>
      <c r="BA1281" s="92"/>
      <c r="BB1281" s="92"/>
      <c r="BC1281" s="92"/>
      <c r="BD1281" s="92"/>
      <c r="BE1281" s="92"/>
      <c r="BF1281" s="92"/>
      <c r="BG1281" s="92"/>
      <c r="BH1281" s="92"/>
      <c r="BI1281" s="92"/>
      <c r="BJ1281" s="92"/>
      <c r="BK1281" s="92"/>
      <c r="BL1281" s="92"/>
      <c r="BM1281" s="92"/>
      <c r="BN1281" s="92"/>
      <c r="BO1281" s="92"/>
      <c r="BP1281" s="92"/>
      <c r="BQ1281" s="92"/>
      <c r="BR1281" s="92"/>
      <c r="BS1281" s="92"/>
      <c r="BT1281" s="92"/>
      <c r="BU1281" s="92"/>
      <c r="BV1281" s="92"/>
      <c r="BW1281" s="92"/>
      <c r="BX1281" s="92"/>
      <c r="BY1281" s="92"/>
      <c r="BZ1281" s="92"/>
      <c r="CA1281" s="92"/>
      <c r="CB1281" s="92"/>
      <c r="CC1281" s="92"/>
      <c r="CD1281" s="92"/>
      <c r="CE1281" s="92"/>
      <c r="CF1281" s="93"/>
      <c r="CG1281" s="92"/>
      <c r="CH1281" s="92"/>
      <c r="CI1281" s="92"/>
      <c r="CJ1281" s="92"/>
      <c r="CK1281" s="92"/>
      <c r="CL1281" s="92"/>
      <c r="CM1281" s="92"/>
      <c r="CN1281" s="92"/>
      <c r="CO1281" s="92"/>
      <c r="CP1281" s="92"/>
      <c r="CS1281" s="94"/>
      <c r="CT1281" s="95"/>
    </row>
    <row r="1282" spans="8:98" x14ac:dyDescent="0.15">
      <c r="H1282" s="125"/>
      <c r="I1282" s="129"/>
      <c r="L1282" s="127"/>
      <c r="M1282" s="107"/>
      <c r="N1282" s="107"/>
      <c r="O1282" s="107"/>
      <c r="P1282" s="107"/>
      <c r="Q1282" s="107"/>
      <c r="R1282" s="107"/>
      <c r="S1282" s="107"/>
      <c r="T1282" s="130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2"/>
      <c r="AE1282" s="92"/>
      <c r="AF1282" s="92"/>
      <c r="AG1282" s="92"/>
      <c r="AH1282" s="92"/>
      <c r="AI1282" s="92"/>
      <c r="AJ1282" s="92"/>
      <c r="AK1282" s="92"/>
      <c r="AL1282" s="92"/>
      <c r="AM1282" s="92"/>
      <c r="AN1282" s="92"/>
      <c r="AO1282" s="92"/>
      <c r="AP1282" s="92"/>
      <c r="AQ1282" s="92"/>
      <c r="AR1282" s="92"/>
      <c r="AS1282" s="92"/>
      <c r="AT1282" s="92"/>
      <c r="AU1282" s="92"/>
      <c r="AV1282" s="92"/>
      <c r="AW1282" s="92"/>
      <c r="AX1282" s="92"/>
      <c r="AY1282" s="92"/>
      <c r="AZ1282" s="92"/>
      <c r="BA1282" s="92"/>
      <c r="BB1282" s="92"/>
      <c r="BC1282" s="92"/>
      <c r="BD1282" s="92"/>
      <c r="BE1282" s="92"/>
      <c r="BF1282" s="92"/>
      <c r="BG1282" s="92"/>
      <c r="BH1282" s="92"/>
      <c r="BI1282" s="92"/>
      <c r="BJ1282" s="92"/>
      <c r="BK1282" s="92"/>
      <c r="BL1282" s="92"/>
      <c r="BM1282" s="92"/>
      <c r="BN1282" s="92"/>
      <c r="BO1282" s="92"/>
      <c r="BP1282" s="92"/>
      <c r="BQ1282" s="92"/>
      <c r="BR1282" s="92"/>
      <c r="BS1282" s="92"/>
      <c r="BT1282" s="92"/>
      <c r="BU1282" s="92"/>
      <c r="BV1282" s="92"/>
      <c r="BW1282" s="92"/>
      <c r="BX1282" s="92"/>
      <c r="BY1282" s="92"/>
      <c r="BZ1282" s="92"/>
      <c r="CA1282" s="92"/>
      <c r="CB1282" s="92"/>
      <c r="CC1282" s="92"/>
      <c r="CD1282" s="92"/>
      <c r="CE1282" s="92"/>
      <c r="CF1282" s="93"/>
      <c r="CG1282" s="92"/>
      <c r="CH1282" s="92"/>
      <c r="CI1282" s="92"/>
      <c r="CJ1282" s="92"/>
      <c r="CK1282" s="92"/>
      <c r="CL1282" s="92"/>
      <c r="CM1282" s="92"/>
      <c r="CN1282" s="92"/>
      <c r="CO1282" s="92"/>
      <c r="CP1282" s="92"/>
      <c r="CS1282" s="94"/>
      <c r="CT1282" s="95"/>
    </row>
    <row r="1283" spans="8:98" x14ac:dyDescent="0.15">
      <c r="H1283" s="125"/>
      <c r="I1283" s="129"/>
      <c r="L1283" s="127"/>
      <c r="M1283" s="107"/>
      <c r="N1283" s="107"/>
      <c r="O1283" s="107"/>
      <c r="P1283" s="107"/>
      <c r="Q1283" s="107"/>
      <c r="R1283" s="107"/>
      <c r="S1283" s="107"/>
      <c r="T1283" s="130"/>
      <c r="U1283" s="92"/>
      <c r="V1283" s="92"/>
      <c r="W1283" s="92"/>
      <c r="X1283" s="92"/>
      <c r="Y1283" s="92"/>
      <c r="Z1283" s="92"/>
      <c r="AA1283" s="92"/>
      <c r="AB1283" s="92"/>
      <c r="AC1283" s="92"/>
      <c r="AD1283" s="92"/>
      <c r="AE1283" s="92"/>
      <c r="AF1283" s="92"/>
      <c r="AG1283" s="92"/>
      <c r="AH1283" s="92"/>
      <c r="AI1283" s="92"/>
      <c r="AJ1283" s="92"/>
      <c r="AK1283" s="92"/>
      <c r="AL1283" s="92"/>
      <c r="AM1283" s="92"/>
      <c r="AN1283" s="92"/>
      <c r="AO1283" s="92"/>
      <c r="AP1283" s="92"/>
      <c r="AQ1283" s="92"/>
      <c r="AR1283" s="92"/>
      <c r="AS1283" s="92"/>
      <c r="AT1283" s="92"/>
      <c r="AU1283" s="92"/>
      <c r="AV1283" s="92"/>
      <c r="AW1283" s="92"/>
      <c r="AX1283" s="92"/>
      <c r="AY1283" s="92"/>
      <c r="AZ1283" s="92"/>
      <c r="BA1283" s="92"/>
      <c r="BB1283" s="92"/>
      <c r="BC1283" s="92"/>
      <c r="BD1283" s="92"/>
      <c r="BE1283" s="92"/>
      <c r="BF1283" s="92"/>
      <c r="BG1283" s="92"/>
      <c r="BH1283" s="92"/>
      <c r="BI1283" s="92"/>
      <c r="BJ1283" s="92"/>
      <c r="BK1283" s="92"/>
      <c r="BL1283" s="92"/>
      <c r="BM1283" s="92"/>
      <c r="BN1283" s="92"/>
      <c r="BO1283" s="92"/>
      <c r="BP1283" s="92"/>
      <c r="BQ1283" s="92"/>
      <c r="BR1283" s="92"/>
      <c r="BS1283" s="92"/>
      <c r="BT1283" s="92"/>
      <c r="BU1283" s="92"/>
      <c r="BV1283" s="92"/>
      <c r="BW1283" s="92"/>
      <c r="BX1283" s="92"/>
      <c r="BY1283" s="92"/>
      <c r="BZ1283" s="92"/>
      <c r="CA1283" s="92"/>
      <c r="CB1283" s="92"/>
      <c r="CC1283" s="92"/>
      <c r="CD1283" s="92"/>
      <c r="CE1283" s="92"/>
      <c r="CF1283" s="93"/>
      <c r="CG1283" s="92"/>
      <c r="CH1283" s="92"/>
      <c r="CI1283" s="92"/>
      <c r="CJ1283" s="92"/>
      <c r="CK1283" s="92"/>
      <c r="CL1283" s="92"/>
      <c r="CM1283" s="92"/>
      <c r="CN1283" s="92"/>
      <c r="CO1283" s="92"/>
      <c r="CP1283" s="92"/>
      <c r="CS1283" s="94"/>
      <c r="CT1283" s="95"/>
    </row>
    <row r="1284" spans="8:98" x14ac:dyDescent="0.15">
      <c r="H1284" s="125"/>
      <c r="I1284" s="129"/>
      <c r="L1284" s="127"/>
      <c r="M1284" s="107"/>
      <c r="N1284" s="107"/>
      <c r="O1284" s="107"/>
      <c r="P1284" s="107"/>
      <c r="Q1284" s="107"/>
      <c r="R1284" s="107"/>
      <c r="S1284" s="107"/>
      <c r="T1284" s="130"/>
      <c r="U1284" s="92"/>
      <c r="V1284" s="92"/>
      <c r="W1284" s="92"/>
      <c r="X1284" s="92"/>
      <c r="Y1284" s="92"/>
      <c r="Z1284" s="92"/>
      <c r="AA1284" s="92"/>
      <c r="AB1284" s="92"/>
      <c r="AC1284" s="92"/>
      <c r="AD1284" s="92"/>
      <c r="AE1284" s="92"/>
      <c r="AF1284" s="92"/>
      <c r="AG1284" s="92"/>
      <c r="AH1284" s="92"/>
      <c r="AI1284" s="92"/>
      <c r="AJ1284" s="92"/>
      <c r="AK1284" s="92"/>
      <c r="AL1284" s="92"/>
      <c r="AM1284" s="92"/>
      <c r="AN1284" s="92"/>
      <c r="AO1284" s="92"/>
      <c r="AP1284" s="92"/>
      <c r="AQ1284" s="92"/>
      <c r="AR1284" s="92"/>
      <c r="AS1284" s="92"/>
      <c r="AT1284" s="92"/>
      <c r="AU1284" s="92"/>
      <c r="AV1284" s="92"/>
      <c r="AW1284" s="92"/>
      <c r="AX1284" s="92"/>
      <c r="AY1284" s="92"/>
      <c r="AZ1284" s="92"/>
      <c r="BA1284" s="92"/>
      <c r="BB1284" s="92"/>
      <c r="BC1284" s="92"/>
      <c r="BD1284" s="92"/>
      <c r="BE1284" s="92"/>
      <c r="BF1284" s="92"/>
      <c r="BG1284" s="92"/>
      <c r="BH1284" s="92"/>
      <c r="BI1284" s="92"/>
      <c r="BJ1284" s="92"/>
      <c r="BK1284" s="92"/>
      <c r="BL1284" s="92"/>
      <c r="BM1284" s="92"/>
      <c r="BN1284" s="92"/>
      <c r="BO1284" s="92"/>
      <c r="BP1284" s="92"/>
      <c r="BQ1284" s="92"/>
      <c r="BR1284" s="92"/>
      <c r="BS1284" s="92"/>
      <c r="BT1284" s="92"/>
      <c r="BU1284" s="92"/>
      <c r="BV1284" s="92"/>
      <c r="BW1284" s="92"/>
      <c r="BX1284" s="92"/>
      <c r="BY1284" s="92"/>
      <c r="BZ1284" s="92"/>
      <c r="CA1284" s="92"/>
      <c r="CB1284" s="92"/>
      <c r="CC1284" s="92"/>
      <c r="CD1284" s="92"/>
      <c r="CE1284" s="92"/>
      <c r="CF1284" s="93"/>
      <c r="CG1284" s="92"/>
      <c r="CH1284" s="92"/>
      <c r="CI1284" s="92"/>
      <c r="CJ1284" s="92"/>
      <c r="CK1284" s="92"/>
      <c r="CL1284" s="92"/>
      <c r="CM1284" s="92"/>
      <c r="CN1284" s="92"/>
      <c r="CO1284" s="92"/>
      <c r="CP1284" s="92"/>
      <c r="CS1284" s="94"/>
      <c r="CT1284" s="95"/>
    </row>
    <row r="1285" spans="8:98" x14ac:dyDescent="0.15">
      <c r="H1285" s="125"/>
      <c r="I1285" s="129"/>
      <c r="L1285" s="127"/>
      <c r="M1285" s="107"/>
      <c r="N1285" s="107"/>
      <c r="O1285" s="107"/>
      <c r="P1285" s="107"/>
      <c r="Q1285" s="107"/>
      <c r="R1285" s="107"/>
      <c r="S1285" s="107"/>
      <c r="T1285" s="130"/>
      <c r="U1285" s="92"/>
      <c r="V1285" s="92"/>
      <c r="W1285" s="92"/>
      <c r="X1285" s="92"/>
      <c r="Y1285" s="92"/>
      <c r="Z1285" s="92"/>
      <c r="AA1285" s="92"/>
      <c r="AB1285" s="92"/>
      <c r="AC1285" s="92"/>
      <c r="AD1285" s="92"/>
      <c r="AE1285" s="92"/>
      <c r="AF1285" s="92"/>
      <c r="AG1285" s="92"/>
      <c r="AH1285" s="92"/>
      <c r="AI1285" s="92"/>
      <c r="AJ1285" s="92"/>
      <c r="AK1285" s="92"/>
      <c r="AL1285" s="92"/>
      <c r="AM1285" s="92"/>
      <c r="AN1285" s="92"/>
      <c r="AO1285" s="92"/>
      <c r="AP1285" s="92"/>
      <c r="AQ1285" s="92"/>
      <c r="AR1285" s="92"/>
      <c r="AS1285" s="92"/>
      <c r="AT1285" s="92"/>
      <c r="AU1285" s="92"/>
      <c r="AV1285" s="92"/>
      <c r="AW1285" s="92"/>
      <c r="AX1285" s="92"/>
      <c r="AY1285" s="92"/>
      <c r="AZ1285" s="92"/>
      <c r="BA1285" s="92"/>
      <c r="BB1285" s="92"/>
      <c r="BC1285" s="92"/>
      <c r="BD1285" s="92"/>
      <c r="BE1285" s="92"/>
      <c r="BF1285" s="92"/>
      <c r="BG1285" s="92"/>
      <c r="BH1285" s="92"/>
      <c r="BI1285" s="92"/>
      <c r="BJ1285" s="92"/>
      <c r="BK1285" s="92"/>
      <c r="BL1285" s="92"/>
      <c r="BM1285" s="92"/>
      <c r="BN1285" s="92"/>
      <c r="BO1285" s="92"/>
      <c r="BP1285" s="92"/>
      <c r="BQ1285" s="92"/>
      <c r="BR1285" s="92"/>
      <c r="BS1285" s="92"/>
      <c r="BT1285" s="92"/>
      <c r="BU1285" s="92"/>
      <c r="BV1285" s="92"/>
      <c r="BW1285" s="92"/>
      <c r="BX1285" s="92"/>
      <c r="BY1285" s="92"/>
      <c r="BZ1285" s="92"/>
      <c r="CA1285" s="92"/>
      <c r="CB1285" s="92"/>
      <c r="CC1285" s="92"/>
      <c r="CD1285" s="92"/>
      <c r="CE1285" s="92"/>
      <c r="CF1285" s="93"/>
      <c r="CG1285" s="92"/>
      <c r="CH1285" s="92"/>
      <c r="CI1285" s="92"/>
      <c r="CJ1285" s="92"/>
      <c r="CK1285" s="92"/>
      <c r="CL1285" s="92"/>
      <c r="CM1285" s="92"/>
      <c r="CN1285" s="92"/>
      <c r="CO1285" s="92"/>
      <c r="CP1285" s="92"/>
      <c r="CS1285" s="94"/>
      <c r="CT1285" s="95"/>
    </row>
    <row r="1286" spans="8:98" x14ac:dyDescent="0.15">
      <c r="H1286" s="125"/>
      <c r="I1286" s="129"/>
      <c r="L1286" s="127"/>
      <c r="M1286" s="107"/>
      <c r="N1286" s="107"/>
      <c r="O1286" s="107"/>
      <c r="P1286" s="107"/>
      <c r="Q1286" s="107"/>
      <c r="R1286" s="107"/>
      <c r="S1286" s="107"/>
      <c r="T1286" s="130"/>
      <c r="U1286" s="92"/>
      <c r="V1286" s="92"/>
      <c r="W1286" s="92"/>
      <c r="X1286" s="92"/>
      <c r="Y1286" s="92"/>
      <c r="Z1286" s="92"/>
      <c r="AA1286" s="92"/>
      <c r="AB1286" s="92"/>
      <c r="AC1286" s="92"/>
      <c r="AD1286" s="92"/>
      <c r="AE1286" s="92"/>
      <c r="AF1286" s="92"/>
      <c r="AG1286" s="92"/>
      <c r="AH1286" s="92"/>
      <c r="AI1286" s="92"/>
      <c r="AJ1286" s="92"/>
      <c r="AK1286" s="92"/>
      <c r="AL1286" s="92"/>
      <c r="AM1286" s="92"/>
      <c r="AN1286" s="92"/>
      <c r="AO1286" s="92"/>
      <c r="AP1286" s="92"/>
      <c r="AQ1286" s="92"/>
      <c r="AR1286" s="92"/>
      <c r="AS1286" s="92"/>
      <c r="AT1286" s="92"/>
      <c r="AU1286" s="92"/>
      <c r="AV1286" s="92"/>
      <c r="AW1286" s="92"/>
      <c r="AX1286" s="92"/>
      <c r="AY1286" s="92"/>
      <c r="AZ1286" s="92"/>
      <c r="BA1286" s="92"/>
      <c r="BB1286" s="92"/>
      <c r="BC1286" s="92"/>
      <c r="BD1286" s="92"/>
      <c r="BE1286" s="92"/>
      <c r="BF1286" s="92"/>
      <c r="BG1286" s="92"/>
      <c r="BH1286" s="92"/>
      <c r="BI1286" s="92"/>
      <c r="BJ1286" s="92"/>
      <c r="BK1286" s="92"/>
      <c r="BL1286" s="92"/>
      <c r="BM1286" s="92"/>
      <c r="BN1286" s="92"/>
      <c r="BO1286" s="92"/>
      <c r="BP1286" s="92"/>
      <c r="BQ1286" s="92"/>
      <c r="BR1286" s="92"/>
      <c r="BS1286" s="92"/>
      <c r="BT1286" s="92"/>
      <c r="BU1286" s="92"/>
      <c r="BV1286" s="92"/>
      <c r="BW1286" s="92"/>
      <c r="BX1286" s="92"/>
      <c r="BY1286" s="92"/>
      <c r="BZ1286" s="92"/>
      <c r="CA1286" s="92"/>
      <c r="CB1286" s="92"/>
      <c r="CC1286" s="92"/>
      <c r="CD1286" s="92"/>
      <c r="CE1286" s="92"/>
      <c r="CF1286" s="93"/>
      <c r="CG1286" s="92"/>
      <c r="CH1286" s="92"/>
      <c r="CI1286" s="92"/>
      <c r="CJ1286" s="92"/>
      <c r="CK1286" s="92"/>
      <c r="CL1286" s="92"/>
      <c r="CM1286" s="92"/>
      <c r="CN1286" s="92"/>
      <c r="CO1286" s="92"/>
      <c r="CP1286" s="92"/>
      <c r="CS1286" s="94"/>
      <c r="CT1286" s="95"/>
    </row>
    <row r="1287" spans="8:98" x14ac:dyDescent="0.15">
      <c r="H1287" s="125"/>
      <c r="I1287" s="129"/>
      <c r="L1287" s="127"/>
      <c r="M1287" s="107"/>
      <c r="N1287" s="107"/>
      <c r="O1287" s="107"/>
      <c r="P1287" s="107"/>
      <c r="Q1287" s="107"/>
      <c r="R1287" s="107"/>
      <c r="S1287" s="107"/>
      <c r="T1287" s="130"/>
      <c r="U1287" s="92"/>
      <c r="V1287" s="92"/>
      <c r="W1287" s="92"/>
      <c r="X1287" s="92"/>
      <c r="Y1287" s="92"/>
      <c r="Z1287" s="92"/>
      <c r="AA1287" s="92"/>
      <c r="AB1287" s="92"/>
      <c r="AC1287" s="92"/>
      <c r="AD1287" s="92"/>
      <c r="AE1287" s="92"/>
      <c r="AF1287" s="92"/>
      <c r="AG1287" s="92"/>
      <c r="AH1287" s="92"/>
      <c r="AI1287" s="92"/>
      <c r="AJ1287" s="92"/>
      <c r="AK1287" s="92"/>
      <c r="AL1287" s="92"/>
      <c r="AM1287" s="92"/>
      <c r="AN1287" s="92"/>
      <c r="AO1287" s="92"/>
      <c r="AP1287" s="92"/>
      <c r="AQ1287" s="92"/>
      <c r="AR1287" s="92"/>
      <c r="AS1287" s="92"/>
      <c r="AT1287" s="92"/>
      <c r="AU1287" s="92"/>
      <c r="AV1287" s="92"/>
      <c r="AW1287" s="92"/>
      <c r="AX1287" s="92"/>
      <c r="AY1287" s="92"/>
      <c r="AZ1287" s="92"/>
      <c r="BA1287" s="92"/>
      <c r="BB1287" s="92"/>
      <c r="BC1287" s="92"/>
      <c r="BD1287" s="92"/>
      <c r="BE1287" s="92"/>
      <c r="BF1287" s="92"/>
      <c r="BG1287" s="92"/>
      <c r="BH1287" s="92"/>
      <c r="BI1287" s="92"/>
      <c r="BJ1287" s="92"/>
      <c r="BK1287" s="92"/>
      <c r="BL1287" s="92"/>
      <c r="BM1287" s="92"/>
      <c r="BN1287" s="92"/>
      <c r="BO1287" s="92"/>
      <c r="BP1287" s="92"/>
      <c r="BQ1287" s="92"/>
      <c r="BR1287" s="92"/>
      <c r="BS1287" s="92"/>
      <c r="BT1287" s="92"/>
      <c r="BU1287" s="92"/>
      <c r="BV1287" s="92"/>
      <c r="BW1287" s="92"/>
      <c r="BX1287" s="92"/>
      <c r="BY1287" s="92"/>
      <c r="BZ1287" s="92"/>
      <c r="CA1287" s="92"/>
      <c r="CB1287" s="92"/>
      <c r="CC1287" s="92"/>
      <c r="CD1287" s="92"/>
      <c r="CE1287" s="92"/>
      <c r="CF1287" s="93"/>
      <c r="CG1287" s="92"/>
      <c r="CH1287" s="92"/>
      <c r="CI1287" s="92"/>
      <c r="CJ1287" s="92"/>
      <c r="CK1287" s="92"/>
      <c r="CL1287" s="92"/>
      <c r="CM1287" s="92"/>
      <c r="CN1287" s="92"/>
      <c r="CO1287" s="92"/>
      <c r="CP1287" s="92"/>
      <c r="CS1287" s="94"/>
      <c r="CT1287" s="95"/>
    </row>
    <row r="1288" spans="8:98" x14ac:dyDescent="0.15">
      <c r="H1288" s="125"/>
      <c r="I1288" s="129"/>
      <c r="L1288" s="127"/>
      <c r="M1288" s="107"/>
      <c r="N1288" s="107"/>
      <c r="O1288" s="107"/>
      <c r="P1288" s="107"/>
      <c r="Q1288" s="107"/>
      <c r="R1288" s="107"/>
      <c r="S1288" s="107"/>
      <c r="T1288" s="130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2"/>
      <c r="AE1288" s="92"/>
      <c r="AF1288" s="92"/>
      <c r="AG1288" s="92"/>
      <c r="AH1288" s="92"/>
      <c r="AI1288" s="92"/>
      <c r="AJ1288" s="92"/>
      <c r="AK1288" s="92"/>
      <c r="AL1288" s="92"/>
      <c r="AM1288" s="92"/>
      <c r="AN1288" s="92"/>
      <c r="AO1288" s="92"/>
      <c r="AP1288" s="92"/>
      <c r="AQ1288" s="92"/>
      <c r="AR1288" s="92"/>
      <c r="AS1288" s="92"/>
      <c r="AT1288" s="92"/>
      <c r="AU1288" s="92"/>
      <c r="AV1288" s="92"/>
      <c r="AW1288" s="92"/>
      <c r="AX1288" s="92"/>
      <c r="AY1288" s="92"/>
      <c r="AZ1288" s="92"/>
      <c r="BA1288" s="92"/>
      <c r="BB1288" s="92"/>
      <c r="BC1288" s="92"/>
      <c r="BD1288" s="92"/>
      <c r="BE1288" s="92"/>
      <c r="BF1288" s="92"/>
      <c r="BG1288" s="92"/>
      <c r="BH1288" s="92"/>
      <c r="BI1288" s="92"/>
      <c r="BJ1288" s="92"/>
      <c r="BK1288" s="92"/>
      <c r="BL1288" s="92"/>
      <c r="BM1288" s="92"/>
      <c r="BN1288" s="92"/>
      <c r="BO1288" s="92"/>
      <c r="BP1288" s="92"/>
      <c r="BQ1288" s="92"/>
      <c r="BR1288" s="92"/>
      <c r="BS1288" s="92"/>
      <c r="BT1288" s="92"/>
      <c r="BU1288" s="92"/>
      <c r="BV1288" s="92"/>
      <c r="BW1288" s="92"/>
      <c r="BX1288" s="92"/>
      <c r="BY1288" s="92"/>
      <c r="BZ1288" s="92"/>
      <c r="CA1288" s="92"/>
      <c r="CB1288" s="92"/>
      <c r="CC1288" s="92"/>
      <c r="CD1288" s="92"/>
      <c r="CE1288" s="92"/>
      <c r="CF1288" s="93"/>
      <c r="CG1288" s="92"/>
      <c r="CH1288" s="92"/>
      <c r="CI1288" s="92"/>
      <c r="CJ1288" s="92"/>
      <c r="CK1288" s="92"/>
      <c r="CL1288" s="92"/>
      <c r="CM1288" s="92"/>
      <c r="CN1288" s="92"/>
      <c r="CO1288" s="92"/>
      <c r="CP1288" s="92"/>
      <c r="CS1288" s="94"/>
      <c r="CT1288" s="95"/>
    </row>
    <row r="1289" spans="8:98" x14ac:dyDescent="0.15">
      <c r="H1289" s="125"/>
      <c r="I1289" s="129"/>
      <c r="L1289" s="127"/>
      <c r="M1289" s="107"/>
      <c r="N1289" s="107"/>
      <c r="O1289" s="107"/>
      <c r="P1289" s="107"/>
      <c r="Q1289" s="107"/>
      <c r="R1289" s="107"/>
      <c r="S1289" s="107"/>
      <c r="T1289" s="130"/>
      <c r="U1289" s="92"/>
      <c r="V1289" s="92"/>
      <c r="W1289" s="92"/>
      <c r="X1289" s="92"/>
      <c r="Y1289" s="92"/>
      <c r="Z1289" s="92"/>
      <c r="AA1289" s="92"/>
      <c r="AB1289" s="92"/>
      <c r="AC1289" s="92"/>
      <c r="AD1289" s="92"/>
      <c r="AE1289" s="92"/>
      <c r="AF1289" s="92"/>
      <c r="AG1289" s="92"/>
      <c r="AH1289" s="92"/>
      <c r="AI1289" s="92"/>
      <c r="AJ1289" s="92"/>
      <c r="AK1289" s="92"/>
      <c r="AL1289" s="92"/>
      <c r="AM1289" s="92"/>
      <c r="AN1289" s="92"/>
      <c r="AO1289" s="92"/>
      <c r="AP1289" s="92"/>
      <c r="AQ1289" s="92"/>
      <c r="AR1289" s="92"/>
      <c r="AS1289" s="92"/>
      <c r="AT1289" s="92"/>
      <c r="AU1289" s="92"/>
      <c r="AV1289" s="92"/>
      <c r="AW1289" s="92"/>
      <c r="AX1289" s="92"/>
      <c r="AY1289" s="92"/>
      <c r="AZ1289" s="92"/>
      <c r="BA1289" s="92"/>
      <c r="BB1289" s="92"/>
      <c r="BC1289" s="92"/>
      <c r="BD1289" s="92"/>
      <c r="BE1289" s="92"/>
      <c r="BF1289" s="92"/>
      <c r="BG1289" s="92"/>
      <c r="BH1289" s="92"/>
      <c r="BI1289" s="92"/>
      <c r="BJ1289" s="92"/>
      <c r="BK1289" s="92"/>
      <c r="BL1289" s="92"/>
      <c r="BM1289" s="92"/>
      <c r="BN1289" s="92"/>
      <c r="BO1289" s="92"/>
      <c r="BP1289" s="92"/>
      <c r="BQ1289" s="92"/>
      <c r="BR1289" s="92"/>
      <c r="BS1289" s="92"/>
      <c r="BT1289" s="92"/>
      <c r="BU1289" s="92"/>
      <c r="BV1289" s="92"/>
      <c r="BW1289" s="92"/>
      <c r="BX1289" s="92"/>
      <c r="BY1289" s="92"/>
      <c r="BZ1289" s="92"/>
      <c r="CA1289" s="92"/>
      <c r="CB1289" s="92"/>
      <c r="CC1289" s="92"/>
      <c r="CD1289" s="92"/>
      <c r="CE1289" s="92"/>
      <c r="CF1289" s="93"/>
      <c r="CG1289" s="92"/>
      <c r="CH1289" s="92"/>
      <c r="CI1289" s="92"/>
      <c r="CJ1289" s="92"/>
      <c r="CK1289" s="92"/>
      <c r="CL1289" s="92"/>
      <c r="CM1289" s="92"/>
      <c r="CN1289" s="92"/>
      <c r="CO1289" s="92"/>
      <c r="CP1289" s="92"/>
      <c r="CS1289" s="94"/>
      <c r="CT1289" s="95"/>
    </row>
    <row r="1290" spans="8:98" x14ac:dyDescent="0.15">
      <c r="H1290" s="125"/>
      <c r="I1290" s="129"/>
      <c r="L1290" s="127"/>
      <c r="M1290" s="107"/>
      <c r="N1290" s="107"/>
      <c r="O1290" s="107"/>
      <c r="P1290" s="107"/>
      <c r="Q1290" s="107"/>
      <c r="R1290" s="107"/>
      <c r="S1290" s="107"/>
      <c r="T1290" s="130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2"/>
      <c r="AE1290" s="92"/>
      <c r="AF1290" s="92"/>
      <c r="AG1290" s="92"/>
      <c r="AH1290" s="92"/>
      <c r="AI1290" s="92"/>
      <c r="AJ1290" s="92"/>
      <c r="AK1290" s="92"/>
      <c r="AL1290" s="92"/>
      <c r="AM1290" s="92"/>
      <c r="AN1290" s="92"/>
      <c r="AO1290" s="92"/>
      <c r="AP1290" s="92"/>
      <c r="AQ1290" s="92"/>
      <c r="AR1290" s="92"/>
      <c r="AS1290" s="92"/>
      <c r="AT1290" s="92"/>
      <c r="AU1290" s="92"/>
      <c r="AV1290" s="92"/>
      <c r="AW1290" s="92"/>
      <c r="AX1290" s="92"/>
      <c r="AY1290" s="92"/>
      <c r="AZ1290" s="92"/>
      <c r="BA1290" s="92"/>
      <c r="BB1290" s="92"/>
      <c r="BC1290" s="92"/>
      <c r="BD1290" s="92"/>
      <c r="BE1290" s="92"/>
      <c r="BF1290" s="92"/>
      <c r="BG1290" s="92"/>
      <c r="BH1290" s="92"/>
      <c r="BI1290" s="92"/>
      <c r="BJ1290" s="92"/>
      <c r="BK1290" s="92"/>
      <c r="BL1290" s="92"/>
      <c r="BM1290" s="92"/>
      <c r="BN1290" s="92"/>
      <c r="BO1290" s="92"/>
      <c r="BP1290" s="92"/>
      <c r="BQ1290" s="92"/>
      <c r="BR1290" s="92"/>
      <c r="BS1290" s="92"/>
      <c r="BT1290" s="92"/>
      <c r="BU1290" s="92"/>
      <c r="BV1290" s="92"/>
      <c r="BW1290" s="92"/>
      <c r="BX1290" s="92"/>
      <c r="BY1290" s="92"/>
      <c r="BZ1290" s="92"/>
      <c r="CA1290" s="92"/>
      <c r="CB1290" s="92"/>
      <c r="CC1290" s="92"/>
      <c r="CD1290" s="92"/>
      <c r="CE1290" s="92"/>
      <c r="CF1290" s="93"/>
      <c r="CG1290" s="92"/>
      <c r="CH1290" s="92"/>
      <c r="CI1290" s="92"/>
      <c r="CJ1290" s="92"/>
      <c r="CK1290" s="92"/>
      <c r="CL1290" s="92"/>
      <c r="CM1290" s="92"/>
      <c r="CN1290" s="92"/>
      <c r="CO1290" s="92"/>
      <c r="CP1290" s="92"/>
      <c r="CS1290" s="94"/>
      <c r="CT1290" s="95"/>
    </row>
    <row r="1291" spans="8:98" x14ac:dyDescent="0.15">
      <c r="H1291" s="125"/>
      <c r="I1291" s="129"/>
      <c r="L1291" s="127"/>
      <c r="M1291" s="107"/>
      <c r="N1291" s="107"/>
      <c r="O1291" s="107"/>
      <c r="P1291" s="107"/>
      <c r="Q1291" s="107"/>
      <c r="R1291" s="107"/>
      <c r="S1291" s="107"/>
      <c r="T1291" s="130"/>
      <c r="U1291" s="92"/>
      <c r="V1291" s="92"/>
      <c r="W1291" s="92"/>
      <c r="X1291" s="92"/>
      <c r="Y1291" s="92"/>
      <c r="Z1291" s="92"/>
      <c r="AA1291" s="92"/>
      <c r="AB1291" s="92"/>
      <c r="AC1291" s="92"/>
      <c r="AD1291" s="92"/>
      <c r="AE1291" s="92"/>
      <c r="AF1291" s="92"/>
      <c r="AG1291" s="92"/>
      <c r="AH1291" s="92"/>
      <c r="AI1291" s="92"/>
      <c r="AJ1291" s="92"/>
      <c r="AK1291" s="92"/>
      <c r="AL1291" s="92"/>
      <c r="AM1291" s="92"/>
      <c r="AN1291" s="92"/>
      <c r="AO1291" s="92"/>
      <c r="AP1291" s="92"/>
      <c r="AQ1291" s="92"/>
      <c r="AR1291" s="92"/>
      <c r="AS1291" s="92"/>
      <c r="AT1291" s="92"/>
      <c r="AU1291" s="92"/>
      <c r="AV1291" s="92"/>
      <c r="AW1291" s="92"/>
      <c r="AX1291" s="92"/>
      <c r="AY1291" s="92"/>
      <c r="AZ1291" s="92"/>
      <c r="BA1291" s="92"/>
      <c r="BB1291" s="92"/>
      <c r="BC1291" s="92"/>
      <c r="BD1291" s="92"/>
      <c r="BE1291" s="92"/>
      <c r="BF1291" s="92"/>
      <c r="BG1291" s="92"/>
      <c r="BH1291" s="92"/>
      <c r="BI1291" s="92"/>
      <c r="BJ1291" s="92"/>
      <c r="BK1291" s="92"/>
      <c r="BL1291" s="92"/>
      <c r="BM1291" s="92"/>
      <c r="BN1291" s="92"/>
      <c r="BO1291" s="92"/>
      <c r="BP1291" s="92"/>
      <c r="BQ1291" s="92"/>
      <c r="BR1291" s="92"/>
      <c r="BS1291" s="92"/>
      <c r="BT1291" s="92"/>
      <c r="BU1291" s="92"/>
      <c r="BV1291" s="92"/>
      <c r="BW1291" s="92"/>
      <c r="BX1291" s="92"/>
      <c r="BY1291" s="92"/>
      <c r="BZ1291" s="92"/>
      <c r="CA1291" s="92"/>
      <c r="CB1291" s="92"/>
      <c r="CC1291" s="92"/>
      <c r="CD1291" s="92"/>
      <c r="CE1291" s="92"/>
      <c r="CF1291" s="93"/>
      <c r="CG1291" s="92"/>
      <c r="CH1291" s="92"/>
      <c r="CI1291" s="92"/>
      <c r="CJ1291" s="92"/>
      <c r="CK1291" s="92"/>
      <c r="CL1291" s="92"/>
      <c r="CM1291" s="92"/>
      <c r="CN1291" s="92"/>
      <c r="CO1291" s="92"/>
      <c r="CP1291" s="92"/>
      <c r="CR1291" s="115"/>
      <c r="CS1291" s="94"/>
      <c r="CT1291" s="95"/>
    </row>
    <row r="1292" spans="8:98" x14ac:dyDescent="0.15">
      <c r="H1292" s="125"/>
      <c r="I1292" s="129"/>
      <c r="L1292" s="127"/>
      <c r="M1292" s="107"/>
      <c r="N1292" s="107"/>
      <c r="O1292" s="107"/>
      <c r="P1292" s="107"/>
      <c r="Q1292" s="107"/>
      <c r="R1292" s="107"/>
      <c r="S1292" s="107"/>
      <c r="T1292" s="130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2"/>
      <c r="AE1292" s="92"/>
      <c r="AF1292" s="92"/>
      <c r="AG1292" s="92"/>
      <c r="AH1292" s="92"/>
      <c r="AI1292" s="92"/>
      <c r="AJ1292" s="92"/>
      <c r="AK1292" s="92"/>
      <c r="AL1292" s="92"/>
      <c r="AM1292" s="92"/>
      <c r="AN1292" s="92"/>
      <c r="AO1292" s="92"/>
      <c r="AP1292" s="92"/>
      <c r="AQ1292" s="92"/>
      <c r="AR1292" s="92"/>
      <c r="AS1292" s="92"/>
      <c r="AT1292" s="92"/>
      <c r="AU1292" s="92"/>
      <c r="AV1292" s="92"/>
      <c r="AW1292" s="92"/>
      <c r="AX1292" s="92"/>
      <c r="AY1292" s="92"/>
      <c r="AZ1292" s="92"/>
      <c r="BA1292" s="92"/>
      <c r="BB1292" s="92"/>
      <c r="BC1292" s="92"/>
      <c r="BD1292" s="92"/>
      <c r="BE1292" s="92"/>
      <c r="BF1292" s="92"/>
      <c r="BG1292" s="92"/>
      <c r="BH1292" s="92"/>
      <c r="BI1292" s="92"/>
      <c r="BJ1292" s="92"/>
      <c r="BK1292" s="92"/>
      <c r="BL1292" s="92"/>
      <c r="BM1292" s="92"/>
      <c r="BN1292" s="92"/>
      <c r="BO1292" s="92"/>
      <c r="BP1292" s="92"/>
      <c r="BQ1292" s="92"/>
      <c r="BR1292" s="92"/>
      <c r="BS1292" s="92"/>
      <c r="BT1292" s="92"/>
      <c r="BU1292" s="92"/>
      <c r="BV1292" s="92"/>
      <c r="BW1292" s="92"/>
      <c r="BX1292" s="92"/>
      <c r="BY1292" s="92"/>
      <c r="BZ1292" s="92"/>
      <c r="CA1292" s="92"/>
      <c r="CB1292" s="92"/>
      <c r="CC1292" s="92"/>
      <c r="CD1292" s="92"/>
      <c r="CE1292" s="92"/>
      <c r="CF1292" s="93"/>
      <c r="CG1292" s="92"/>
      <c r="CH1292" s="92"/>
      <c r="CI1292" s="92"/>
      <c r="CJ1292" s="92"/>
      <c r="CK1292" s="92"/>
      <c r="CL1292" s="92"/>
      <c r="CM1292" s="92"/>
      <c r="CN1292" s="92"/>
      <c r="CO1292" s="92"/>
      <c r="CP1292" s="92"/>
      <c r="CS1292" s="94"/>
      <c r="CT1292" s="95"/>
    </row>
    <row r="1293" spans="8:98" x14ac:dyDescent="0.15">
      <c r="H1293" s="125"/>
      <c r="I1293" s="129"/>
      <c r="L1293" s="127"/>
      <c r="M1293" s="107"/>
      <c r="N1293" s="107"/>
      <c r="O1293" s="107"/>
      <c r="P1293" s="107"/>
      <c r="Q1293" s="107"/>
      <c r="R1293" s="107"/>
      <c r="S1293" s="107"/>
      <c r="T1293" s="130"/>
      <c r="U1293" s="92"/>
      <c r="V1293" s="92"/>
      <c r="W1293" s="92"/>
      <c r="X1293" s="92"/>
      <c r="Y1293" s="92"/>
      <c r="Z1293" s="92"/>
      <c r="AA1293" s="92"/>
      <c r="AB1293" s="92"/>
      <c r="AC1293" s="92"/>
      <c r="AD1293" s="92"/>
      <c r="AE1293" s="92"/>
      <c r="AF1293" s="92"/>
      <c r="AG1293" s="92"/>
      <c r="AH1293" s="92"/>
      <c r="AI1293" s="92"/>
      <c r="AJ1293" s="92"/>
      <c r="AK1293" s="92"/>
      <c r="AL1293" s="92"/>
      <c r="AM1293" s="92"/>
      <c r="AN1293" s="92"/>
      <c r="AO1293" s="92"/>
      <c r="AP1293" s="92"/>
      <c r="AQ1293" s="92"/>
      <c r="AR1293" s="92"/>
      <c r="AS1293" s="92"/>
      <c r="AT1293" s="92"/>
      <c r="AU1293" s="92"/>
      <c r="AV1293" s="92"/>
      <c r="AW1293" s="92"/>
      <c r="AX1293" s="92"/>
      <c r="AY1293" s="92"/>
      <c r="AZ1293" s="92"/>
      <c r="BA1293" s="92"/>
      <c r="BB1293" s="92"/>
      <c r="BC1293" s="92"/>
      <c r="BD1293" s="92"/>
      <c r="BE1293" s="92"/>
      <c r="BF1293" s="92"/>
      <c r="BG1293" s="92"/>
      <c r="BH1293" s="92"/>
      <c r="BI1293" s="92"/>
      <c r="BJ1293" s="92"/>
      <c r="BK1293" s="92"/>
      <c r="BL1293" s="92"/>
      <c r="BM1293" s="92"/>
      <c r="BN1293" s="92"/>
      <c r="BO1293" s="92"/>
      <c r="BP1293" s="92"/>
      <c r="BQ1293" s="92"/>
      <c r="BR1293" s="92"/>
      <c r="BS1293" s="92"/>
      <c r="BT1293" s="92"/>
      <c r="BU1293" s="92"/>
      <c r="BV1293" s="92"/>
      <c r="BW1293" s="92"/>
      <c r="BX1293" s="92"/>
      <c r="BY1293" s="92"/>
      <c r="BZ1293" s="92"/>
      <c r="CA1293" s="92"/>
      <c r="CB1293" s="92"/>
      <c r="CC1293" s="92"/>
      <c r="CD1293" s="92"/>
      <c r="CE1293" s="92"/>
      <c r="CF1293" s="93"/>
      <c r="CG1293" s="92"/>
      <c r="CH1293" s="92"/>
      <c r="CI1293" s="92"/>
      <c r="CJ1293" s="92"/>
      <c r="CK1293" s="92"/>
      <c r="CL1293" s="92"/>
      <c r="CM1293" s="92"/>
      <c r="CN1293" s="92"/>
      <c r="CO1293" s="92"/>
      <c r="CP1293" s="92"/>
      <c r="CS1293" s="94"/>
      <c r="CT1293" s="95"/>
    </row>
    <row r="1294" spans="8:98" x14ac:dyDescent="0.15">
      <c r="H1294" s="125"/>
      <c r="I1294" s="129"/>
      <c r="L1294" s="127"/>
      <c r="M1294" s="107"/>
      <c r="N1294" s="107"/>
      <c r="O1294" s="107"/>
      <c r="P1294" s="107"/>
      <c r="Q1294" s="107"/>
      <c r="R1294" s="107"/>
      <c r="S1294" s="107"/>
      <c r="T1294" s="130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2"/>
      <c r="AE1294" s="92"/>
      <c r="AF1294" s="92"/>
      <c r="AG1294" s="92"/>
      <c r="AH1294" s="92"/>
      <c r="AI1294" s="92"/>
      <c r="AJ1294" s="92"/>
      <c r="AK1294" s="92"/>
      <c r="AL1294" s="92"/>
      <c r="AM1294" s="92"/>
      <c r="AN1294" s="92"/>
      <c r="AO1294" s="92"/>
      <c r="AP1294" s="92"/>
      <c r="AQ1294" s="92"/>
      <c r="AR1294" s="92"/>
      <c r="AS1294" s="92"/>
      <c r="AT1294" s="92"/>
      <c r="AU1294" s="92"/>
      <c r="AV1294" s="92"/>
      <c r="AW1294" s="92"/>
      <c r="AX1294" s="92"/>
      <c r="AY1294" s="92"/>
      <c r="AZ1294" s="92"/>
      <c r="BA1294" s="92"/>
      <c r="BB1294" s="92"/>
      <c r="BC1294" s="92"/>
      <c r="BD1294" s="92"/>
      <c r="BE1294" s="92"/>
      <c r="BF1294" s="92"/>
      <c r="BG1294" s="92"/>
      <c r="BH1294" s="92"/>
      <c r="BI1294" s="92"/>
      <c r="BJ1294" s="92"/>
      <c r="BK1294" s="92"/>
      <c r="BL1294" s="92"/>
      <c r="BM1294" s="92"/>
      <c r="BN1294" s="92"/>
      <c r="BO1294" s="92"/>
      <c r="BP1294" s="92"/>
      <c r="BQ1294" s="92"/>
      <c r="BR1294" s="92"/>
      <c r="BS1294" s="92"/>
      <c r="BT1294" s="92"/>
      <c r="BU1294" s="92"/>
      <c r="BV1294" s="92"/>
      <c r="BW1294" s="92"/>
      <c r="BX1294" s="92"/>
      <c r="BY1294" s="92"/>
      <c r="BZ1294" s="92"/>
      <c r="CA1294" s="92"/>
      <c r="CB1294" s="92"/>
      <c r="CC1294" s="92"/>
      <c r="CD1294" s="92"/>
      <c r="CE1294" s="92"/>
      <c r="CF1294" s="93"/>
      <c r="CG1294" s="92"/>
      <c r="CH1294" s="92"/>
      <c r="CI1294" s="92"/>
      <c r="CJ1294" s="92"/>
      <c r="CK1294" s="92"/>
      <c r="CL1294" s="92"/>
      <c r="CM1294" s="92"/>
      <c r="CN1294" s="92"/>
      <c r="CO1294" s="92"/>
      <c r="CP1294" s="92"/>
      <c r="CS1294" s="94"/>
      <c r="CT1294" s="95"/>
    </row>
    <row r="1295" spans="8:98" x14ac:dyDescent="0.15">
      <c r="H1295" s="125"/>
      <c r="I1295" s="129"/>
      <c r="L1295" s="127"/>
      <c r="M1295" s="107"/>
      <c r="N1295" s="107"/>
      <c r="O1295" s="107"/>
      <c r="P1295" s="107"/>
      <c r="Q1295" s="107"/>
      <c r="R1295" s="107"/>
      <c r="S1295" s="107"/>
      <c r="T1295" s="130"/>
      <c r="U1295" s="92"/>
      <c r="V1295" s="92"/>
      <c r="W1295" s="92"/>
      <c r="X1295" s="92"/>
      <c r="Y1295" s="92"/>
      <c r="Z1295" s="92"/>
      <c r="AA1295" s="92"/>
      <c r="AB1295" s="92"/>
      <c r="AC1295" s="92"/>
      <c r="AD1295" s="92"/>
      <c r="AE1295" s="92"/>
      <c r="AF1295" s="92"/>
      <c r="AG1295" s="92"/>
      <c r="AH1295" s="92"/>
      <c r="AI1295" s="92"/>
      <c r="AJ1295" s="92"/>
      <c r="AK1295" s="92"/>
      <c r="AL1295" s="92"/>
      <c r="AM1295" s="92"/>
      <c r="AN1295" s="92"/>
      <c r="AO1295" s="92"/>
      <c r="AP1295" s="92"/>
      <c r="AQ1295" s="92"/>
      <c r="AR1295" s="92"/>
      <c r="AS1295" s="92"/>
      <c r="AT1295" s="92"/>
      <c r="AU1295" s="92"/>
      <c r="AV1295" s="92"/>
      <c r="AW1295" s="92"/>
      <c r="AX1295" s="92"/>
      <c r="AY1295" s="92"/>
      <c r="AZ1295" s="92"/>
      <c r="BA1295" s="92"/>
      <c r="BB1295" s="92"/>
      <c r="BC1295" s="92"/>
      <c r="BD1295" s="92"/>
      <c r="BE1295" s="92"/>
      <c r="BF1295" s="92"/>
      <c r="BG1295" s="92"/>
      <c r="BH1295" s="92"/>
      <c r="BI1295" s="92"/>
      <c r="BJ1295" s="92"/>
      <c r="BK1295" s="92"/>
      <c r="BL1295" s="92"/>
      <c r="BM1295" s="92"/>
      <c r="BN1295" s="92"/>
      <c r="BO1295" s="92"/>
      <c r="BP1295" s="92"/>
      <c r="BQ1295" s="92"/>
      <c r="BR1295" s="92"/>
      <c r="BS1295" s="92"/>
      <c r="BT1295" s="92"/>
      <c r="BU1295" s="92"/>
      <c r="BV1295" s="92"/>
      <c r="BW1295" s="92"/>
      <c r="BX1295" s="92"/>
      <c r="BY1295" s="92"/>
      <c r="BZ1295" s="92"/>
      <c r="CA1295" s="92"/>
      <c r="CB1295" s="92"/>
      <c r="CC1295" s="92"/>
      <c r="CD1295" s="92"/>
      <c r="CE1295" s="92"/>
      <c r="CF1295" s="93"/>
      <c r="CG1295" s="92"/>
      <c r="CH1295" s="92"/>
      <c r="CI1295" s="92"/>
      <c r="CJ1295" s="92"/>
      <c r="CK1295" s="92"/>
      <c r="CL1295" s="92"/>
      <c r="CM1295" s="92"/>
      <c r="CN1295" s="92"/>
      <c r="CO1295" s="92"/>
      <c r="CP1295" s="92"/>
      <c r="CS1295" s="94"/>
      <c r="CT1295" s="95"/>
    </row>
    <row r="1296" spans="8:98" x14ac:dyDescent="0.15">
      <c r="H1296" s="125"/>
      <c r="I1296" s="129"/>
      <c r="L1296" s="127"/>
      <c r="M1296" s="107"/>
      <c r="N1296" s="107"/>
      <c r="O1296" s="107"/>
      <c r="P1296" s="107"/>
      <c r="Q1296" s="107"/>
      <c r="R1296" s="107"/>
      <c r="S1296" s="107"/>
      <c r="T1296" s="130"/>
      <c r="U1296" s="92"/>
      <c r="V1296" s="92"/>
      <c r="W1296" s="92"/>
      <c r="X1296" s="92"/>
      <c r="Y1296" s="92"/>
      <c r="Z1296" s="92"/>
      <c r="AA1296" s="92"/>
      <c r="AB1296" s="92"/>
      <c r="AC1296" s="92"/>
      <c r="AD1296" s="92"/>
      <c r="AE1296" s="92"/>
      <c r="AF1296" s="92"/>
      <c r="AG1296" s="92"/>
      <c r="AH1296" s="92"/>
      <c r="AI1296" s="92"/>
      <c r="AJ1296" s="92"/>
      <c r="AK1296" s="92"/>
      <c r="AL1296" s="92"/>
      <c r="AM1296" s="92"/>
      <c r="AN1296" s="92"/>
      <c r="AO1296" s="92"/>
      <c r="AP1296" s="92"/>
      <c r="AQ1296" s="92"/>
      <c r="AR1296" s="92"/>
      <c r="AS1296" s="92"/>
      <c r="AT1296" s="92"/>
      <c r="AU1296" s="92"/>
      <c r="AV1296" s="92"/>
      <c r="AW1296" s="92"/>
      <c r="AX1296" s="92"/>
      <c r="AY1296" s="92"/>
      <c r="AZ1296" s="92"/>
      <c r="BA1296" s="92"/>
      <c r="BB1296" s="92"/>
      <c r="BC1296" s="92"/>
      <c r="BD1296" s="92"/>
      <c r="BE1296" s="92"/>
      <c r="BF1296" s="92"/>
      <c r="BG1296" s="92"/>
      <c r="BH1296" s="92"/>
      <c r="BI1296" s="92"/>
      <c r="BJ1296" s="92"/>
      <c r="BK1296" s="92"/>
      <c r="BL1296" s="92"/>
      <c r="BM1296" s="92"/>
      <c r="BN1296" s="92"/>
      <c r="BO1296" s="92"/>
      <c r="BP1296" s="92"/>
      <c r="BQ1296" s="92"/>
      <c r="BR1296" s="92"/>
      <c r="BS1296" s="92"/>
      <c r="BT1296" s="92"/>
      <c r="BU1296" s="92"/>
      <c r="BV1296" s="92"/>
      <c r="BW1296" s="92"/>
      <c r="BX1296" s="92"/>
      <c r="BY1296" s="92"/>
      <c r="BZ1296" s="92"/>
      <c r="CA1296" s="92"/>
      <c r="CB1296" s="92"/>
      <c r="CC1296" s="92"/>
      <c r="CD1296" s="92"/>
      <c r="CE1296" s="92"/>
      <c r="CF1296" s="93"/>
      <c r="CG1296" s="92"/>
      <c r="CH1296" s="92"/>
      <c r="CI1296" s="92"/>
      <c r="CJ1296" s="92"/>
      <c r="CK1296" s="92"/>
      <c r="CL1296" s="92"/>
      <c r="CM1296" s="92"/>
      <c r="CN1296" s="92"/>
      <c r="CO1296" s="92"/>
      <c r="CP1296" s="92"/>
      <c r="CS1296" s="94"/>
      <c r="CT1296" s="95"/>
    </row>
    <row r="1297" spans="8:98" x14ac:dyDescent="0.15">
      <c r="H1297" s="125"/>
      <c r="I1297" s="129"/>
      <c r="L1297" s="127"/>
      <c r="M1297" s="107"/>
      <c r="N1297" s="107"/>
      <c r="O1297" s="107"/>
      <c r="P1297" s="107"/>
      <c r="Q1297" s="107"/>
      <c r="R1297" s="107"/>
      <c r="S1297" s="107"/>
      <c r="T1297" s="130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92"/>
      <c r="AF1297" s="92"/>
      <c r="AG1297" s="92"/>
      <c r="AH1297" s="92"/>
      <c r="AI1297" s="92"/>
      <c r="AJ1297" s="92"/>
      <c r="AK1297" s="92"/>
      <c r="AL1297" s="92"/>
      <c r="AM1297" s="92"/>
      <c r="AN1297" s="92"/>
      <c r="AO1297" s="92"/>
      <c r="AP1297" s="92"/>
      <c r="AQ1297" s="92"/>
      <c r="AR1297" s="92"/>
      <c r="AS1297" s="92"/>
      <c r="AT1297" s="92"/>
      <c r="AU1297" s="92"/>
      <c r="AV1297" s="92"/>
      <c r="AW1297" s="92"/>
      <c r="AX1297" s="92"/>
      <c r="AY1297" s="92"/>
      <c r="AZ1297" s="92"/>
      <c r="BA1297" s="92"/>
      <c r="BB1297" s="92"/>
      <c r="BC1297" s="92"/>
      <c r="BD1297" s="92"/>
      <c r="BE1297" s="92"/>
      <c r="BF1297" s="92"/>
      <c r="BG1297" s="92"/>
      <c r="BH1297" s="92"/>
      <c r="BI1297" s="92"/>
      <c r="BJ1297" s="92"/>
      <c r="BK1297" s="92"/>
      <c r="BL1297" s="92"/>
      <c r="BM1297" s="92"/>
      <c r="BN1297" s="92"/>
      <c r="BO1297" s="92"/>
      <c r="BP1297" s="92"/>
      <c r="BQ1297" s="92"/>
      <c r="BR1297" s="92"/>
      <c r="BS1297" s="92"/>
      <c r="BT1297" s="92"/>
      <c r="BU1297" s="92"/>
      <c r="BV1297" s="92"/>
      <c r="BW1297" s="92"/>
      <c r="BX1297" s="92"/>
      <c r="BY1297" s="92"/>
      <c r="BZ1297" s="92"/>
      <c r="CA1297" s="92"/>
      <c r="CB1297" s="92"/>
      <c r="CC1297" s="92"/>
      <c r="CD1297" s="92"/>
      <c r="CE1297" s="92"/>
      <c r="CF1297" s="93"/>
      <c r="CG1297" s="92"/>
      <c r="CH1297" s="92"/>
      <c r="CI1297" s="92"/>
      <c r="CJ1297" s="92"/>
      <c r="CK1297" s="92"/>
      <c r="CL1297" s="92"/>
      <c r="CM1297" s="92"/>
      <c r="CN1297" s="92"/>
      <c r="CO1297" s="92"/>
      <c r="CP1297" s="92"/>
      <c r="CR1297" s="115"/>
      <c r="CS1297" s="94"/>
      <c r="CT1297" s="95"/>
    </row>
    <row r="1298" spans="8:98" x14ac:dyDescent="0.15">
      <c r="H1298" s="125"/>
      <c r="I1298" s="129"/>
      <c r="L1298" s="127"/>
      <c r="M1298" s="107"/>
      <c r="N1298" s="107"/>
      <c r="O1298" s="107"/>
      <c r="P1298" s="107"/>
      <c r="Q1298" s="107"/>
      <c r="R1298" s="107"/>
      <c r="S1298" s="107"/>
      <c r="T1298" s="130"/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92"/>
      <c r="AF1298" s="92"/>
      <c r="AG1298" s="92"/>
      <c r="AH1298" s="92"/>
      <c r="AI1298" s="92"/>
      <c r="AJ1298" s="92"/>
      <c r="AK1298" s="92"/>
      <c r="AL1298" s="92"/>
      <c r="AM1298" s="92"/>
      <c r="AN1298" s="92"/>
      <c r="AO1298" s="92"/>
      <c r="AP1298" s="92"/>
      <c r="AQ1298" s="92"/>
      <c r="AR1298" s="92"/>
      <c r="AS1298" s="92"/>
      <c r="AT1298" s="92"/>
      <c r="AU1298" s="92"/>
      <c r="AV1298" s="92"/>
      <c r="AW1298" s="92"/>
      <c r="AX1298" s="92"/>
      <c r="AY1298" s="92"/>
      <c r="AZ1298" s="92"/>
      <c r="BA1298" s="92"/>
      <c r="BB1298" s="92"/>
      <c r="BC1298" s="92"/>
      <c r="BD1298" s="92"/>
      <c r="BE1298" s="92"/>
      <c r="BF1298" s="92"/>
      <c r="BG1298" s="92"/>
      <c r="BH1298" s="92"/>
      <c r="BI1298" s="92"/>
      <c r="BJ1298" s="92"/>
      <c r="BK1298" s="92"/>
      <c r="BL1298" s="92"/>
      <c r="BM1298" s="92"/>
      <c r="BN1298" s="92"/>
      <c r="BO1298" s="92"/>
      <c r="BP1298" s="92"/>
      <c r="BQ1298" s="92"/>
      <c r="BR1298" s="92"/>
      <c r="BS1298" s="92"/>
      <c r="BT1298" s="92"/>
      <c r="BU1298" s="92"/>
      <c r="BV1298" s="92"/>
      <c r="BW1298" s="92"/>
      <c r="BX1298" s="92"/>
      <c r="BY1298" s="92"/>
      <c r="BZ1298" s="92"/>
      <c r="CA1298" s="92"/>
      <c r="CB1298" s="92"/>
      <c r="CC1298" s="92"/>
      <c r="CD1298" s="92"/>
      <c r="CE1298" s="92"/>
      <c r="CF1298" s="93"/>
      <c r="CG1298" s="92"/>
      <c r="CH1298" s="92"/>
      <c r="CI1298" s="92"/>
      <c r="CJ1298" s="92"/>
      <c r="CK1298" s="92"/>
      <c r="CL1298" s="92"/>
      <c r="CM1298" s="92"/>
      <c r="CN1298" s="92"/>
      <c r="CO1298" s="92"/>
      <c r="CP1298" s="92"/>
      <c r="CR1298" s="115"/>
      <c r="CS1298" s="94"/>
      <c r="CT1298" s="95"/>
    </row>
    <row r="1299" spans="8:98" x14ac:dyDescent="0.15">
      <c r="H1299" s="125"/>
      <c r="I1299" s="129"/>
      <c r="L1299" s="127"/>
      <c r="M1299" s="107"/>
      <c r="N1299" s="107"/>
      <c r="O1299" s="107"/>
      <c r="P1299" s="107"/>
      <c r="Q1299" s="107"/>
      <c r="R1299" s="107"/>
      <c r="S1299" s="107"/>
      <c r="T1299" s="130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92"/>
      <c r="AF1299" s="92"/>
      <c r="AG1299" s="92"/>
      <c r="AH1299" s="92"/>
      <c r="AI1299" s="92"/>
      <c r="AJ1299" s="92"/>
      <c r="AK1299" s="92"/>
      <c r="AL1299" s="92"/>
      <c r="AM1299" s="92"/>
      <c r="AN1299" s="92"/>
      <c r="AO1299" s="92"/>
      <c r="AP1299" s="92"/>
      <c r="AQ1299" s="92"/>
      <c r="AR1299" s="92"/>
      <c r="AS1299" s="92"/>
      <c r="AT1299" s="92"/>
      <c r="AU1299" s="92"/>
      <c r="AV1299" s="92"/>
      <c r="AW1299" s="92"/>
      <c r="AX1299" s="92"/>
      <c r="AY1299" s="92"/>
      <c r="AZ1299" s="92"/>
      <c r="BA1299" s="92"/>
      <c r="BB1299" s="92"/>
      <c r="BC1299" s="92"/>
      <c r="BD1299" s="92"/>
      <c r="BE1299" s="92"/>
      <c r="BF1299" s="92"/>
      <c r="BG1299" s="92"/>
      <c r="BH1299" s="92"/>
      <c r="BI1299" s="92"/>
      <c r="BJ1299" s="92"/>
      <c r="BK1299" s="92"/>
      <c r="BL1299" s="92"/>
      <c r="BM1299" s="92"/>
      <c r="BN1299" s="92"/>
      <c r="BO1299" s="92"/>
      <c r="BP1299" s="92"/>
      <c r="BQ1299" s="92"/>
      <c r="BR1299" s="92"/>
      <c r="BS1299" s="92"/>
      <c r="BT1299" s="92"/>
      <c r="BU1299" s="92"/>
      <c r="BV1299" s="92"/>
      <c r="BW1299" s="92"/>
      <c r="BX1299" s="92"/>
      <c r="BY1299" s="92"/>
      <c r="BZ1299" s="92"/>
      <c r="CA1299" s="92"/>
      <c r="CB1299" s="92"/>
      <c r="CC1299" s="92"/>
      <c r="CD1299" s="92"/>
      <c r="CE1299" s="92"/>
      <c r="CF1299" s="93"/>
      <c r="CG1299" s="92"/>
      <c r="CH1299" s="92"/>
      <c r="CI1299" s="92"/>
      <c r="CJ1299" s="92"/>
      <c r="CK1299" s="92"/>
      <c r="CL1299" s="92"/>
      <c r="CM1299" s="92"/>
      <c r="CN1299" s="92"/>
      <c r="CO1299" s="92"/>
      <c r="CP1299" s="92"/>
      <c r="CS1299" s="94"/>
      <c r="CT1299" s="95"/>
    </row>
    <row r="1300" spans="8:98" x14ac:dyDescent="0.15">
      <c r="H1300" s="125"/>
      <c r="I1300" s="129"/>
      <c r="L1300" s="127"/>
      <c r="M1300" s="107"/>
      <c r="N1300" s="107"/>
      <c r="O1300" s="107"/>
      <c r="P1300" s="107"/>
      <c r="Q1300" s="107"/>
      <c r="R1300" s="107"/>
      <c r="S1300" s="107"/>
      <c r="T1300" s="130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92"/>
      <c r="AF1300" s="92"/>
      <c r="AG1300" s="92"/>
      <c r="AH1300" s="92"/>
      <c r="AI1300" s="92"/>
      <c r="AJ1300" s="92"/>
      <c r="AK1300" s="92"/>
      <c r="AL1300" s="92"/>
      <c r="AM1300" s="92"/>
      <c r="AN1300" s="92"/>
      <c r="AO1300" s="92"/>
      <c r="AP1300" s="92"/>
      <c r="AQ1300" s="92"/>
      <c r="AR1300" s="92"/>
      <c r="AS1300" s="92"/>
      <c r="AT1300" s="92"/>
      <c r="AU1300" s="92"/>
      <c r="AV1300" s="92"/>
      <c r="AW1300" s="92"/>
      <c r="AX1300" s="92"/>
      <c r="AY1300" s="92"/>
      <c r="AZ1300" s="92"/>
      <c r="BA1300" s="92"/>
      <c r="BB1300" s="92"/>
      <c r="BC1300" s="92"/>
      <c r="BD1300" s="92"/>
      <c r="BE1300" s="92"/>
      <c r="BF1300" s="92"/>
      <c r="BG1300" s="92"/>
      <c r="BH1300" s="92"/>
      <c r="BI1300" s="92"/>
      <c r="BJ1300" s="92"/>
      <c r="BK1300" s="92"/>
      <c r="BL1300" s="92"/>
      <c r="BM1300" s="92"/>
      <c r="BN1300" s="92"/>
      <c r="BO1300" s="92"/>
      <c r="BP1300" s="92"/>
      <c r="BQ1300" s="92"/>
      <c r="BR1300" s="92"/>
      <c r="BS1300" s="92"/>
      <c r="BT1300" s="92"/>
      <c r="BU1300" s="92"/>
      <c r="BV1300" s="92"/>
      <c r="BW1300" s="92"/>
      <c r="BX1300" s="92"/>
      <c r="BY1300" s="92"/>
      <c r="BZ1300" s="92"/>
      <c r="CA1300" s="92"/>
      <c r="CB1300" s="92"/>
      <c r="CC1300" s="92"/>
      <c r="CD1300" s="92"/>
      <c r="CE1300" s="92"/>
      <c r="CF1300" s="93"/>
      <c r="CG1300" s="92"/>
      <c r="CH1300" s="92"/>
      <c r="CI1300" s="92"/>
      <c r="CJ1300" s="92"/>
      <c r="CK1300" s="92"/>
      <c r="CL1300" s="92"/>
      <c r="CM1300" s="92"/>
      <c r="CN1300" s="92"/>
      <c r="CO1300" s="92"/>
      <c r="CP1300" s="92"/>
      <c r="CS1300" s="94"/>
      <c r="CT1300" s="95"/>
    </row>
    <row r="1301" spans="8:98" x14ac:dyDescent="0.15">
      <c r="H1301" s="125"/>
      <c r="I1301" s="129"/>
      <c r="L1301" s="127"/>
      <c r="M1301" s="107"/>
      <c r="N1301" s="107"/>
      <c r="O1301" s="107"/>
      <c r="P1301" s="107"/>
      <c r="Q1301" s="107"/>
      <c r="R1301" s="107"/>
      <c r="S1301" s="107"/>
      <c r="T1301" s="130"/>
      <c r="U1301" s="92"/>
      <c r="V1301" s="92"/>
      <c r="W1301" s="92"/>
      <c r="X1301" s="92"/>
      <c r="Y1301" s="92"/>
      <c r="Z1301" s="92"/>
      <c r="AA1301" s="92"/>
      <c r="AB1301" s="92"/>
      <c r="AC1301" s="92"/>
      <c r="AD1301" s="92"/>
      <c r="AE1301" s="92"/>
      <c r="AF1301" s="92"/>
      <c r="AG1301" s="92"/>
      <c r="AH1301" s="92"/>
      <c r="AI1301" s="92"/>
      <c r="AJ1301" s="92"/>
      <c r="AK1301" s="92"/>
      <c r="AL1301" s="92"/>
      <c r="AM1301" s="92"/>
      <c r="AN1301" s="92"/>
      <c r="AO1301" s="92"/>
      <c r="AP1301" s="92"/>
      <c r="AQ1301" s="92"/>
      <c r="AR1301" s="92"/>
      <c r="AS1301" s="92"/>
      <c r="AT1301" s="92"/>
      <c r="AU1301" s="92"/>
      <c r="AV1301" s="92"/>
      <c r="AW1301" s="92"/>
      <c r="AX1301" s="92"/>
      <c r="AY1301" s="92"/>
      <c r="AZ1301" s="92"/>
      <c r="BA1301" s="92"/>
      <c r="BB1301" s="92"/>
      <c r="BC1301" s="92"/>
      <c r="BD1301" s="92"/>
      <c r="BE1301" s="92"/>
      <c r="BF1301" s="92"/>
      <c r="BG1301" s="92"/>
      <c r="BH1301" s="92"/>
      <c r="BI1301" s="92"/>
      <c r="BJ1301" s="92"/>
      <c r="BK1301" s="92"/>
      <c r="BL1301" s="92"/>
      <c r="BM1301" s="92"/>
      <c r="BN1301" s="92"/>
      <c r="BO1301" s="92"/>
      <c r="BP1301" s="92"/>
      <c r="BQ1301" s="92"/>
      <c r="BR1301" s="92"/>
      <c r="BS1301" s="92"/>
      <c r="BT1301" s="92"/>
      <c r="BU1301" s="92"/>
      <c r="BV1301" s="92"/>
      <c r="BW1301" s="92"/>
      <c r="BX1301" s="92"/>
      <c r="BY1301" s="92"/>
      <c r="BZ1301" s="92"/>
      <c r="CA1301" s="92"/>
      <c r="CB1301" s="92"/>
      <c r="CC1301" s="92"/>
      <c r="CD1301" s="92"/>
      <c r="CE1301" s="92"/>
      <c r="CF1301" s="93"/>
      <c r="CG1301" s="92"/>
      <c r="CH1301" s="92"/>
      <c r="CI1301" s="92"/>
      <c r="CJ1301" s="92"/>
      <c r="CK1301" s="92"/>
      <c r="CL1301" s="92"/>
      <c r="CM1301" s="92"/>
      <c r="CN1301" s="92"/>
      <c r="CO1301" s="92"/>
      <c r="CP1301" s="92"/>
      <c r="CS1301" s="94"/>
      <c r="CT1301" s="95"/>
    </row>
    <row r="1302" spans="8:98" x14ac:dyDescent="0.15">
      <c r="H1302" s="125"/>
      <c r="I1302" s="129"/>
      <c r="L1302" s="127"/>
      <c r="M1302" s="107"/>
      <c r="N1302" s="107"/>
      <c r="O1302" s="107"/>
      <c r="P1302" s="107"/>
      <c r="Q1302" s="107"/>
      <c r="R1302" s="107"/>
      <c r="S1302" s="107"/>
      <c r="T1302" s="130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2"/>
      <c r="AE1302" s="92"/>
      <c r="AF1302" s="92"/>
      <c r="AG1302" s="92"/>
      <c r="AH1302" s="92"/>
      <c r="AI1302" s="92"/>
      <c r="AJ1302" s="92"/>
      <c r="AK1302" s="92"/>
      <c r="AL1302" s="92"/>
      <c r="AM1302" s="92"/>
      <c r="AN1302" s="92"/>
      <c r="AO1302" s="92"/>
      <c r="AP1302" s="92"/>
      <c r="AQ1302" s="92"/>
      <c r="AR1302" s="92"/>
      <c r="AS1302" s="92"/>
      <c r="AT1302" s="92"/>
      <c r="AU1302" s="92"/>
      <c r="AV1302" s="92"/>
      <c r="AW1302" s="92"/>
      <c r="AX1302" s="92"/>
      <c r="AY1302" s="92"/>
      <c r="AZ1302" s="92"/>
      <c r="BA1302" s="92"/>
      <c r="BB1302" s="92"/>
      <c r="BC1302" s="92"/>
      <c r="BD1302" s="92"/>
      <c r="BE1302" s="92"/>
      <c r="BF1302" s="92"/>
      <c r="BG1302" s="92"/>
      <c r="BH1302" s="92"/>
      <c r="BI1302" s="92"/>
      <c r="BJ1302" s="92"/>
      <c r="BK1302" s="92"/>
      <c r="BL1302" s="92"/>
      <c r="BM1302" s="92"/>
      <c r="BN1302" s="92"/>
      <c r="BO1302" s="92"/>
      <c r="BP1302" s="92"/>
      <c r="BQ1302" s="92"/>
      <c r="BR1302" s="92"/>
      <c r="BS1302" s="92"/>
      <c r="BT1302" s="92"/>
      <c r="BU1302" s="92"/>
      <c r="BV1302" s="92"/>
      <c r="BW1302" s="92"/>
      <c r="BX1302" s="92"/>
      <c r="BY1302" s="92"/>
      <c r="BZ1302" s="92"/>
      <c r="CA1302" s="92"/>
      <c r="CB1302" s="92"/>
      <c r="CC1302" s="92"/>
      <c r="CD1302" s="92"/>
      <c r="CE1302" s="92"/>
      <c r="CF1302" s="93"/>
      <c r="CG1302" s="92"/>
      <c r="CH1302" s="92"/>
      <c r="CI1302" s="92"/>
      <c r="CJ1302" s="92"/>
      <c r="CK1302" s="92"/>
      <c r="CL1302" s="92"/>
      <c r="CM1302" s="92"/>
      <c r="CN1302" s="92"/>
      <c r="CO1302" s="92"/>
      <c r="CP1302" s="92"/>
      <c r="CS1302" s="94"/>
      <c r="CT1302" s="95"/>
    </row>
    <row r="1303" spans="8:98" x14ac:dyDescent="0.15">
      <c r="H1303" s="125"/>
      <c r="I1303" s="129"/>
      <c r="L1303" s="127"/>
      <c r="M1303" s="107"/>
      <c r="N1303" s="107"/>
      <c r="O1303" s="107"/>
      <c r="P1303" s="107"/>
      <c r="Q1303" s="107"/>
      <c r="R1303" s="107"/>
      <c r="S1303" s="107"/>
      <c r="T1303" s="130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92"/>
      <c r="AF1303" s="92"/>
      <c r="AG1303" s="92"/>
      <c r="AH1303" s="92"/>
      <c r="AI1303" s="92"/>
      <c r="AJ1303" s="92"/>
      <c r="AK1303" s="92"/>
      <c r="AL1303" s="92"/>
      <c r="AM1303" s="92"/>
      <c r="AN1303" s="92"/>
      <c r="AO1303" s="92"/>
      <c r="AP1303" s="92"/>
      <c r="AQ1303" s="92"/>
      <c r="AR1303" s="92"/>
      <c r="AS1303" s="92"/>
      <c r="AT1303" s="92"/>
      <c r="AU1303" s="92"/>
      <c r="AV1303" s="92"/>
      <c r="AW1303" s="92"/>
      <c r="AX1303" s="92"/>
      <c r="AY1303" s="92"/>
      <c r="AZ1303" s="92"/>
      <c r="BA1303" s="92"/>
      <c r="BB1303" s="92"/>
      <c r="BC1303" s="92"/>
      <c r="BD1303" s="92"/>
      <c r="BE1303" s="92"/>
      <c r="BF1303" s="92"/>
      <c r="BG1303" s="92"/>
      <c r="BH1303" s="92"/>
      <c r="BI1303" s="92"/>
      <c r="BJ1303" s="92"/>
      <c r="BK1303" s="92"/>
      <c r="BL1303" s="92"/>
      <c r="BM1303" s="92"/>
      <c r="BN1303" s="92"/>
      <c r="BO1303" s="92"/>
      <c r="BP1303" s="92"/>
      <c r="BQ1303" s="92"/>
      <c r="BR1303" s="92"/>
      <c r="BS1303" s="92"/>
      <c r="BT1303" s="92"/>
      <c r="BU1303" s="92"/>
      <c r="BV1303" s="92"/>
      <c r="BW1303" s="92"/>
      <c r="BX1303" s="92"/>
      <c r="BY1303" s="92"/>
      <c r="BZ1303" s="92"/>
      <c r="CA1303" s="92"/>
      <c r="CB1303" s="92"/>
      <c r="CC1303" s="92"/>
      <c r="CD1303" s="92"/>
      <c r="CE1303" s="92"/>
      <c r="CF1303" s="93"/>
      <c r="CG1303" s="92"/>
      <c r="CH1303" s="92"/>
      <c r="CI1303" s="92"/>
      <c r="CJ1303" s="92"/>
      <c r="CK1303" s="92"/>
      <c r="CL1303" s="92"/>
      <c r="CM1303" s="92"/>
      <c r="CN1303" s="92"/>
      <c r="CO1303" s="92"/>
      <c r="CP1303" s="92"/>
      <c r="CS1303" s="94"/>
      <c r="CT1303" s="95"/>
    </row>
    <row r="1304" spans="8:98" x14ac:dyDescent="0.15">
      <c r="H1304" s="125"/>
      <c r="I1304" s="129"/>
      <c r="L1304" s="127"/>
      <c r="M1304" s="107"/>
      <c r="N1304" s="107"/>
      <c r="O1304" s="107"/>
      <c r="P1304" s="107"/>
      <c r="Q1304" s="107"/>
      <c r="R1304" s="107"/>
      <c r="S1304" s="107"/>
      <c r="T1304" s="130"/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92"/>
      <c r="AF1304" s="92"/>
      <c r="AG1304" s="92"/>
      <c r="AH1304" s="92"/>
      <c r="AI1304" s="92"/>
      <c r="AJ1304" s="92"/>
      <c r="AK1304" s="92"/>
      <c r="AL1304" s="92"/>
      <c r="AM1304" s="92"/>
      <c r="AN1304" s="92"/>
      <c r="AO1304" s="92"/>
      <c r="AP1304" s="92"/>
      <c r="AQ1304" s="92"/>
      <c r="AR1304" s="92"/>
      <c r="AS1304" s="92"/>
      <c r="AT1304" s="92"/>
      <c r="AU1304" s="92"/>
      <c r="AV1304" s="92"/>
      <c r="AW1304" s="92"/>
      <c r="AX1304" s="92"/>
      <c r="AY1304" s="92"/>
      <c r="AZ1304" s="92"/>
      <c r="BA1304" s="92"/>
      <c r="BB1304" s="92"/>
      <c r="BC1304" s="92"/>
      <c r="BD1304" s="92"/>
      <c r="BE1304" s="92"/>
      <c r="BF1304" s="92"/>
      <c r="BG1304" s="92"/>
      <c r="BH1304" s="92"/>
      <c r="BI1304" s="92"/>
      <c r="BJ1304" s="92"/>
      <c r="BK1304" s="92"/>
      <c r="BL1304" s="92"/>
      <c r="BM1304" s="92"/>
      <c r="BN1304" s="92"/>
      <c r="BO1304" s="92"/>
      <c r="BP1304" s="92"/>
      <c r="BQ1304" s="92"/>
      <c r="BR1304" s="92"/>
      <c r="BS1304" s="92"/>
      <c r="BT1304" s="92"/>
      <c r="BU1304" s="92"/>
      <c r="BV1304" s="92"/>
      <c r="BW1304" s="92"/>
      <c r="BX1304" s="92"/>
      <c r="BY1304" s="92"/>
      <c r="BZ1304" s="92"/>
      <c r="CA1304" s="92"/>
      <c r="CB1304" s="92"/>
      <c r="CC1304" s="92"/>
      <c r="CD1304" s="92"/>
      <c r="CE1304" s="92"/>
      <c r="CF1304" s="93"/>
      <c r="CG1304" s="92"/>
      <c r="CH1304" s="92"/>
      <c r="CI1304" s="92"/>
      <c r="CJ1304" s="92"/>
      <c r="CK1304" s="92"/>
      <c r="CL1304" s="92"/>
      <c r="CM1304" s="92"/>
      <c r="CN1304" s="92"/>
      <c r="CO1304" s="92"/>
      <c r="CP1304" s="92"/>
      <c r="CS1304" s="94"/>
      <c r="CT1304" s="95"/>
    </row>
    <row r="1305" spans="8:98" x14ac:dyDescent="0.15">
      <c r="H1305" s="125"/>
      <c r="I1305" s="129"/>
      <c r="L1305" s="127"/>
      <c r="M1305" s="107"/>
      <c r="N1305" s="107"/>
      <c r="O1305" s="107"/>
      <c r="P1305" s="107"/>
      <c r="Q1305" s="107"/>
      <c r="R1305" s="107"/>
      <c r="S1305" s="107"/>
      <c r="T1305" s="130"/>
      <c r="U1305" s="92"/>
      <c r="V1305" s="92"/>
      <c r="W1305" s="92"/>
      <c r="X1305" s="92"/>
      <c r="Y1305" s="92"/>
      <c r="Z1305" s="92"/>
      <c r="AA1305" s="92"/>
      <c r="AB1305" s="92"/>
      <c r="AC1305" s="92"/>
      <c r="AD1305" s="92"/>
      <c r="AE1305" s="92"/>
      <c r="AF1305" s="92"/>
      <c r="AG1305" s="92"/>
      <c r="AH1305" s="92"/>
      <c r="AI1305" s="92"/>
      <c r="AJ1305" s="92"/>
      <c r="AK1305" s="92"/>
      <c r="AL1305" s="92"/>
      <c r="AM1305" s="92"/>
      <c r="AN1305" s="92"/>
      <c r="AO1305" s="92"/>
      <c r="AP1305" s="92"/>
      <c r="AQ1305" s="92"/>
      <c r="AR1305" s="92"/>
      <c r="AS1305" s="92"/>
      <c r="AT1305" s="92"/>
      <c r="AU1305" s="92"/>
      <c r="AV1305" s="92"/>
      <c r="AW1305" s="92"/>
      <c r="AX1305" s="92"/>
      <c r="AY1305" s="92"/>
      <c r="AZ1305" s="92"/>
      <c r="BA1305" s="92"/>
      <c r="BB1305" s="92"/>
      <c r="BC1305" s="92"/>
      <c r="BD1305" s="92"/>
      <c r="BE1305" s="92"/>
      <c r="BF1305" s="92"/>
      <c r="BG1305" s="92"/>
      <c r="BH1305" s="92"/>
      <c r="BI1305" s="92"/>
      <c r="BJ1305" s="92"/>
      <c r="BK1305" s="92"/>
      <c r="BL1305" s="92"/>
      <c r="BM1305" s="92"/>
      <c r="BN1305" s="92"/>
      <c r="BO1305" s="92"/>
      <c r="BP1305" s="92"/>
      <c r="BQ1305" s="92"/>
      <c r="BR1305" s="92"/>
      <c r="BS1305" s="92"/>
      <c r="BT1305" s="92"/>
      <c r="BU1305" s="92"/>
      <c r="BV1305" s="92"/>
      <c r="BW1305" s="92"/>
      <c r="BX1305" s="92"/>
      <c r="BY1305" s="92"/>
      <c r="BZ1305" s="92"/>
      <c r="CA1305" s="92"/>
      <c r="CB1305" s="92"/>
      <c r="CC1305" s="92"/>
      <c r="CD1305" s="92"/>
      <c r="CE1305" s="92"/>
      <c r="CF1305" s="93"/>
      <c r="CG1305" s="92"/>
      <c r="CH1305" s="92"/>
      <c r="CI1305" s="92"/>
      <c r="CJ1305" s="92"/>
      <c r="CK1305" s="92"/>
      <c r="CL1305" s="92"/>
      <c r="CM1305" s="92"/>
      <c r="CN1305" s="92"/>
      <c r="CO1305" s="92"/>
      <c r="CP1305" s="92"/>
      <c r="CS1305" s="94"/>
      <c r="CT1305" s="95"/>
    </row>
    <row r="1306" spans="8:98" x14ac:dyDescent="0.15">
      <c r="H1306" s="125"/>
      <c r="I1306" s="129"/>
      <c r="L1306" s="127"/>
      <c r="M1306" s="107"/>
      <c r="N1306" s="107"/>
      <c r="O1306" s="107"/>
      <c r="P1306" s="107"/>
      <c r="Q1306" s="107"/>
      <c r="R1306" s="107"/>
      <c r="S1306" s="107"/>
      <c r="T1306" s="130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92"/>
      <c r="AF1306" s="92"/>
      <c r="AG1306" s="92"/>
      <c r="AH1306" s="92"/>
      <c r="AI1306" s="92"/>
      <c r="AJ1306" s="92"/>
      <c r="AK1306" s="92"/>
      <c r="AL1306" s="92"/>
      <c r="AM1306" s="92"/>
      <c r="AN1306" s="92"/>
      <c r="AO1306" s="92"/>
      <c r="AP1306" s="92"/>
      <c r="AQ1306" s="92"/>
      <c r="AR1306" s="92"/>
      <c r="AS1306" s="92"/>
      <c r="AT1306" s="92"/>
      <c r="AU1306" s="92"/>
      <c r="AV1306" s="92"/>
      <c r="AW1306" s="92"/>
      <c r="AX1306" s="92"/>
      <c r="AY1306" s="92"/>
      <c r="AZ1306" s="92"/>
      <c r="BA1306" s="92"/>
      <c r="BB1306" s="92"/>
      <c r="BC1306" s="92"/>
      <c r="BD1306" s="92"/>
      <c r="BE1306" s="92"/>
      <c r="BF1306" s="92"/>
      <c r="BG1306" s="92"/>
      <c r="BH1306" s="92"/>
      <c r="BI1306" s="92"/>
      <c r="BJ1306" s="92"/>
      <c r="BK1306" s="92"/>
      <c r="BL1306" s="92"/>
      <c r="BM1306" s="92"/>
      <c r="BN1306" s="92"/>
      <c r="BO1306" s="92"/>
      <c r="BP1306" s="92"/>
      <c r="BQ1306" s="92"/>
      <c r="BR1306" s="92"/>
      <c r="BS1306" s="92"/>
      <c r="BT1306" s="92"/>
      <c r="BU1306" s="92"/>
      <c r="BV1306" s="92"/>
      <c r="BW1306" s="92"/>
      <c r="BX1306" s="92"/>
      <c r="BY1306" s="92"/>
      <c r="BZ1306" s="92"/>
      <c r="CA1306" s="92"/>
      <c r="CB1306" s="92"/>
      <c r="CC1306" s="92"/>
      <c r="CD1306" s="92"/>
      <c r="CE1306" s="92"/>
      <c r="CF1306" s="93"/>
      <c r="CG1306" s="92"/>
      <c r="CH1306" s="92"/>
      <c r="CI1306" s="92"/>
      <c r="CJ1306" s="92"/>
      <c r="CK1306" s="92"/>
      <c r="CL1306" s="92"/>
      <c r="CM1306" s="92"/>
      <c r="CN1306" s="92"/>
      <c r="CO1306" s="92"/>
      <c r="CP1306" s="92"/>
      <c r="CS1306" s="94"/>
      <c r="CT1306" s="95"/>
    </row>
    <row r="1307" spans="8:98" x14ac:dyDescent="0.15">
      <c r="H1307" s="125"/>
      <c r="I1307" s="129"/>
      <c r="L1307" s="127"/>
      <c r="M1307" s="107"/>
      <c r="N1307" s="107"/>
      <c r="O1307" s="107"/>
      <c r="P1307" s="107"/>
      <c r="Q1307" s="107"/>
      <c r="R1307" s="107"/>
      <c r="S1307" s="107"/>
      <c r="T1307" s="130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92"/>
      <c r="AF1307" s="92"/>
      <c r="AG1307" s="92"/>
      <c r="AH1307" s="92"/>
      <c r="AI1307" s="92"/>
      <c r="AJ1307" s="92"/>
      <c r="AK1307" s="92"/>
      <c r="AL1307" s="92"/>
      <c r="AM1307" s="92"/>
      <c r="AN1307" s="92"/>
      <c r="AO1307" s="92"/>
      <c r="AP1307" s="92"/>
      <c r="AQ1307" s="92"/>
      <c r="AR1307" s="92"/>
      <c r="AS1307" s="92"/>
      <c r="AT1307" s="92"/>
      <c r="AU1307" s="92"/>
      <c r="AV1307" s="92"/>
      <c r="AW1307" s="92"/>
      <c r="AX1307" s="92"/>
      <c r="AY1307" s="92"/>
      <c r="AZ1307" s="92"/>
      <c r="BA1307" s="92"/>
      <c r="BB1307" s="92"/>
      <c r="BC1307" s="92"/>
      <c r="BD1307" s="92"/>
      <c r="BE1307" s="92"/>
      <c r="BF1307" s="92"/>
      <c r="BG1307" s="92"/>
      <c r="BH1307" s="92"/>
      <c r="BI1307" s="92"/>
      <c r="BJ1307" s="92"/>
      <c r="BK1307" s="92"/>
      <c r="BL1307" s="92"/>
      <c r="BM1307" s="92"/>
      <c r="BN1307" s="92"/>
      <c r="BO1307" s="92"/>
      <c r="BP1307" s="92"/>
      <c r="BQ1307" s="92"/>
      <c r="BR1307" s="92"/>
      <c r="BS1307" s="92"/>
      <c r="BT1307" s="92"/>
      <c r="BU1307" s="92"/>
      <c r="BV1307" s="92"/>
      <c r="BW1307" s="92"/>
      <c r="BX1307" s="92"/>
      <c r="BY1307" s="92"/>
      <c r="BZ1307" s="92"/>
      <c r="CA1307" s="92"/>
      <c r="CB1307" s="92"/>
      <c r="CC1307" s="92"/>
      <c r="CD1307" s="92"/>
      <c r="CE1307" s="92"/>
      <c r="CF1307" s="93"/>
      <c r="CG1307" s="92"/>
      <c r="CH1307" s="92"/>
      <c r="CI1307" s="92"/>
      <c r="CJ1307" s="92"/>
      <c r="CK1307" s="92"/>
      <c r="CL1307" s="92"/>
      <c r="CM1307" s="92"/>
      <c r="CN1307" s="92"/>
      <c r="CO1307" s="92"/>
      <c r="CP1307" s="92"/>
      <c r="CS1307" s="94"/>
      <c r="CT1307" s="95"/>
    </row>
    <row r="1308" spans="8:98" x14ac:dyDescent="0.15">
      <c r="H1308" s="125"/>
      <c r="I1308" s="129"/>
      <c r="L1308" s="127"/>
      <c r="M1308" s="107"/>
      <c r="N1308" s="107"/>
      <c r="O1308" s="107"/>
      <c r="P1308" s="107"/>
      <c r="Q1308" s="107"/>
      <c r="R1308" s="107"/>
      <c r="S1308" s="107"/>
      <c r="T1308" s="130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92"/>
      <c r="AF1308" s="92"/>
      <c r="AG1308" s="92"/>
      <c r="AH1308" s="92"/>
      <c r="AI1308" s="92"/>
      <c r="AJ1308" s="92"/>
      <c r="AK1308" s="92"/>
      <c r="AL1308" s="92"/>
      <c r="AM1308" s="92"/>
      <c r="AN1308" s="92"/>
      <c r="AO1308" s="92"/>
      <c r="AP1308" s="92"/>
      <c r="AQ1308" s="92"/>
      <c r="AR1308" s="92"/>
      <c r="AS1308" s="92"/>
      <c r="AT1308" s="92"/>
      <c r="AU1308" s="92"/>
      <c r="AV1308" s="92"/>
      <c r="AW1308" s="92"/>
      <c r="AX1308" s="92"/>
      <c r="AY1308" s="92"/>
      <c r="AZ1308" s="92"/>
      <c r="BA1308" s="92"/>
      <c r="BB1308" s="92"/>
      <c r="BC1308" s="92"/>
      <c r="BD1308" s="92"/>
      <c r="BE1308" s="92"/>
      <c r="BF1308" s="92"/>
      <c r="BG1308" s="92"/>
      <c r="BH1308" s="92"/>
      <c r="BI1308" s="92"/>
      <c r="BJ1308" s="92"/>
      <c r="BK1308" s="92"/>
      <c r="BL1308" s="92"/>
      <c r="BM1308" s="92"/>
      <c r="BN1308" s="92"/>
      <c r="BO1308" s="92"/>
      <c r="BP1308" s="92"/>
      <c r="BQ1308" s="92"/>
      <c r="BR1308" s="92"/>
      <c r="BS1308" s="92"/>
      <c r="BT1308" s="92"/>
      <c r="BU1308" s="92"/>
      <c r="BV1308" s="92"/>
      <c r="BW1308" s="92"/>
      <c r="BX1308" s="92"/>
      <c r="BY1308" s="92"/>
      <c r="BZ1308" s="92"/>
      <c r="CA1308" s="92"/>
      <c r="CB1308" s="92"/>
      <c r="CC1308" s="92"/>
      <c r="CD1308" s="92"/>
      <c r="CE1308" s="92"/>
      <c r="CF1308" s="93"/>
      <c r="CG1308" s="92"/>
      <c r="CH1308" s="92"/>
      <c r="CI1308" s="92"/>
      <c r="CJ1308" s="92"/>
      <c r="CK1308" s="92"/>
      <c r="CL1308" s="92"/>
      <c r="CM1308" s="92"/>
      <c r="CN1308" s="92"/>
      <c r="CO1308" s="92"/>
      <c r="CP1308" s="92"/>
      <c r="CS1308" s="94"/>
      <c r="CT1308" s="95"/>
    </row>
    <row r="1309" spans="8:98" x14ac:dyDescent="0.15">
      <c r="H1309" s="125"/>
      <c r="I1309" s="129"/>
      <c r="L1309" s="127"/>
      <c r="M1309" s="107"/>
      <c r="N1309" s="107"/>
      <c r="O1309" s="107"/>
      <c r="P1309" s="107"/>
      <c r="Q1309" s="107"/>
      <c r="R1309" s="107"/>
      <c r="S1309" s="107"/>
      <c r="T1309" s="130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92"/>
      <c r="AF1309" s="92"/>
      <c r="AG1309" s="92"/>
      <c r="AH1309" s="92"/>
      <c r="AI1309" s="92"/>
      <c r="AJ1309" s="92"/>
      <c r="AK1309" s="92"/>
      <c r="AL1309" s="92"/>
      <c r="AM1309" s="92"/>
      <c r="AN1309" s="92"/>
      <c r="AO1309" s="92"/>
      <c r="AP1309" s="92"/>
      <c r="AQ1309" s="92"/>
      <c r="AR1309" s="92"/>
      <c r="AS1309" s="92"/>
      <c r="AT1309" s="92"/>
      <c r="AU1309" s="92"/>
      <c r="AV1309" s="92"/>
      <c r="AW1309" s="92"/>
      <c r="AX1309" s="92"/>
      <c r="AY1309" s="92"/>
      <c r="AZ1309" s="92"/>
      <c r="BA1309" s="92"/>
      <c r="BB1309" s="92"/>
      <c r="BC1309" s="92"/>
      <c r="BD1309" s="92"/>
      <c r="BE1309" s="92"/>
      <c r="BF1309" s="92"/>
      <c r="BG1309" s="92"/>
      <c r="BH1309" s="92"/>
      <c r="BI1309" s="92"/>
      <c r="BJ1309" s="92"/>
      <c r="BK1309" s="92"/>
      <c r="BL1309" s="92"/>
      <c r="BM1309" s="92"/>
      <c r="BN1309" s="92"/>
      <c r="BO1309" s="92"/>
      <c r="BP1309" s="92"/>
      <c r="BQ1309" s="92"/>
      <c r="BR1309" s="92"/>
      <c r="BS1309" s="92"/>
      <c r="BT1309" s="92"/>
      <c r="BU1309" s="92"/>
      <c r="BV1309" s="92"/>
      <c r="BW1309" s="92"/>
      <c r="BX1309" s="92"/>
      <c r="BY1309" s="92"/>
      <c r="BZ1309" s="92"/>
      <c r="CA1309" s="92"/>
      <c r="CB1309" s="92"/>
      <c r="CC1309" s="92"/>
      <c r="CD1309" s="92"/>
      <c r="CE1309" s="92"/>
      <c r="CF1309" s="93"/>
      <c r="CG1309" s="92"/>
      <c r="CH1309" s="92"/>
      <c r="CI1309" s="92"/>
      <c r="CJ1309" s="92"/>
      <c r="CK1309" s="92"/>
      <c r="CL1309" s="92"/>
      <c r="CM1309" s="92"/>
      <c r="CN1309" s="92"/>
      <c r="CO1309" s="92"/>
      <c r="CP1309" s="92"/>
      <c r="CS1309" s="94"/>
      <c r="CT1309" s="95"/>
    </row>
    <row r="1310" spans="8:98" x14ac:dyDescent="0.15">
      <c r="H1310" s="125"/>
      <c r="I1310" s="129"/>
      <c r="L1310" s="127"/>
      <c r="M1310" s="107"/>
      <c r="N1310" s="107"/>
      <c r="O1310" s="107"/>
      <c r="P1310" s="107"/>
      <c r="Q1310" s="107"/>
      <c r="R1310" s="107"/>
      <c r="S1310" s="107"/>
      <c r="T1310" s="130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2"/>
      <c r="AE1310" s="92"/>
      <c r="AF1310" s="92"/>
      <c r="AG1310" s="92"/>
      <c r="AH1310" s="92"/>
      <c r="AI1310" s="92"/>
      <c r="AJ1310" s="92"/>
      <c r="AK1310" s="92"/>
      <c r="AL1310" s="92"/>
      <c r="AM1310" s="92"/>
      <c r="AN1310" s="92"/>
      <c r="AO1310" s="92"/>
      <c r="AP1310" s="92"/>
      <c r="AQ1310" s="92"/>
      <c r="AR1310" s="92"/>
      <c r="AS1310" s="92"/>
      <c r="AT1310" s="92"/>
      <c r="AU1310" s="92"/>
      <c r="AV1310" s="92"/>
      <c r="AW1310" s="92"/>
      <c r="AX1310" s="92"/>
      <c r="AY1310" s="92"/>
      <c r="AZ1310" s="92"/>
      <c r="BA1310" s="92"/>
      <c r="BB1310" s="92"/>
      <c r="BC1310" s="92"/>
      <c r="BD1310" s="92"/>
      <c r="BE1310" s="92"/>
      <c r="BF1310" s="92"/>
      <c r="BG1310" s="92"/>
      <c r="BH1310" s="92"/>
      <c r="BI1310" s="92"/>
      <c r="BJ1310" s="92"/>
      <c r="BK1310" s="92"/>
      <c r="BL1310" s="92"/>
      <c r="BM1310" s="92"/>
      <c r="BN1310" s="92"/>
      <c r="BO1310" s="92"/>
      <c r="BP1310" s="92"/>
      <c r="BQ1310" s="92"/>
      <c r="BR1310" s="92"/>
      <c r="BS1310" s="92"/>
      <c r="BT1310" s="92"/>
      <c r="BU1310" s="92"/>
      <c r="BV1310" s="92"/>
      <c r="BW1310" s="92"/>
      <c r="BX1310" s="92"/>
      <c r="BY1310" s="92"/>
      <c r="BZ1310" s="92"/>
      <c r="CA1310" s="92"/>
      <c r="CB1310" s="92"/>
      <c r="CC1310" s="92"/>
      <c r="CD1310" s="92"/>
      <c r="CE1310" s="92"/>
      <c r="CF1310" s="93"/>
      <c r="CG1310" s="92"/>
      <c r="CH1310" s="92"/>
      <c r="CI1310" s="92"/>
      <c r="CJ1310" s="92"/>
      <c r="CK1310" s="92"/>
      <c r="CL1310" s="92"/>
      <c r="CM1310" s="92"/>
      <c r="CN1310" s="92"/>
      <c r="CO1310" s="92"/>
      <c r="CP1310" s="92"/>
      <c r="CS1310" s="94"/>
      <c r="CT1310" s="95"/>
    </row>
    <row r="1311" spans="8:98" x14ac:dyDescent="0.15">
      <c r="H1311" s="125"/>
      <c r="I1311" s="129"/>
      <c r="L1311" s="127"/>
      <c r="M1311" s="107"/>
      <c r="N1311" s="107"/>
      <c r="O1311" s="107"/>
      <c r="P1311" s="107"/>
      <c r="Q1311" s="107"/>
      <c r="R1311" s="107"/>
      <c r="S1311" s="107"/>
      <c r="T1311" s="130"/>
      <c r="U1311" s="92"/>
      <c r="V1311" s="92"/>
      <c r="W1311" s="92"/>
      <c r="X1311" s="92"/>
      <c r="Y1311" s="92"/>
      <c r="Z1311" s="92"/>
      <c r="AA1311" s="92"/>
      <c r="AB1311" s="92"/>
      <c r="AC1311" s="92"/>
      <c r="AD1311" s="92"/>
      <c r="AE1311" s="92"/>
      <c r="AF1311" s="92"/>
      <c r="AG1311" s="92"/>
      <c r="AH1311" s="92"/>
      <c r="AI1311" s="92"/>
      <c r="AJ1311" s="92"/>
      <c r="AK1311" s="92"/>
      <c r="AL1311" s="92"/>
      <c r="AM1311" s="92"/>
      <c r="AN1311" s="92"/>
      <c r="AO1311" s="92"/>
      <c r="AP1311" s="92"/>
      <c r="AQ1311" s="92"/>
      <c r="AR1311" s="92"/>
      <c r="AS1311" s="92"/>
      <c r="AT1311" s="92"/>
      <c r="AU1311" s="92"/>
      <c r="AV1311" s="92"/>
      <c r="AW1311" s="92"/>
      <c r="AX1311" s="92"/>
      <c r="AY1311" s="92"/>
      <c r="AZ1311" s="92"/>
      <c r="BA1311" s="92"/>
      <c r="BB1311" s="92"/>
      <c r="BC1311" s="92"/>
      <c r="BD1311" s="92"/>
      <c r="BE1311" s="92"/>
      <c r="BF1311" s="92"/>
      <c r="BG1311" s="92"/>
      <c r="BH1311" s="92"/>
      <c r="BI1311" s="92"/>
      <c r="BJ1311" s="92"/>
      <c r="BK1311" s="92"/>
      <c r="BL1311" s="92"/>
      <c r="BM1311" s="92"/>
      <c r="BN1311" s="92"/>
      <c r="BO1311" s="92"/>
      <c r="BP1311" s="92"/>
      <c r="BQ1311" s="92"/>
      <c r="BR1311" s="92"/>
      <c r="BS1311" s="92"/>
      <c r="BT1311" s="92"/>
      <c r="BU1311" s="92"/>
      <c r="BV1311" s="92"/>
      <c r="BW1311" s="92"/>
      <c r="BX1311" s="92"/>
      <c r="BY1311" s="92"/>
      <c r="BZ1311" s="92"/>
      <c r="CA1311" s="92"/>
      <c r="CB1311" s="92"/>
      <c r="CC1311" s="92"/>
      <c r="CD1311" s="92"/>
      <c r="CE1311" s="92"/>
      <c r="CF1311" s="93"/>
      <c r="CG1311" s="92"/>
      <c r="CH1311" s="92"/>
      <c r="CI1311" s="92"/>
      <c r="CJ1311" s="92"/>
      <c r="CK1311" s="92"/>
      <c r="CL1311" s="92"/>
      <c r="CM1311" s="92"/>
      <c r="CN1311" s="92"/>
      <c r="CO1311" s="92"/>
      <c r="CP1311" s="92"/>
      <c r="CR1311" s="115"/>
      <c r="CS1311" s="94"/>
      <c r="CT1311" s="95"/>
    </row>
    <row r="1312" spans="8:98" x14ac:dyDescent="0.15">
      <c r="H1312" s="125"/>
      <c r="I1312" s="129"/>
      <c r="L1312" s="127"/>
      <c r="M1312" s="107"/>
      <c r="N1312" s="107"/>
      <c r="O1312" s="107"/>
      <c r="P1312" s="107"/>
      <c r="Q1312" s="107"/>
      <c r="R1312" s="107"/>
      <c r="S1312" s="107"/>
      <c r="T1312" s="130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92"/>
      <c r="AF1312" s="92"/>
      <c r="AG1312" s="92"/>
      <c r="AH1312" s="92"/>
      <c r="AI1312" s="92"/>
      <c r="AJ1312" s="92"/>
      <c r="AK1312" s="92"/>
      <c r="AL1312" s="92"/>
      <c r="AM1312" s="92"/>
      <c r="AN1312" s="92"/>
      <c r="AO1312" s="92"/>
      <c r="AP1312" s="92"/>
      <c r="AQ1312" s="92"/>
      <c r="AR1312" s="92"/>
      <c r="AS1312" s="92"/>
      <c r="AT1312" s="92"/>
      <c r="AU1312" s="92"/>
      <c r="AV1312" s="92"/>
      <c r="AW1312" s="92"/>
      <c r="AX1312" s="92"/>
      <c r="AY1312" s="92"/>
      <c r="AZ1312" s="92"/>
      <c r="BA1312" s="92"/>
      <c r="BB1312" s="92"/>
      <c r="BC1312" s="92"/>
      <c r="BD1312" s="92"/>
      <c r="BE1312" s="92"/>
      <c r="BF1312" s="92"/>
      <c r="BG1312" s="92"/>
      <c r="BH1312" s="92"/>
      <c r="BI1312" s="92"/>
      <c r="BJ1312" s="92"/>
      <c r="BK1312" s="92"/>
      <c r="BL1312" s="92"/>
      <c r="BM1312" s="92"/>
      <c r="BN1312" s="92"/>
      <c r="BO1312" s="92"/>
      <c r="BP1312" s="92"/>
      <c r="BQ1312" s="92"/>
      <c r="BR1312" s="92"/>
      <c r="BS1312" s="92"/>
      <c r="BT1312" s="92"/>
      <c r="BU1312" s="92"/>
      <c r="BV1312" s="92"/>
      <c r="BW1312" s="92"/>
      <c r="BX1312" s="92"/>
      <c r="BY1312" s="92"/>
      <c r="BZ1312" s="92"/>
      <c r="CA1312" s="92"/>
      <c r="CB1312" s="92"/>
      <c r="CC1312" s="92"/>
      <c r="CD1312" s="92"/>
      <c r="CE1312" s="92"/>
      <c r="CF1312" s="93"/>
      <c r="CG1312" s="92"/>
      <c r="CH1312" s="92"/>
      <c r="CI1312" s="92"/>
      <c r="CJ1312" s="92"/>
      <c r="CK1312" s="92"/>
      <c r="CL1312" s="92"/>
      <c r="CM1312" s="92"/>
      <c r="CN1312" s="92"/>
      <c r="CO1312" s="92"/>
      <c r="CP1312" s="92"/>
      <c r="CS1312" s="94"/>
      <c r="CT1312" s="95"/>
    </row>
    <row r="1313" spans="8:98" x14ac:dyDescent="0.15">
      <c r="H1313" s="125"/>
      <c r="I1313" s="129"/>
      <c r="L1313" s="127"/>
      <c r="M1313" s="107"/>
      <c r="N1313" s="107"/>
      <c r="O1313" s="107"/>
      <c r="P1313" s="107"/>
      <c r="Q1313" s="107"/>
      <c r="R1313" s="107"/>
      <c r="S1313" s="107"/>
      <c r="T1313" s="130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92"/>
      <c r="AF1313" s="92"/>
      <c r="AG1313" s="92"/>
      <c r="AH1313" s="92"/>
      <c r="AI1313" s="92"/>
      <c r="AJ1313" s="92"/>
      <c r="AK1313" s="92"/>
      <c r="AL1313" s="92"/>
      <c r="AM1313" s="92"/>
      <c r="AN1313" s="92"/>
      <c r="AO1313" s="92"/>
      <c r="AP1313" s="92"/>
      <c r="AQ1313" s="92"/>
      <c r="AR1313" s="92"/>
      <c r="AS1313" s="92"/>
      <c r="AT1313" s="92"/>
      <c r="AU1313" s="92"/>
      <c r="AV1313" s="92"/>
      <c r="AW1313" s="92"/>
      <c r="AX1313" s="92"/>
      <c r="AY1313" s="92"/>
      <c r="AZ1313" s="92"/>
      <c r="BA1313" s="92"/>
      <c r="BB1313" s="92"/>
      <c r="BC1313" s="92"/>
      <c r="BD1313" s="92"/>
      <c r="BE1313" s="92"/>
      <c r="BF1313" s="92"/>
      <c r="BG1313" s="92"/>
      <c r="BH1313" s="92"/>
      <c r="BI1313" s="92"/>
      <c r="BJ1313" s="92"/>
      <c r="BK1313" s="92"/>
      <c r="BL1313" s="92"/>
      <c r="BM1313" s="92"/>
      <c r="BN1313" s="92"/>
      <c r="BO1313" s="92"/>
      <c r="BP1313" s="92"/>
      <c r="BQ1313" s="92"/>
      <c r="BR1313" s="92"/>
      <c r="BS1313" s="92"/>
      <c r="BT1313" s="92"/>
      <c r="BU1313" s="92"/>
      <c r="BV1313" s="92"/>
      <c r="BW1313" s="92"/>
      <c r="BX1313" s="92"/>
      <c r="BY1313" s="92"/>
      <c r="BZ1313" s="92"/>
      <c r="CA1313" s="92"/>
      <c r="CB1313" s="92"/>
      <c r="CC1313" s="92"/>
      <c r="CD1313" s="92"/>
      <c r="CE1313" s="92"/>
      <c r="CF1313" s="93"/>
      <c r="CG1313" s="92"/>
      <c r="CH1313" s="92"/>
      <c r="CI1313" s="92"/>
      <c r="CJ1313" s="92"/>
      <c r="CK1313" s="92"/>
      <c r="CL1313" s="92"/>
      <c r="CM1313" s="92"/>
      <c r="CN1313" s="92"/>
      <c r="CO1313" s="92"/>
      <c r="CP1313" s="92"/>
      <c r="CS1313" s="94"/>
      <c r="CT1313" s="95"/>
    </row>
    <row r="1314" spans="8:98" x14ac:dyDescent="0.15">
      <c r="H1314" s="125"/>
      <c r="I1314" s="129"/>
      <c r="L1314" s="127"/>
      <c r="M1314" s="107"/>
      <c r="N1314" s="107"/>
      <c r="O1314" s="107"/>
      <c r="P1314" s="107"/>
      <c r="Q1314" s="107"/>
      <c r="R1314" s="107"/>
      <c r="S1314" s="107"/>
      <c r="T1314" s="130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92"/>
      <c r="AF1314" s="92"/>
      <c r="AG1314" s="92"/>
      <c r="AH1314" s="92"/>
      <c r="AI1314" s="92"/>
      <c r="AJ1314" s="92"/>
      <c r="AK1314" s="92"/>
      <c r="AL1314" s="92"/>
      <c r="AM1314" s="92"/>
      <c r="AN1314" s="92"/>
      <c r="AO1314" s="92"/>
      <c r="AP1314" s="92"/>
      <c r="AQ1314" s="92"/>
      <c r="AR1314" s="92"/>
      <c r="AS1314" s="92"/>
      <c r="AT1314" s="92"/>
      <c r="AU1314" s="92"/>
      <c r="AV1314" s="92"/>
      <c r="AW1314" s="92"/>
      <c r="AX1314" s="92"/>
      <c r="AY1314" s="92"/>
      <c r="AZ1314" s="92"/>
      <c r="BA1314" s="92"/>
      <c r="BB1314" s="92"/>
      <c r="BC1314" s="92"/>
      <c r="BD1314" s="92"/>
      <c r="BE1314" s="92"/>
      <c r="BF1314" s="92"/>
      <c r="BG1314" s="92"/>
      <c r="BH1314" s="92"/>
      <c r="BI1314" s="92"/>
      <c r="BJ1314" s="92"/>
      <c r="BK1314" s="92"/>
      <c r="BL1314" s="92"/>
      <c r="BM1314" s="92"/>
      <c r="BN1314" s="92"/>
      <c r="BO1314" s="92"/>
      <c r="BP1314" s="92"/>
      <c r="BQ1314" s="92"/>
      <c r="BR1314" s="92"/>
      <c r="BS1314" s="92"/>
      <c r="BT1314" s="92"/>
      <c r="BU1314" s="92"/>
      <c r="BV1314" s="92"/>
      <c r="BW1314" s="92"/>
      <c r="BX1314" s="92"/>
      <c r="BY1314" s="92"/>
      <c r="BZ1314" s="92"/>
      <c r="CA1314" s="92"/>
      <c r="CB1314" s="92"/>
      <c r="CC1314" s="92"/>
      <c r="CD1314" s="92"/>
      <c r="CE1314" s="92"/>
      <c r="CF1314" s="93"/>
      <c r="CG1314" s="92"/>
      <c r="CH1314" s="92"/>
      <c r="CI1314" s="92"/>
      <c r="CJ1314" s="92"/>
      <c r="CK1314" s="92"/>
      <c r="CL1314" s="92"/>
      <c r="CM1314" s="92"/>
      <c r="CN1314" s="92"/>
      <c r="CO1314" s="92"/>
      <c r="CP1314" s="92"/>
      <c r="CR1314" s="115"/>
      <c r="CS1314" s="94"/>
      <c r="CT1314" s="95"/>
    </row>
    <row r="1315" spans="8:98" x14ac:dyDescent="0.15">
      <c r="H1315" s="125"/>
      <c r="I1315" s="129"/>
      <c r="L1315" s="127"/>
      <c r="M1315" s="107"/>
      <c r="N1315" s="107"/>
      <c r="O1315" s="107"/>
      <c r="P1315" s="107"/>
      <c r="Q1315" s="107"/>
      <c r="R1315" s="107"/>
      <c r="S1315" s="107"/>
      <c r="T1315" s="130"/>
      <c r="U1315" s="92"/>
      <c r="V1315" s="92"/>
      <c r="W1315" s="92"/>
      <c r="X1315" s="92"/>
      <c r="Y1315" s="92"/>
      <c r="Z1315" s="92"/>
      <c r="AA1315" s="92"/>
      <c r="AB1315" s="92"/>
      <c r="AC1315" s="92"/>
      <c r="AD1315" s="92"/>
      <c r="AE1315" s="92"/>
      <c r="AF1315" s="92"/>
      <c r="AG1315" s="92"/>
      <c r="AH1315" s="92"/>
      <c r="AI1315" s="92"/>
      <c r="AJ1315" s="92"/>
      <c r="AK1315" s="92"/>
      <c r="AL1315" s="92"/>
      <c r="AM1315" s="92"/>
      <c r="AN1315" s="92"/>
      <c r="AO1315" s="92"/>
      <c r="AP1315" s="92"/>
      <c r="AQ1315" s="92"/>
      <c r="AR1315" s="92"/>
      <c r="AS1315" s="92"/>
      <c r="AT1315" s="92"/>
      <c r="AU1315" s="92"/>
      <c r="AV1315" s="92"/>
      <c r="AW1315" s="92"/>
      <c r="AX1315" s="92"/>
      <c r="AY1315" s="92"/>
      <c r="AZ1315" s="92"/>
      <c r="BA1315" s="92"/>
      <c r="BB1315" s="92"/>
      <c r="BC1315" s="92"/>
      <c r="BD1315" s="92"/>
      <c r="BE1315" s="92"/>
      <c r="BF1315" s="92"/>
      <c r="BG1315" s="92"/>
      <c r="BH1315" s="92"/>
      <c r="BI1315" s="92"/>
      <c r="BJ1315" s="92"/>
      <c r="BK1315" s="92"/>
      <c r="BL1315" s="92"/>
      <c r="BM1315" s="92"/>
      <c r="BN1315" s="92"/>
      <c r="BO1315" s="92"/>
      <c r="BP1315" s="92"/>
      <c r="BQ1315" s="92"/>
      <c r="BR1315" s="92"/>
      <c r="BS1315" s="92"/>
      <c r="BT1315" s="92"/>
      <c r="BU1315" s="92"/>
      <c r="BV1315" s="92"/>
      <c r="BW1315" s="92"/>
      <c r="BX1315" s="92"/>
      <c r="BY1315" s="92"/>
      <c r="BZ1315" s="92"/>
      <c r="CA1315" s="92"/>
      <c r="CB1315" s="92"/>
      <c r="CC1315" s="92"/>
      <c r="CD1315" s="92"/>
      <c r="CE1315" s="92"/>
      <c r="CF1315" s="93"/>
      <c r="CG1315" s="92"/>
      <c r="CH1315" s="92"/>
      <c r="CI1315" s="92"/>
      <c r="CJ1315" s="92"/>
      <c r="CK1315" s="92"/>
      <c r="CL1315" s="92"/>
      <c r="CM1315" s="92"/>
      <c r="CN1315" s="92"/>
      <c r="CO1315" s="92"/>
      <c r="CP1315" s="92"/>
      <c r="CS1315" s="94"/>
      <c r="CT1315" s="95"/>
    </row>
    <row r="1316" spans="8:98" x14ac:dyDescent="0.15">
      <c r="H1316" s="125"/>
      <c r="I1316" s="129"/>
      <c r="L1316" s="127"/>
      <c r="M1316" s="107"/>
      <c r="N1316" s="107"/>
      <c r="O1316" s="107"/>
      <c r="P1316" s="107"/>
      <c r="Q1316" s="107"/>
      <c r="R1316" s="107"/>
      <c r="S1316" s="107"/>
      <c r="T1316" s="130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2"/>
      <c r="AE1316" s="92"/>
      <c r="AF1316" s="92"/>
      <c r="AG1316" s="92"/>
      <c r="AH1316" s="92"/>
      <c r="AI1316" s="92"/>
      <c r="AJ1316" s="92"/>
      <c r="AK1316" s="92"/>
      <c r="AL1316" s="92"/>
      <c r="AM1316" s="92"/>
      <c r="AN1316" s="92"/>
      <c r="AO1316" s="92"/>
      <c r="AP1316" s="92"/>
      <c r="AQ1316" s="92"/>
      <c r="AR1316" s="92"/>
      <c r="AS1316" s="92"/>
      <c r="AT1316" s="92"/>
      <c r="AU1316" s="92"/>
      <c r="AV1316" s="92"/>
      <c r="AW1316" s="92"/>
      <c r="AX1316" s="92"/>
      <c r="AY1316" s="92"/>
      <c r="AZ1316" s="92"/>
      <c r="BA1316" s="92"/>
      <c r="BB1316" s="92"/>
      <c r="BC1316" s="92"/>
      <c r="BD1316" s="92"/>
      <c r="BE1316" s="92"/>
      <c r="BF1316" s="92"/>
      <c r="BG1316" s="92"/>
      <c r="BH1316" s="92"/>
      <c r="BI1316" s="92"/>
      <c r="BJ1316" s="92"/>
      <c r="BK1316" s="92"/>
      <c r="BL1316" s="92"/>
      <c r="BM1316" s="92"/>
      <c r="BN1316" s="92"/>
      <c r="BO1316" s="92"/>
      <c r="BP1316" s="92"/>
      <c r="BQ1316" s="92"/>
      <c r="BR1316" s="92"/>
      <c r="BS1316" s="92"/>
      <c r="BT1316" s="92"/>
      <c r="BU1316" s="92"/>
      <c r="BV1316" s="92"/>
      <c r="BW1316" s="92"/>
      <c r="BX1316" s="92"/>
      <c r="BY1316" s="92"/>
      <c r="BZ1316" s="92"/>
      <c r="CA1316" s="92"/>
      <c r="CB1316" s="92"/>
      <c r="CC1316" s="92"/>
      <c r="CD1316" s="92"/>
      <c r="CE1316" s="92"/>
      <c r="CF1316" s="93"/>
      <c r="CG1316" s="92"/>
      <c r="CH1316" s="92"/>
      <c r="CI1316" s="92"/>
      <c r="CJ1316" s="92"/>
      <c r="CK1316" s="92"/>
      <c r="CL1316" s="92"/>
      <c r="CM1316" s="92"/>
      <c r="CN1316" s="92"/>
      <c r="CO1316" s="92"/>
      <c r="CP1316" s="92"/>
      <c r="CS1316" s="94"/>
      <c r="CT1316" s="95"/>
    </row>
    <row r="1317" spans="8:98" x14ac:dyDescent="0.15">
      <c r="H1317" s="125"/>
      <c r="I1317" s="129"/>
      <c r="L1317" s="127"/>
      <c r="M1317" s="107"/>
      <c r="N1317" s="107"/>
      <c r="O1317" s="107"/>
      <c r="P1317" s="107"/>
      <c r="Q1317" s="107"/>
      <c r="R1317" s="107"/>
      <c r="S1317" s="107"/>
      <c r="T1317" s="130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92"/>
      <c r="AF1317" s="92"/>
      <c r="AG1317" s="92"/>
      <c r="AH1317" s="92"/>
      <c r="AI1317" s="92"/>
      <c r="AJ1317" s="92"/>
      <c r="AK1317" s="92"/>
      <c r="AL1317" s="92"/>
      <c r="AM1317" s="92"/>
      <c r="AN1317" s="92"/>
      <c r="AO1317" s="92"/>
      <c r="AP1317" s="92"/>
      <c r="AQ1317" s="92"/>
      <c r="AR1317" s="92"/>
      <c r="AS1317" s="92"/>
      <c r="AT1317" s="92"/>
      <c r="AU1317" s="92"/>
      <c r="AV1317" s="92"/>
      <c r="AW1317" s="92"/>
      <c r="AX1317" s="92"/>
      <c r="AY1317" s="92"/>
      <c r="AZ1317" s="92"/>
      <c r="BA1317" s="92"/>
      <c r="BB1317" s="92"/>
      <c r="BC1317" s="92"/>
      <c r="BD1317" s="92"/>
      <c r="BE1317" s="92"/>
      <c r="BF1317" s="92"/>
      <c r="BG1317" s="92"/>
      <c r="BH1317" s="92"/>
      <c r="BI1317" s="92"/>
      <c r="BJ1317" s="92"/>
      <c r="BK1317" s="92"/>
      <c r="BL1317" s="92"/>
      <c r="BM1317" s="92"/>
      <c r="BN1317" s="92"/>
      <c r="BO1317" s="92"/>
      <c r="BP1317" s="92"/>
      <c r="BQ1317" s="92"/>
      <c r="BR1317" s="92"/>
      <c r="BS1317" s="92"/>
      <c r="BT1317" s="92"/>
      <c r="BU1317" s="92"/>
      <c r="BV1317" s="92"/>
      <c r="BW1317" s="92"/>
      <c r="BX1317" s="92"/>
      <c r="BY1317" s="92"/>
      <c r="BZ1317" s="92"/>
      <c r="CA1317" s="92"/>
      <c r="CB1317" s="92"/>
      <c r="CC1317" s="92"/>
      <c r="CD1317" s="92"/>
      <c r="CE1317" s="92"/>
      <c r="CF1317" s="93"/>
      <c r="CG1317" s="92"/>
      <c r="CH1317" s="92"/>
      <c r="CI1317" s="92"/>
      <c r="CJ1317" s="92"/>
      <c r="CK1317" s="92"/>
      <c r="CL1317" s="92"/>
      <c r="CM1317" s="92"/>
      <c r="CN1317" s="92"/>
      <c r="CO1317" s="92"/>
      <c r="CP1317" s="92"/>
      <c r="CS1317" s="94"/>
      <c r="CT1317" s="95"/>
    </row>
    <row r="1318" spans="8:98" x14ac:dyDescent="0.15">
      <c r="H1318" s="125"/>
      <c r="I1318" s="129"/>
      <c r="L1318" s="127"/>
      <c r="M1318" s="107"/>
      <c r="N1318" s="107"/>
      <c r="O1318" s="107"/>
      <c r="P1318" s="107"/>
      <c r="Q1318" s="107"/>
      <c r="R1318" s="107"/>
      <c r="S1318" s="107"/>
      <c r="T1318" s="130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92"/>
      <c r="AF1318" s="92"/>
      <c r="AG1318" s="92"/>
      <c r="AH1318" s="92"/>
      <c r="AI1318" s="92"/>
      <c r="AJ1318" s="92"/>
      <c r="AK1318" s="92"/>
      <c r="AL1318" s="92"/>
      <c r="AM1318" s="92"/>
      <c r="AN1318" s="92"/>
      <c r="AO1318" s="92"/>
      <c r="AP1318" s="92"/>
      <c r="AQ1318" s="92"/>
      <c r="AR1318" s="92"/>
      <c r="AS1318" s="92"/>
      <c r="AT1318" s="92"/>
      <c r="AU1318" s="92"/>
      <c r="AV1318" s="92"/>
      <c r="AW1318" s="92"/>
      <c r="AX1318" s="92"/>
      <c r="AY1318" s="92"/>
      <c r="AZ1318" s="92"/>
      <c r="BA1318" s="92"/>
      <c r="BB1318" s="92"/>
      <c r="BC1318" s="92"/>
      <c r="BD1318" s="92"/>
      <c r="BE1318" s="92"/>
      <c r="BF1318" s="92"/>
      <c r="BG1318" s="92"/>
      <c r="BH1318" s="92"/>
      <c r="BI1318" s="92"/>
      <c r="BJ1318" s="92"/>
      <c r="BK1318" s="92"/>
      <c r="BL1318" s="92"/>
      <c r="BM1318" s="92"/>
      <c r="BN1318" s="92"/>
      <c r="BO1318" s="92"/>
      <c r="BP1318" s="92"/>
      <c r="BQ1318" s="92"/>
      <c r="BR1318" s="92"/>
      <c r="BS1318" s="92"/>
      <c r="BT1318" s="92"/>
      <c r="BU1318" s="92"/>
      <c r="BV1318" s="92"/>
      <c r="BW1318" s="92"/>
      <c r="BX1318" s="92"/>
      <c r="BY1318" s="92"/>
      <c r="BZ1318" s="92"/>
      <c r="CA1318" s="92"/>
      <c r="CB1318" s="92"/>
      <c r="CC1318" s="92"/>
      <c r="CD1318" s="92"/>
      <c r="CE1318" s="92"/>
      <c r="CF1318" s="93"/>
      <c r="CG1318" s="92"/>
      <c r="CH1318" s="92"/>
      <c r="CI1318" s="92"/>
      <c r="CJ1318" s="92"/>
      <c r="CK1318" s="92"/>
      <c r="CL1318" s="92"/>
      <c r="CM1318" s="92"/>
      <c r="CN1318" s="92"/>
      <c r="CO1318" s="92"/>
      <c r="CP1318" s="92"/>
      <c r="CR1318" s="115"/>
      <c r="CS1318" s="94"/>
      <c r="CT1318" s="95"/>
    </row>
    <row r="1319" spans="8:98" x14ac:dyDescent="0.15">
      <c r="H1319" s="125"/>
      <c r="I1319" s="129"/>
      <c r="L1319" s="127"/>
      <c r="M1319" s="107"/>
      <c r="N1319" s="107"/>
      <c r="O1319" s="107"/>
      <c r="P1319" s="107"/>
      <c r="Q1319" s="107"/>
      <c r="R1319" s="107"/>
      <c r="S1319" s="107"/>
      <c r="T1319" s="130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92"/>
      <c r="AF1319" s="92"/>
      <c r="AG1319" s="92"/>
      <c r="AH1319" s="92"/>
      <c r="AI1319" s="92"/>
      <c r="AJ1319" s="92"/>
      <c r="AK1319" s="92"/>
      <c r="AL1319" s="92"/>
      <c r="AM1319" s="92"/>
      <c r="AN1319" s="92"/>
      <c r="AO1319" s="92"/>
      <c r="AP1319" s="92"/>
      <c r="AQ1319" s="92"/>
      <c r="AR1319" s="92"/>
      <c r="AS1319" s="92"/>
      <c r="AT1319" s="92"/>
      <c r="AU1319" s="92"/>
      <c r="AV1319" s="92"/>
      <c r="AW1319" s="92"/>
      <c r="AX1319" s="92"/>
      <c r="AY1319" s="92"/>
      <c r="AZ1319" s="92"/>
      <c r="BA1319" s="92"/>
      <c r="BB1319" s="92"/>
      <c r="BC1319" s="92"/>
      <c r="BD1319" s="92"/>
      <c r="BE1319" s="92"/>
      <c r="BF1319" s="92"/>
      <c r="BG1319" s="92"/>
      <c r="BH1319" s="92"/>
      <c r="BI1319" s="92"/>
      <c r="BJ1319" s="92"/>
      <c r="BK1319" s="92"/>
      <c r="BL1319" s="92"/>
      <c r="BM1319" s="92"/>
      <c r="BN1319" s="92"/>
      <c r="BO1319" s="92"/>
      <c r="BP1319" s="92"/>
      <c r="BQ1319" s="92"/>
      <c r="BR1319" s="92"/>
      <c r="BS1319" s="92"/>
      <c r="BT1319" s="92"/>
      <c r="BU1319" s="92"/>
      <c r="BV1319" s="92"/>
      <c r="BW1319" s="92"/>
      <c r="BX1319" s="92"/>
      <c r="BY1319" s="92"/>
      <c r="BZ1319" s="92"/>
      <c r="CA1319" s="92"/>
      <c r="CB1319" s="92"/>
      <c r="CC1319" s="92"/>
      <c r="CD1319" s="92"/>
      <c r="CE1319" s="92"/>
      <c r="CF1319" s="93"/>
      <c r="CG1319" s="92"/>
      <c r="CH1319" s="92"/>
      <c r="CI1319" s="92"/>
      <c r="CJ1319" s="92"/>
      <c r="CK1319" s="92"/>
      <c r="CL1319" s="92"/>
      <c r="CM1319" s="92"/>
      <c r="CN1319" s="92"/>
      <c r="CO1319" s="92"/>
      <c r="CP1319" s="92"/>
      <c r="CR1319" s="115"/>
      <c r="CS1319" s="94"/>
      <c r="CT1319" s="95"/>
    </row>
    <row r="1320" spans="8:98" x14ac:dyDescent="0.15">
      <c r="H1320" s="125"/>
      <c r="I1320" s="129"/>
      <c r="L1320" s="127"/>
      <c r="M1320" s="107"/>
      <c r="N1320" s="107"/>
      <c r="O1320" s="107"/>
      <c r="P1320" s="107"/>
      <c r="Q1320" s="107"/>
      <c r="R1320" s="107"/>
      <c r="S1320" s="107"/>
      <c r="T1320" s="130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2"/>
      <c r="AE1320" s="92"/>
      <c r="AF1320" s="92"/>
      <c r="AG1320" s="92"/>
      <c r="AH1320" s="92"/>
      <c r="AI1320" s="92"/>
      <c r="AJ1320" s="92"/>
      <c r="AK1320" s="92"/>
      <c r="AL1320" s="92"/>
      <c r="AM1320" s="92"/>
      <c r="AN1320" s="92"/>
      <c r="AO1320" s="92"/>
      <c r="AP1320" s="92"/>
      <c r="AQ1320" s="92"/>
      <c r="AR1320" s="92"/>
      <c r="AS1320" s="92"/>
      <c r="AT1320" s="92"/>
      <c r="AU1320" s="92"/>
      <c r="AV1320" s="92"/>
      <c r="AW1320" s="92"/>
      <c r="AX1320" s="92"/>
      <c r="AY1320" s="92"/>
      <c r="AZ1320" s="92"/>
      <c r="BA1320" s="92"/>
      <c r="BB1320" s="92"/>
      <c r="BC1320" s="92"/>
      <c r="BD1320" s="92"/>
      <c r="BE1320" s="92"/>
      <c r="BF1320" s="92"/>
      <c r="BG1320" s="92"/>
      <c r="BH1320" s="92"/>
      <c r="BI1320" s="92"/>
      <c r="BJ1320" s="92"/>
      <c r="BK1320" s="92"/>
      <c r="BL1320" s="92"/>
      <c r="BM1320" s="92"/>
      <c r="BN1320" s="92"/>
      <c r="BO1320" s="92"/>
      <c r="BP1320" s="92"/>
      <c r="BQ1320" s="92"/>
      <c r="BR1320" s="92"/>
      <c r="BS1320" s="92"/>
      <c r="BT1320" s="92"/>
      <c r="BU1320" s="92"/>
      <c r="BV1320" s="92"/>
      <c r="BW1320" s="92"/>
      <c r="BX1320" s="92"/>
      <c r="BY1320" s="92"/>
      <c r="BZ1320" s="92"/>
      <c r="CA1320" s="92"/>
      <c r="CB1320" s="92"/>
      <c r="CC1320" s="92"/>
      <c r="CD1320" s="92"/>
      <c r="CE1320" s="92"/>
      <c r="CF1320" s="93"/>
      <c r="CG1320" s="92"/>
      <c r="CH1320" s="92"/>
      <c r="CI1320" s="92"/>
      <c r="CJ1320" s="92"/>
      <c r="CK1320" s="92"/>
      <c r="CL1320" s="92"/>
      <c r="CM1320" s="92"/>
      <c r="CN1320" s="92"/>
      <c r="CO1320" s="92"/>
      <c r="CP1320" s="92"/>
      <c r="CS1320" s="94"/>
      <c r="CT1320" s="95"/>
    </row>
    <row r="1321" spans="8:98" x14ac:dyDescent="0.15">
      <c r="H1321" s="125"/>
      <c r="I1321" s="129"/>
      <c r="L1321" s="127"/>
      <c r="M1321" s="107"/>
      <c r="N1321" s="107"/>
      <c r="O1321" s="107"/>
      <c r="P1321" s="107"/>
      <c r="Q1321" s="107"/>
      <c r="R1321" s="107"/>
      <c r="S1321" s="107"/>
      <c r="T1321" s="130"/>
      <c r="U1321" s="92"/>
      <c r="V1321" s="92"/>
      <c r="W1321" s="92"/>
      <c r="X1321" s="92"/>
      <c r="Y1321" s="92"/>
      <c r="Z1321" s="92"/>
      <c r="AA1321" s="92"/>
      <c r="AB1321" s="92"/>
      <c r="AC1321" s="92"/>
      <c r="AD1321" s="92"/>
      <c r="AE1321" s="92"/>
      <c r="AF1321" s="92"/>
      <c r="AG1321" s="92"/>
      <c r="AH1321" s="92"/>
      <c r="AI1321" s="92"/>
      <c r="AJ1321" s="92"/>
      <c r="AK1321" s="92"/>
      <c r="AL1321" s="92"/>
      <c r="AM1321" s="92"/>
      <c r="AN1321" s="92"/>
      <c r="AO1321" s="92"/>
      <c r="AP1321" s="92"/>
      <c r="AQ1321" s="92"/>
      <c r="AR1321" s="92"/>
      <c r="AS1321" s="92"/>
      <c r="AT1321" s="92"/>
      <c r="AU1321" s="92"/>
      <c r="AV1321" s="92"/>
      <c r="AW1321" s="92"/>
      <c r="AX1321" s="92"/>
      <c r="AY1321" s="92"/>
      <c r="AZ1321" s="92"/>
      <c r="BA1321" s="92"/>
      <c r="BB1321" s="92"/>
      <c r="BC1321" s="92"/>
      <c r="BD1321" s="92"/>
      <c r="BE1321" s="92"/>
      <c r="BF1321" s="92"/>
      <c r="BG1321" s="92"/>
      <c r="BH1321" s="92"/>
      <c r="BI1321" s="92"/>
      <c r="BJ1321" s="92"/>
      <c r="BK1321" s="92"/>
      <c r="BL1321" s="92"/>
      <c r="BM1321" s="92"/>
      <c r="BN1321" s="92"/>
      <c r="BO1321" s="92"/>
      <c r="BP1321" s="92"/>
      <c r="BQ1321" s="92"/>
      <c r="BR1321" s="92"/>
      <c r="BS1321" s="92"/>
      <c r="BT1321" s="92"/>
      <c r="BU1321" s="92"/>
      <c r="BV1321" s="92"/>
      <c r="BW1321" s="92"/>
      <c r="BX1321" s="92"/>
      <c r="BY1321" s="92"/>
      <c r="BZ1321" s="92"/>
      <c r="CA1321" s="92"/>
      <c r="CB1321" s="92"/>
      <c r="CC1321" s="92"/>
      <c r="CD1321" s="92"/>
      <c r="CE1321" s="92"/>
      <c r="CF1321" s="93"/>
      <c r="CG1321" s="92"/>
      <c r="CH1321" s="92"/>
      <c r="CI1321" s="92"/>
      <c r="CJ1321" s="92"/>
      <c r="CK1321" s="92"/>
      <c r="CL1321" s="92"/>
      <c r="CM1321" s="92"/>
      <c r="CN1321" s="92"/>
      <c r="CO1321" s="92"/>
      <c r="CP1321" s="92"/>
      <c r="CS1321" s="94"/>
      <c r="CT1321" s="95"/>
    </row>
    <row r="1322" spans="8:98" x14ac:dyDescent="0.15">
      <c r="H1322" s="125"/>
      <c r="I1322" s="129"/>
      <c r="L1322" s="127"/>
      <c r="M1322" s="107"/>
      <c r="N1322" s="107"/>
      <c r="O1322" s="107"/>
      <c r="P1322" s="107"/>
      <c r="Q1322" s="107"/>
      <c r="R1322" s="107"/>
      <c r="S1322" s="107"/>
      <c r="T1322" s="130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2"/>
      <c r="AE1322" s="92"/>
      <c r="AF1322" s="92"/>
      <c r="AG1322" s="92"/>
      <c r="AH1322" s="92"/>
      <c r="AI1322" s="92"/>
      <c r="AJ1322" s="92"/>
      <c r="AK1322" s="92"/>
      <c r="AL1322" s="92"/>
      <c r="AM1322" s="92"/>
      <c r="AN1322" s="92"/>
      <c r="AO1322" s="92"/>
      <c r="AP1322" s="92"/>
      <c r="AQ1322" s="92"/>
      <c r="AR1322" s="92"/>
      <c r="AS1322" s="92"/>
      <c r="AT1322" s="92"/>
      <c r="AU1322" s="92"/>
      <c r="AV1322" s="92"/>
      <c r="AW1322" s="92"/>
      <c r="AX1322" s="92"/>
      <c r="AY1322" s="92"/>
      <c r="AZ1322" s="92"/>
      <c r="BA1322" s="92"/>
      <c r="BB1322" s="92"/>
      <c r="BC1322" s="92"/>
      <c r="BD1322" s="92"/>
      <c r="BE1322" s="92"/>
      <c r="BF1322" s="92"/>
      <c r="BG1322" s="92"/>
      <c r="BH1322" s="92"/>
      <c r="BI1322" s="92"/>
      <c r="BJ1322" s="92"/>
      <c r="BK1322" s="92"/>
      <c r="BL1322" s="92"/>
      <c r="BM1322" s="92"/>
      <c r="BN1322" s="92"/>
      <c r="BO1322" s="92"/>
      <c r="BP1322" s="92"/>
      <c r="BQ1322" s="92"/>
      <c r="BR1322" s="92"/>
      <c r="BS1322" s="92"/>
      <c r="BT1322" s="92"/>
      <c r="BU1322" s="92"/>
      <c r="BV1322" s="92"/>
      <c r="BW1322" s="92"/>
      <c r="BX1322" s="92"/>
      <c r="BY1322" s="92"/>
      <c r="BZ1322" s="92"/>
      <c r="CA1322" s="92"/>
      <c r="CB1322" s="92"/>
      <c r="CC1322" s="92"/>
      <c r="CD1322" s="92"/>
      <c r="CE1322" s="92"/>
      <c r="CF1322" s="93"/>
      <c r="CG1322" s="92"/>
      <c r="CH1322" s="92"/>
      <c r="CI1322" s="92"/>
      <c r="CJ1322" s="92"/>
      <c r="CK1322" s="92"/>
      <c r="CL1322" s="92"/>
      <c r="CM1322" s="92"/>
      <c r="CN1322" s="92"/>
      <c r="CO1322" s="92"/>
      <c r="CP1322" s="92"/>
      <c r="CS1322" s="94"/>
      <c r="CT1322" s="95"/>
    </row>
    <row r="1323" spans="8:98" x14ac:dyDescent="0.15">
      <c r="H1323" s="125"/>
      <c r="I1323" s="129"/>
      <c r="L1323" s="127"/>
      <c r="M1323" s="107"/>
      <c r="N1323" s="107"/>
      <c r="O1323" s="107"/>
      <c r="P1323" s="107"/>
      <c r="Q1323" s="107"/>
      <c r="R1323" s="107"/>
      <c r="S1323" s="107"/>
      <c r="T1323" s="130"/>
      <c r="U1323" s="92"/>
      <c r="V1323" s="92"/>
      <c r="W1323" s="92"/>
      <c r="X1323" s="92"/>
      <c r="Y1323" s="92"/>
      <c r="Z1323" s="92"/>
      <c r="AA1323" s="92"/>
      <c r="AB1323" s="92"/>
      <c r="AC1323" s="92"/>
      <c r="AD1323" s="92"/>
      <c r="AE1323" s="92"/>
      <c r="AF1323" s="92"/>
      <c r="AG1323" s="92"/>
      <c r="AH1323" s="92"/>
      <c r="AI1323" s="92"/>
      <c r="AJ1323" s="92"/>
      <c r="AK1323" s="92"/>
      <c r="AL1323" s="92"/>
      <c r="AM1323" s="92"/>
      <c r="AN1323" s="92"/>
      <c r="AO1323" s="92"/>
      <c r="AP1323" s="92"/>
      <c r="AQ1323" s="92"/>
      <c r="AR1323" s="92"/>
      <c r="AS1323" s="92"/>
      <c r="AT1323" s="92"/>
      <c r="AU1323" s="92"/>
      <c r="AV1323" s="92"/>
      <c r="AW1323" s="92"/>
      <c r="AX1323" s="92"/>
      <c r="AY1323" s="92"/>
      <c r="AZ1323" s="92"/>
      <c r="BA1323" s="92"/>
      <c r="BB1323" s="92"/>
      <c r="BC1323" s="92"/>
      <c r="BD1323" s="92"/>
      <c r="BE1323" s="92"/>
      <c r="BF1323" s="92"/>
      <c r="BG1323" s="92"/>
      <c r="BH1323" s="92"/>
      <c r="BI1323" s="92"/>
      <c r="BJ1323" s="92"/>
      <c r="BK1323" s="92"/>
      <c r="BL1323" s="92"/>
      <c r="BM1323" s="92"/>
      <c r="BN1323" s="92"/>
      <c r="BO1323" s="92"/>
      <c r="BP1323" s="92"/>
      <c r="BQ1323" s="92"/>
      <c r="BR1323" s="92"/>
      <c r="BS1323" s="92"/>
      <c r="BT1323" s="92"/>
      <c r="BU1323" s="92"/>
      <c r="BV1323" s="92"/>
      <c r="BW1323" s="92"/>
      <c r="BX1323" s="92"/>
      <c r="BY1323" s="92"/>
      <c r="BZ1323" s="92"/>
      <c r="CA1323" s="92"/>
      <c r="CB1323" s="92"/>
      <c r="CC1323" s="92"/>
      <c r="CD1323" s="92"/>
      <c r="CE1323" s="92"/>
      <c r="CF1323" s="93"/>
      <c r="CG1323" s="92"/>
      <c r="CH1323" s="92"/>
      <c r="CI1323" s="92"/>
      <c r="CJ1323" s="92"/>
      <c r="CK1323" s="92"/>
      <c r="CL1323" s="92"/>
      <c r="CM1323" s="92"/>
      <c r="CN1323" s="92"/>
      <c r="CO1323" s="92"/>
      <c r="CP1323" s="92"/>
      <c r="CS1323" s="94"/>
      <c r="CT1323" s="95"/>
    </row>
    <row r="1324" spans="8:98" x14ac:dyDescent="0.15">
      <c r="H1324" s="125"/>
      <c r="I1324" s="129"/>
      <c r="L1324" s="127"/>
      <c r="M1324" s="107"/>
      <c r="N1324" s="107"/>
      <c r="O1324" s="107"/>
      <c r="P1324" s="107"/>
      <c r="Q1324" s="107"/>
      <c r="R1324" s="107"/>
      <c r="S1324" s="107"/>
      <c r="T1324" s="130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92"/>
      <c r="AF1324" s="92"/>
      <c r="AG1324" s="92"/>
      <c r="AH1324" s="92"/>
      <c r="AI1324" s="92"/>
      <c r="AJ1324" s="92"/>
      <c r="AK1324" s="92"/>
      <c r="AL1324" s="92"/>
      <c r="AM1324" s="92"/>
      <c r="AN1324" s="92"/>
      <c r="AO1324" s="92"/>
      <c r="AP1324" s="92"/>
      <c r="AQ1324" s="92"/>
      <c r="AR1324" s="92"/>
      <c r="AS1324" s="92"/>
      <c r="AT1324" s="92"/>
      <c r="AU1324" s="92"/>
      <c r="AV1324" s="92"/>
      <c r="AW1324" s="92"/>
      <c r="AX1324" s="92"/>
      <c r="AY1324" s="92"/>
      <c r="AZ1324" s="92"/>
      <c r="BA1324" s="92"/>
      <c r="BB1324" s="92"/>
      <c r="BC1324" s="92"/>
      <c r="BD1324" s="92"/>
      <c r="BE1324" s="92"/>
      <c r="BF1324" s="92"/>
      <c r="BG1324" s="92"/>
      <c r="BH1324" s="92"/>
      <c r="BI1324" s="92"/>
      <c r="BJ1324" s="92"/>
      <c r="BK1324" s="92"/>
      <c r="BL1324" s="92"/>
      <c r="BM1324" s="92"/>
      <c r="BN1324" s="92"/>
      <c r="BO1324" s="92"/>
      <c r="BP1324" s="92"/>
      <c r="BQ1324" s="92"/>
      <c r="BR1324" s="92"/>
      <c r="BS1324" s="92"/>
      <c r="BT1324" s="92"/>
      <c r="BU1324" s="92"/>
      <c r="BV1324" s="92"/>
      <c r="BW1324" s="92"/>
      <c r="BX1324" s="92"/>
      <c r="BY1324" s="92"/>
      <c r="BZ1324" s="92"/>
      <c r="CA1324" s="92"/>
      <c r="CB1324" s="92"/>
      <c r="CC1324" s="92"/>
      <c r="CD1324" s="92"/>
      <c r="CE1324" s="92"/>
      <c r="CF1324" s="93"/>
      <c r="CG1324" s="92"/>
      <c r="CH1324" s="92"/>
      <c r="CI1324" s="92"/>
      <c r="CJ1324" s="92"/>
      <c r="CK1324" s="92"/>
      <c r="CL1324" s="92"/>
      <c r="CM1324" s="92"/>
      <c r="CN1324" s="92"/>
      <c r="CO1324" s="92"/>
      <c r="CP1324" s="92"/>
      <c r="CR1324" s="115"/>
      <c r="CS1324" s="94"/>
      <c r="CT1324" s="95"/>
    </row>
    <row r="1325" spans="8:98" x14ac:dyDescent="0.15">
      <c r="H1325" s="125"/>
      <c r="I1325" s="129"/>
      <c r="L1325" s="127"/>
      <c r="M1325" s="107"/>
      <c r="N1325" s="107"/>
      <c r="O1325" s="107"/>
      <c r="P1325" s="107"/>
      <c r="Q1325" s="107"/>
      <c r="R1325" s="107"/>
      <c r="S1325" s="107"/>
      <c r="T1325" s="130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92"/>
      <c r="AF1325" s="92"/>
      <c r="AG1325" s="92"/>
      <c r="AH1325" s="92"/>
      <c r="AI1325" s="92"/>
      <c r="AJ1325" s="92"/>
      <c r="AK1325" s="92"/>
      <c r="AL1325" s="92"/>
      <c r="AM1325" s="92"/>
      <c r="AN1325" s="92"/>
      <c r="AO1325" s="92"/>
      <c r="AP1325" s="92"/>
      <c r="AQ1325" s="92"/>
      <c r="AR1325" s="92"/>
      <c r="AS1325" s="92"/>
      <c r="AT1325" s="92"/>
      <c r="AU1325" s="92"/>
      <c r="AV1325" s="92"/>
      <c r="AW1325" s="92"/>
      <c r="AX1325" s="92"/>
      <c r="AY1325" s="92"/>
      <c r="AZ1325" s="92"/>
      <c r="BA1325" s="92"/>
      <c r="BB1325" s="92"/>
      <c r="BC1325" s="92"/>
      <c r="BD1325" s="92"/>
      <c r="BE1325" s="92"/>
      <c r="BF1325" s="92"/>
      <c r="BG1325" s="92"/>
      <c r="BH1325" s="92"/>
      <c r="BI1325" s="92"/>
      <c r="BJ1325" s="92"/>
      <c r="BK1325" s="92"/>
      <c r="BL1325" s="92"/>
      <c r="BM1325" s="92"/>
      <c r="BN1325" s="92"/>
      <c r="BO1325" s="92"/>
      <c r="BP1325" s="92"/>
      <c r="BQ1325" s="92"/>
      <c r="BR1325" s="92"/>
      <c r="BS1325" s="92"/>
      <c r="BT1325" s="92"/>
      <c r="BU1325" s="92"/>
      <c r="BV1325" s="92"/>
      <c r="BW1325" s="92"/>
      <c r="BX1325" s="92"/>
      <c r="BY1325" s="92"/>
      <c r="BZ1325" s="92"/>
      <c r="CA1325" s="92"/>
      <c r="CB1325" s="92"/>
      <c r="CC1325" s="92"/>
      <c r="CD1325" s="92"/>
      <c r="CE1325" s="92"/>
      <c r="CF1325" s="93"/>
      <c r="CG1325" s="92"/>
      <c r="CH1325" s="92"/>
      <c r="CI1325" s="92"/>
      <c r="CJ1325" s="92"/>
      <c r="CK1325" s="92"/>
      <c r="CL1325" s="92"/>
      <c r="CM1325" s="92"/>
      <c r="CN1325" s="92"/>
      <c r="CO1325" s="92"/>
      <c r="CP1325" s="92"/>
      <c r="CR1325" s="115"/>
      <c r="CS1325" s="94"/>
      <c r="CT1325" s="95"/>
    </row>
    <row r="1326" spans="8:98" x14ac:dyDescent="0.15">
      <c r="H1326" s="125"/>
      <c r="I1326" s="129"/>
      <c r="L1326" s="127"/>
      <c r="M1326" s="107"/>
      <c r="N1326" s="107"/>
      <c r="O1326" s="107"/>
      <c r="P1326" s="107"/>
      <c r="Q1326" s="107"/>
      <c r="R1326" s="107"/>
      <c r="S1326" s="107"/>
      <c r="T1326" s="130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92"/>
      <c r="AF1326" s="92"/>
      <c r="AG1326" s="92"/>
      <c r="AH1326" s="92"/>
      <c r="AI1326" s="92"/>
      <c r="AJ1326" s="92"/>
      <c r="AK1326" s="92"/>
      <c r="AL1326" s="92"/>
      <c r="AM1326" s="92"/>
      <c r="AN1326" s="92"/>
      <c r="AO1326" s="92"/>
      <c r="AP1326" s="92"/>
      <c r="AQ1326" s="92"/>
      <c r="AR1326" s="92"/>
      <c r="AS1326" s="92"/>
      <c r="AT1326" s="92"/>
      <c r="AU1326" s="92"/>
      <c r="AV1326" s="92"/>
      <c r="AW1326" s="92"/>
      <c r="AX1326" s="92"/>
      <c r="AY1326" s="92"/>
      <c r="AZ1326" s="92"/>
      <c r="BA1326" s="92"/>
      <c r="BB1326" s="92"/>
      <c r="BC1326" s="92"/>
      <c r="BD1326" s="92"/>
      <c r="BE1326" s="92"/>
      <c r="BF1326" s="92"/>
      <c r="BG1326" s="92"/>
      <c r="BH1326" s="92"/>
      <c r="BI1326" s="92"/>
      <c r="BJ1326" s="92"/>
      <c r="BK1326" s="92"/>
      <c r="BL1326" s="92"/>
      <c r="BM1326" s="92"/>
      <c r="BN1326" s="92"/>
      <c r="BO1326" s="92"/>
      <c r="BP1326" s="92"/>
      <c r="BQ1326" s="92"/>
      <c r="BR1326" s="92"/>
      <c r="BS1326" s="92"/>
      <c r="BT1326" s="92"/>
      <c r="BU1326" s="92"/>
      <c r="BV1326" s="92"/>
      <c r="BW1326" s="92"/>
      <c r="BX1326" s="92"/>
      <c r="BY1326" s="92"/>
      <c r="BZ1326" s="92"/>
      <c r="CA1326" s="92"/>
      <c r="CB1326" s="92"/>
      <c r="CC1326" s="92"/>
      <c r="CD1326" s="92"/>
      <c r="CE1326" s="92"/>
      <c r="CF1326" s="93"/>
      <c r="CG1326" s="92"/>
      <c r="CH1326" s="92"/>
      <c r="CI1326" s="92"/>
      <c r="CJ1326" s="92"/>
      <c r="CK1326" s="92"/>
      <c r="CL1326" s="92"/>
      <c r="CM1326" s="92"/>
      <c r="CN1326" s="92"/>
      <c r="CO1326" s="92"/>
      <c r="CP1326" s="92"/>
      <c r="CS1326" s="94"/>
      <c r="CT1326" s="95"/>
    </row>
    <row r="1327" spans="8:98" x14ac:dyDescent="0.15">
      <c r="H1327" s="125"/>
      <c r="I1327" s="129"/>
      <c r="L1327" s="127"/>
      <c r="M1327" s="107"/>
      <c r="N1327" s="107"/>
      <c r="O1327" s="107"/>
      <c r="P1327" s="107"/>
      <c r="Q1327" s="107"/>
      <c r="R1327" s="107"/>
      <c r="S1327" s="107"/>
      <c r="T1327" s="130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92"/>
      <c r="AF1327" s="92"/>
      <c r="AG1327" s="92"/>
      <c r="AH1327" s="92"/>
      <c r="AI1327" s="92"/>
      <c r="AJ1327" s="92"/>
      <c r="AK1327" s="92"/>
      <c r="AL1327" s="92"/>
      <c r="AM1327" s="92"/>
      <c r="AN1327" s="92"/>
      <c r="AO1327" s="92"/>
      <c r="AP1327" s="92"/>
      <c r="AQ1327" s="92"/>
      <c r="AR1327" s="92"/>
      <c r="AS1327" s="92"/>
      <c r="AT1327" s="92"/>
      <c r="AU1327" s="92"/>
      <c r="AV1327" s="92"/>
      <c r="AW1327" s="92"/>
      <c r="AX1327" s="92"/>
      <c r="AY1327" s="92"/>
      <c r="AZ1327" s="92"/>
      <c r="BA1327" s="92"/>
      <c r="BB1327" s="92"/>
      <c r="BC1327" s="92"/>
      <c r="BD1327" s="92"/>
      <c r="BE1327" s="92"/>
      <c r="BF1327" s="92"/>
      <c r="BG1327" s="92"/>
      <c r="BH1327" s="92"/>
      <c r="BI1327" s="92"/>
      <c r="BJ1327" s="92"/>
      <c r="BK1327" s="92"/>
      <c r="BL1327" s="92"/>
      <c r="BM1327" s="92"/>
      <c r="BN1327" s="92"/>
      <c r="BO1327" s="92"/>
      <c r="BP1327" s="92"/>
      <c r="BQ1327" s="92"/>
      <c r="BR1327" s="92"/>
      <c r="BS1327" s="92"/>
      <c r="BT1327" s="92"/>
      <c r="BU1327" s="92"/>
      <c r="BV1327" s="92"/>
      <c r="BW1327" s="92"/>
      <c r="BX1327" s="92"/>
      <c r="BY1327" s="92"/>
      <c r="BZ1327" s="92"/>
      <c r="CA1327" s="92"/>
      <c r="CB1327" s="92"/>
      <c r="CC1327" s="92"/>
      <c r="CD1327" s="92"/>
      <c r="CE1327" s="92"/>
      <c r="CF1327" s="93"/>
      <c r="CG1327" s="92"/>
      <c r="CH1327" s="92"/>
      <c r="CI1327" s="92"/>
      <c r="CJ1327" s="92"/>
      <c r="CK1327" s="92"/>
      <c r="CL1327" s="92"/>
      <c r="CM1327" s="92"/>
      <c r="CN1327" s="92"/>
      <c r="CO1327" s="92"/>
      <c r="CP1327" s="92"/>
      <c r="CR1327" s="115"/>
      <c r="CS1327" s="94"/>
      <c r="CT1327" s="95"/>
    </row>
    <row r="1328" spans="8:98" x14ac:dyDescent="0.15">
      <c r="H1328" s="125"/>
      <c r="I1328" s="129"/>
      <c r="L1328" s="127"/>
      <c r="M1328" s="107"/>
      <c r="N1328" s="107"/>
      <c r="O1328" s="107"/>
      <c r="P1328" s="107"/>
      <c r="Q1328" s="107"/>
      <c r="R1328" s="107"/>
      <c r="S1328" s="107"/>
      <c r="T1328" s="130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92"/>
      <c r="AF1328" s="92"/>
      <c r="AG1328" s="92"/>
      <c r="AH1328" s="92"/>
      <c r="AI1328" s="92"/>
      <c r="AJ1328" s="92"/>
      <c r="AK1328" s="92"/>
      <c r="AL1328" s="92"/>
      <c r="AM1328" s="92"/>
      <c r="AN1328" s="92"/>
      <c r="AO1328" s="92"/>
      <c r="AP1328" s="92"/>
      <c r="AQ1328" s="92"/>
      <c r="AR1328" s="92"/>
      <c r="AS1328" s="92"/>
      <c r="AT1328" s="92"/>
      <c r="AU1328" s="92"/>
      <c r="AV1328" s="92"/>
      <c r="AW1328" s="92"/>
      <c r="AX1328" s="92"/>
      <c r="AY1328" s="92"/>
      <c r="AZ1328" s="92"/>
      <c r="BA1328" s="92"/>
      <c r="BB1328" s="92"/>
      <c r="BC1328" s="92"/>
      <c r="BD1328" s="92"/>
      <c r="BE1328" s="92"/>
      <c r="BF1328" s="92"/>
      <c r="BG1328" s="92"/>
      <c r="BH1328" s="92"/>
      <c r="BI1328" s="92"/>
      <c r="BJ1328" s="92"/>
      <c r="BK1328" s="92"/>
      <c r="BL1328" s="92"/>
      <c r="BM1328" s="92"/>
      <c r="BN1328" s="92"/>
      <c r="BO1328" s="92"/>
      <c r="BP1328" s="92"/>
      <c r="BQ1328" s="92"/>
      <c r="BR1328" s="92"/>
      <c r="BS1328" s="92"/>
      <c r="BT1328" s="92"/>
      <c r="BU1328" s="92"/>
      <c r="BV1328" s="92"/>
      <c r="BW1328" s="92"/>
      <c r="BX1328" s="92"/>
      <c r="BY1328" s="92"/>
      <c r="BZ1328" s="92"/>
      <c r="CA1328" s="92"/>
      <c r="CB1328" s="92"/>
      <c r="CC1328" s="92"/>
      <c r="CD1328" s="92"/>
      <c r="CE1328" s="92"/>
      <c r="CF1328" s="93"/>
      <c r="CG1328" s="92"/>
      <c r="CH1328" s="92"/>
      <c r="CI1328" s="92"/>
      <c r="CJ1328" s="92"/>
      <c r="CK1328" s="92"/>
      <c r="CL1328" s="92"/>
      <c r="CM1328" s="92"/>
      <c r="CN1328" s="92"/>
      <c r="CO1328" s="92"/>
      <c r="CP1328" s="92"/>
      <c r="CS1328" s="94"/>
      <c r="CT1328" s="95"/>
    </row>
    <row r="1329" spans="8:98" x14ac:dyDescent="0.15">
      <c r="H1329" s="125"/>
      <c r="I1329" s="129"/>
      <c r="L1329" s="127"/>
      <c r="M1329" s="107"/>
      <c r="N1329" s="107"/>
      <c r="O1329" s="107"/>
      <c r="P1329" s="107"/>
      <c r="Q1329" s="107"/>
      <c r="R1329" s="107"/>
      <c r="S1329" s="107"/>
      <c r="T1329" s="130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92"/>
      <c r="AF1329" s="92"/>
      <c r="AG1329" s="92"/>
      <c r="AH1329" s="92"/>
      <c r="AI1329" s="92"/>
      <c r="AJ1329" s="92"/>
      <c r="AK1329" s="92"/>
      <c r="AL1329" s="92"/>
      <c r="AM1329" s="92"/>
      <c r="AN1329" s="92"/>
      <c r="AO1329" s="92"/>
      <c r="AP1329" s="92"/>
      <c r="AQ1329" s="92"/>
      <c r="AR1329" s="92"/>
      <c r="AS1329" s="92"/>
      <c r="AT1329" s="92"/>
      <c r="AU1329" s="92"/>
      <c r="AV1329" s="92"/>
      <c r="AW1329" s="92"/>
      <c r="AX1329" s="92"/>
      <c r="AY1329" s="92"/>
      <c r="AZ1329" s="92"/>
      <c r="BA1329" s="92"/>
      <c r="BB1329" s="92"/>
      <c r="BC1329" s="92"/>
      <c r="BD1329" s="92"/>
      <c r="BE1329" s="92"/>
      <c r="BF1329" s="92"/>
      <c r="BG1329" s="92"/>
      <c r="BH1329" s="92"/>
      <c r="BI1329" s="92"/>
      <c r="BJ1329" s="92"/>
      <c r="BK1329" s="92"/>
      <c r="BL1329" s="92"/>
      <c r="BM1329" s="92"/>
      <c r="BN1329" s="92"/>
      <c r="BO1329" s="92"/>
      <c r="BP1329" s="92"/>
      <c r="BQ1329" s="92"/>
      <c r="BR1329" s="92"/>
      <c r="BS1329" s="92"/>
      <c r="BT1329" s="92"/>
      <c r="BU1329" s="92"/>
      <c r="BV1329" s="92"/>
      <c r="BW1329" s="92"/>
      <c r="BX1329" s="92"/>
      <c r="BY1329" s="92"/>
      <c r="BZ1329" s="92"/>
      <c r="CA1329" s="92"/>
      <c r="CB1329" s="92"/>
      <c r="CC1329" s="92"/>
      <c r="CD1329" s="92"/>
      <c r="CE1329" s="92"/>
      <c r="CF1329" s="93"/>
      <c r="CG1329" s="92"/>
      <c r="CH1329" s="92"/>
      <c r="CI1329" s="92"/>
      <c r="CJ1329" s="92"/>
      <c r="CK1329" s="92"/>
      <c r="CL1329" s="92"/>
      <c r="CM1329" s="92"/>
      <c r="CN1329" s="92"/>
      <c r="CO1329" s="92"/>
      <c r="CP1329" s="92"/>
      <c r="CS1329" s="94"/>
      <c r="CT1329" s="95"/>
    </row>
    <row r="1330" spans="8:98" x14ac:dyDescent="0.15">
      <c r="H1330" s="125"/>
      <c r="I1330" s="129"/>
      <c r="L1330" s="127"/>
      <c r="M1330" s="107"/>
      <c r="N1330" s="107"/>
      <c r="O1330" s="107"/>
      <c r="P1330" s="107"/>
      <c r="Q1330" s="107"/>
      <c r="R1330" s="107"/>
      <c r="S1330" s="107"/>
      <c r="T1330" s="130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2"/>
      <c r="AE1330" s="92"/>
      <c r="AF1330" s="92"/>
      <c r="AG1330" s="92"/>
      <c r="AH1330" s="92"/>
      <c r="AI1330" s="92"/>
      <c r="AJ1330" s="92"/>
      <c r="AK1330" s="92"/>
      <c r="AL1330" s="92"/>
      <c r="AM1330" s="92"/>
      <c r="AN1330" s="92"/>
      <c r="AO1330" s="92"/>
      <c r="AP1330" s="92"/>
      <c r="AQ1330" s="92"/>
      <c r="AR1330" s="92"/>
      <c r="AS1330" s="92"/>
      <c r="AT1330" s="92"/>
      <c r="AU1330" s="92"/>
      <c r="AV1330" s="92"/>
      <c r="AW1330" s="92"/>
      <c r="AX1330" s="92"/>
      <c r="AY1330" s="92"/>
      <c r="AZ1330" s="92"/>
      <c r="BA1330" s="92"/>
      <c r="BB1330" s="92"/>
      <c r="BC1330" s="92"/>
      <c r="BD1330" s="92"/>
      <c r="BE1330" s="92"/>
      <c r="BF1330" s="92"/>
      <c r="BG1330" s="92"/>
      <c r="BH1330" s="92"/>
      <c r="BI1330" s="92"/>
      <c r="BJ1330" s="92"/>
      <c r="BK1330" s="92"/>
      <c r="BL1330" s="92"/>
      <c r="BM1330" s="92"/>
      <c r="BN1330" s="92"/>
      <c r="BO1330" s="92"/>
      <c r="BP1330" s="92"/>
      <c r="BQ1330" s="92"/>
      <c r="BR1330" s="92"/>
      <c r="BS1330" s="92"/>
      <c r="BT1330" s="92"/>
      <c r="BU1330" s="92"/>
      <c r="BV1330" s="92"/>
      <c r="BW1330" s="92"/>
      <c r="BX1330" s="92"/>
      <c r="BY1330" s="92"/>
      <c r="BZ1330" s="92"/>
      <c r="CA1330" s="92"/>
      <c r="CB1330" s="92"/>
      <c r="CC1330" s="92"/>
      <c r="CD1330" s="92"/>
      <c r="CE1330" s="92"/>
      <c r="CF1330" s="93"/>
      <c r="CG1330" s="92"/>
      <c r="CH1330" s="92"/>
      <c r="CI1330" s="92"/>
      <c r="CJ1330" s="92"/>
      <c r="CK1330" s="92"/>
      <c r="CL1330" s="92"/>
      <c r="CM1330" s="92"/>
      <c r="CN1330" s="92"/>
      <c r="CO1330" s="92"/>
      <c r="CP1330" s="92"/>
      <c r="CS1330" s="94"/>
      <c r="CT1330" s="95"/>
    </row>
    <row r="1331" spans="8:98" x14ac:dyDescent="0.15">
      <c r="H1331" s="125"/>
      <c r="I1331" s="129"/>
      <c r="L1331" s="127"/>
      <c r="M1331" s="107"/>
      <c r="N1331" s="107"/>
      <c r="O1331" s="107"/>
      <c r="P1331" s="107"/>
      <c r="Q1331" s="107"/>
      <c r="R1331" s="107"/>
      <c r="S1331" s="107"/>
      <c r="T1331" s="130"/>
      <c r="U1331" s="92"/>
      <c r="V1331" s="92"/>
      <c r="W1331" s="92"/>
      <c r="X1331" s="92"/>
      <c r="Y1331" s="92"/>
      <c r="Z1331" s="92"/>
      <c r="AA1331" s="92"/>
      <c r="AB1331" s="92"/>
      <c r="AC1331" s="92"/>
      <c r="AD1331" s="92"/>
      <c r="AE1331" s="92"/>
      <c r="AF1331" s="92"/>
      <c r="AG1331" s="92"/>
      <c r="AH1331" s="92"/>
      <c r="AI1331" s="92"/>
      <c r="AJ1331" s="92"/>
      <c r="AK1331" s="92"/>
      <c r="AL1331" s="92"/>
      <c r="AM1331" s="92"/>
      <c r="AN1331" s="92"/>
      <c r="AO1331" s="92"/>
      <c r="AP1331" s="92"/>
      <c r="AQ1331" s="92"/>
      <c r="AR1331" s="92"/>
      <c r="AS1331" s="92"/>
      <c r="AT1331" s="92"/>
      <c r="AU1331" s="92"/>
      <c r="AV1331" s="92"/>
      <c r="AW1331" s="92"/>
      <c r="AX1331" s="92"/>
      <c r="AY1331" s="92"/>
      <c r="AZ1331" s="92"/>
      <c r="BA1331" s="92"/>
      <c r="BB1331" s="92"/>
      <c r="BC1331" s="92"/>
      <c r="BD1331" s="92"/>
      <c r="BE1331" s="92"/>
      <c r="BF1331" s="92"/>
      <c r="BG1331" s="92"/>
      <c r="BH1331" s="92"/>
      <c r="BI1331" s="92"/>
      <c r="BJ1331" s="92"/>
      <c r="BK1331" s="92"/>
      <c r="BL1331" s="92"/>
      <c r="BM1331" s="92"/>
      <c r="BN1331" s="92"/>
      <c r="BO1331" s="92"/>
      <c r="BP1331" s="92"/>
      <c r="BQ1331" s="92"/>
      <c r="BR1331" s="92"/>
      <c r="BS1331" s="92"/>
      <c r="BT1331" s="92"/>
      <c r="BU1331" s="92"/>
      <c r="BV1331" s="92"/>
      <c r="BW1331" s="92"/>
      <c r="BX1331" s="92"/>
      <c r="BY1331" s="92"/>
      <c r="BZ1331" s="92"/>
      <c r="CA1331" s="92"/>
      <c r="CB1331" s="92"/>
      <c r="CC1331" s="92"/>
      <c r="CD1331" s="92"/>
      <c r="CE1331" s="92"/>
      <c r="CF1331" s="93"/>
      <c r="CG1331" s="92"/>
      <c r="CH1331" s="92"/>
      <c r="CI1331" s="92"/>
      <c r="CJ1331" s="92"/>
      <c r="CK1331" s="92"/>
      <c r="CL1331" s="92"/>
      <c r="CM1331" s="92"/>
      <c r="CN1331" s="92"/>
      <c r="CO1331" s="92"/>
      <c r="CP1331" s="92"/>
      <c r="CR1331" s="115"/>
      <c r="CS1331" s="94"/>
      <c r="CT1331" s="95"/>
    </row>
    <row r="1332" spans="8:98" x14ac:dyDescent="0.15">
      <c r="H1332" s="125"/>
      <c r="I1332" s="129"/>
      <c r="L1332" s="127"/>
      <c r="M1332" s="107"/>
      <c r="N1332" s="107"/>
      <c r="O1332" s="107"/>
      <c r="P1332" s="107"/>
      <c r="Q1332" s="107"/>
      <c r="R1332" s="107"/>
      <c r="S1332" s="107"/>
      <c r="T1332" s="130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2"/>
      <c r="AE1332" s="92"/>
      <c r="AF1332" s="92"/>
      <c r="AG1332" s="92"/>
      <c r="AH1332" s="92"/>
      <c r="AI1332" s="92"/>
      <c r="AJ1332" s="92"/>
      <c r="AK1332" s="92"/>
      <c r="AL1332" s="92"/>
      <c r="AM1332" s="92"/>
      <c r="AN1332" s="92"/>
      <c r="AO1332" s="92"/>
      <c r="AP1332" s="92"/>
      <c r="AQ1332" s="92"/>
      <c r="AR1332" s="92"/>
      <c r="AS1332" s="92"/>
      <c r="AT1332" s="92"/>
      <c r="AU1332" s="92"/>
      <c r="AV1332" s="92"/>
      <c r="AW1332" s="92"/>
      <c r="AX1332" s="92"/>
      <c r="AY1332" s="92"/>
      <c r="AZ1332" s="92"/>
      <c r="BA1332" s="92"/>
      <c r="BB1332" s="92"/>
      <c r="BC1332" s="92"/>
      <c r="BD1332" s="92"/>
      <c r="BE1332" s="92"/>
      <c r="BF1332" s="92"/>
      <c r="BG1332" s="92"/>
      <c r="BH1332" s="92"/>
      <c r="BI1332" s="92"/>
      <c r="BJ1332" s="92"/>
      <c r="BK1332" s="92"/>
      <c r="BL1332" s="92"/>
      <c r="BM1332" s="92"/>
      <c r="BN1332" s="92"/>
      <c r="BO1332" s="92"/>
      <c r="BP1332" s="92"/>
      <c r="BQ1332" s="92"/>
      <c r="BR1332" s="92"/>
      <c r="BS1332" s="92"/>
      <c r="BT1332" s="92"/>
      <c r="BU1332" s="92"/>
      <c r="BV1332" s="92"/>
      <c r="BW1332" s="92"/>
      <c r="BX1332" s="92"/>
      <c r="BY1332" s="92"/>
      <c r="BZ1332" s="92"/>
      <c r="CA1332" s="92"/>
      <c r="CB1332" s="92"/>
      <c r="CC1332" s="92"/>
      <c r="CD1332" s="92"/>
      <c r="CE1332" s="92"/>
      <c r="CF1332" s="93"/>
      <c r="CG1332" s="92"/>
      <c r="CH1332" s="92"/>
      <c r="CI1332" s="92"/>
      <c r="CJ1332" s="92"/>
      <c r="CK1332" s="92"/>
      <c r="CL1332" s="92"/>
      <c r="CM1332" s="92"/>
      <c r="CN1332" s="92"/>
      <c r="CO1332" s="92"/>
      <c r="CP1332" s="92"/>
      <c r="CR1332" s="115"/>
      <c r="CS1332" s="94"/>
      <c r="CT1332" s="95"/>
    </row>
    <row r="1333" spans="8:98" x14ac:dyDescent="0.15">
      <c r="H1333" s="125"/>
      <c r="I1333" s="129"/>
      <c r="L1333" s="127"/>
      <c r="M1333" s="107"/>
      <c r="N1333" s="107"/>
      <c r="O1333" s="107"/>
      <c r="P1333" s="107"/>
      <c r="Q1333" s="107"/>
      <c r="R1333" s="107"/>
      <c r="S1333" s="107"/>
      <c r="T1333" s="130"/>
      <c r="U1333" s="92"/>
      <c r="V1333" s="92"/>
      <c r="W1333" s="92"/>
      <c r="X1333" s="92"/>
      <c r="Y1333" s="92"/>
      <c r="Z1333" s="92"/>
      <c r="AA1333" s="92"/>
      <c r="AB1333" s="92"/>
      <c r="AC1333" s="92"/>
      <c r="AD1333" s="92"/>
      <c r="AE1333" s="92"/>
      <c r="AF1333" s="92"/>
      <c r="AG1333" s="92"/>
      <c r="AH1333" s="92"/>
      <c r="AI1333" s="92"/>
      <c r="AJ1333" s="92"/>
      <c r="AK1333" s="92"/>
      <c r="AL1333" s="92"/>
      <c r="AM1333" s="92"/>
      <c r="AN1333" s="92"/>
      <c r="AO1333" s="92"/>
      <c r="AP1333" s="92"/>
      <c r="AQ1333" s="92"/>
      <c r="AR1333" s="92"/>
      <c r="AS1333" s="92"/>
      <c r="AT1333" s="92"/>
      <c r="AU1333" s="92"/>
      <c r="AV1333" s="92"/>
      <c r="AW1333" s="92"/>
      <c r="AX1333" s="92"/>
      <c r="AY1333" s="92"/>
      <c r="AZ1333" s="92"/>
      <c r="BA1333" s="92"/>
      <c r="BB1333" s="92"/>
      <c r="BC1333" s="92"/>
      <c r="BD1333" s="92"/>
      <c r="BE1333" s="92"/>
      <c r="BF1333" s="92"/>
      <c r="BG1333" s="92"/>
      <c r="BH1333" s="92"/>
      <c r="BI1333" s="92"/>
      <c r="BJ1333" s="92"/>
      <c r="BK1333" s="92"/>
      <c r="BL1333" s="92"/>
      <c r="BM1333" s="92"/>
      <c r="BN1333" s="92"/>
      <c r="BO1333" s="92"/>
      <c r="BP1333" s="92"/>
      <c r="BQ1333" s="92"/>
      <c r="BR1333" s="92"/>
      <c r="BS1333" s="92"/>
      <c r="BT1333" s="92"/>
      <c r="BU1333" s="92"/>
      <c r="BV1333" s="92"/>
      <c r="BW1333" s="92"/>
      <c r="BX1333" s="92"/>
      <c r="BY1333" s="92"/>
      <c r="BZ1333" s="92"/>
      <c r="CA1333" s="92"/>
      <c r="CB1333" s="92"/>
      <c r="CC1333" s="92"/>
      <c r="CD1333" s="92"/>
      <c r="CE1333" s="92"/>
      <c r="CF1333" s="93"/>
      <c r="CG1333" s="92"/>
      <c r="CH1333" s="92"/>
      <c r="CI1333" s="92"/>
      <c r="CJ1333" s="92"/>
      <c r="CK1333" s="92"/>
      <c r="CL1333" s="92"/>
      <c r="CM1333" s="92"/>
      <c r="CN1333" s="92"/>
      <c r="CO1333" s="92"/>
      <c r="CP1333" s="92"/>
      <c r="CR1333" s="115"/>
      <c r="CS1333" s="94"/>
      <c r="CT1333" s="95"/>
    </row>
    <row r="1334" spans="8:98" x14ac:dyDescent="0.15">
      <c r="H1334" s="125"/>
      <c r="I1334" s="129"/>
      <c r="L1334" s="127"/>
      <c r="M1334" s="107"/>
      <c r="N1334" s="107"/>
      <c r="O1334" s="107"/>
      <c r="P1334" s="107"/>
      <c r="Q1334" s="107"/>
      <c r="R1334" s="107"/>
      <c r="S1334" s="107"/>
      <c r="T1334" s="130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2"/>
      <c r="AE1334" s="92"/>
      <c r="AF1334" s="92"/>
      <c r="AG1334" s="92"/>
      <c r="AH1334" s="92"/>
      <c r="AI1334" s="92"/>
      <c r="AJ1334" s="92"/>
      <c r="AK1334" s="92"/>
      <c r="AL1334" s="92"/>
      <c r="AM1334" s="92"/>
      <c r="AN1334" s="92"/>
      <c r="AO1334" s="92"/>
      <c r="AP1334" s="92"/>
      <c r="AQ1334" s="92"/>
      <c r="AR1334" s="92"/>
      <c r="AS1334" s="92"/>
      <c r="AT1334" s="92"/>
      <c r="AU1334" s="92"/>
      <c r="AV1334" s="92"/>
      <c r="AW1334" s="92"/>
      <c r="AX1334" s="92"/>
      <c r="AY1334" s="92"/>
      <c r="AZ1334" s="92"/>
      <c r="BA1334" s="92"/>
      <c r="BB1334" s="92"/>
      <c r="BC1334" s="92"/>
      <c r="BD1334" s="92"/>
      <c r="BE1334" s="92"/>
      <c r="BF1334" s="92"/>
      <c r="BG1334" s="92"/>
      <c r="BH1334" s="92"/>
      <c r="BI1334" s="92"/>
      <c r="BJ1334" s="92"/>
      <c r="BK1334" s="92"/>
      <c r="BL1334" s="92"/>
      <c r="BM1334" s="92"/>
      <c r="BN1334" s="92"/>
      <c r="BO1334" s="92"/>
      <c r="BP1334" s="92"/>
      <c r="BQ1334" s="92"/>
      <c r="BR1334" s="92"/>
      <c r="BS1334" s="92"/>
      <c r="BT1334" s="92"/>
      <c r="BU1334" s="92"/>
      <c r="BV1334" s="92"/>
      <c r="BW1334" s="92"/>
      <c r="BX1334" s="92"/>
      <c r="BY1334" s="92"/>
      <c r="BZ1334" s="92"/>
      <c r="CA1334" s="92"/>
      <c r="CB1334" s="92"/>
      <c r="CC1334" s="92"/>
      <c r="CD1334" s="92"/>
      <c r="CE1334" s="92"/>
      <c r="CF1334" s="93"/>
      <c r="CG1334" s="92"/>
      <c r="CH1334" s="92"/>
      <c r="CI1334" s="92"/>
      <c r="CJ1334" s="92"/>
      <c r="CK1334" s="92"/>
      <c r="CL1334" s="92"/>
      <c r="CM1334" s="92"/>
      <c r="CN1334" s="92"/>
      <c r="CO1334" s="92"/>
      <c r="CP1334" s="92"/>
      <c r="CR1334" s="115"/>
      <c r="CS1334" s="94"/>
      <c r="CT1334" s="95"/>
    </row>
    <row r="1335" spans="8:98" x14ac:dyDescent="0.15">
      <c r="H1335" s="125"/>
      <c r="I1335" s="129"/>
      <c r="L1335" s="127"/>
      <c r="M1335" s="107"/>
      <c r="N1335" s="107"/>
      <c r="O1335" s="107"/>
      <c r="P1335" s="107"/>
      <c r="Q1335" s="107"/>
      <c r="R1335" s="107"/>
      <c r="S1335" s="107"/>
      <c r="T1335" s="130"/>
      <c r="U1335" s="92"/>
      <c r="V1335" s="92"/>
      <c r="W1335" s="92"/>
      <c r="X1335" s="92"/>
      <c r="Y1335" s="92"/>
      <c r="Z1335" s="92"/>
      <c r="AA1335" s="92"/>
      <c r="AB1335" s="92"/>
      <c r="AC1335" s="92"/>
      <c r="AD1335" s="92"/>
      <c r="AE1335" s="92"/>
      <c r="AF1335" s="92"/>
      <c r="AG1335" s="92"/>
      <c r="AH1335" s="92"/>
      <c r="AI1335" s="92"/>
      <c r="AJ1335" s="92"/>
      <c r="AK1335" s="92"/>
      <c r="AL1335" s="92"/>
      <c r="AM1335" s="92"/>
      <c r="AN1335" s="92"/>
      <c r="AO1335" s="92"/>
      <c r="AP1335" s="92"/>
      <c r="AQ1335" s="92"/>
      <c r="AR1335" s="92"/>
      <c r="AS1335" s="92"/>
      <c r="AT1335" s="92"/>
      <c r="AU1335" s="92"/>
      <c r="AV1335" s="92"/>
      <c r="AW1335" s="92"/>
      <c r="AX1335" s="92"/>
      <c r="AY1335" s="92"/>
      <c r="AZ1335" s="92"/>
      <c r="BA1335" s="92"/>
      <c r="BB1335" s="92"/>
      <c r="BC1335" s="92"/>
      <c r="BD1335" s="92"/>
      <c r="BE1335" s="92"/>
      <c r="BF1335" s="92"/>
      <c r="BG1335" s="92"/>
      <c r="BH1335" s="92"/>
      <c r="BI1335" s="92"/>
      <c r="BJ1335" s="92"/>
      <c r="BK1335" s="92"/>
      <c r="BL1335" s="92"/>
      <c r="BM1335" s="92"/>
      <c r="BN1335" s="92"/>
      <c r="BO1335" s="92"/>
      <c r="BP1335" s="92"/>
      <c r="BQ1335" s="92"/>
      <c r="BR1335" s="92"/>
      <c r="BS1335" s="92"/>
      <c r="BT1335" s="92"/>
      <c r="BU1335" s="92"/>
      <c r="BV1335" s="92"/>
      <c r="BW1335" s="92"/>
      <c r="BX1335" s="92"/>
      <c r="BY1335" s="92"/>
      <c r="BZ1335" s="92"/>
      <c r="CA1335" s="92"/>
      <c r="CB1335" s="92"/>
      <c r="CC1335" s="92"/>
      <c r="CD1335" s="92"/>
      <c r="CE1335" s="92"/>
      <c r="CF1335" s="93"/>
      <c r="CG1335" s="92"/>
      <c r="CH1335" s="92"/>
      <c r="CI1335" s="92"/>
      <c r="CJ1335" s="92"/>
      <c r="CK1335" s="92"/>
      <c r="CL1335" s="92"/>
      <c r="CM1335" s="92"/>
      <c r="CN1335" s="92"/>
      <c r="CO1335" s="92"/>
      <c r="CP1335" s="92"/>
      <c r="CS1335" s="94"/>
      <c r="CT1335" s="95"/>
    </row>
    <row r="1336" spans="8:98" x14ac:dyDescent="0.15">
      <c r="H1336" s="125"/>
      <c r="I1336" s="129"/>
      <c r="L1336" s="127"/>
      <c r="M1336" s="107"/>
      <c r="N1336" s="107"/>
      <c r="O1336" s="107"/>
      <c r="P1336" s="107"/>
      <c r="Q1336" s="107"/>
      <c r="R1336" s="107"/>
      <c r="S1336" s="107"/>
      <c r="T1336" s="130"/>
      <c r="U1336" s="92"/>
      <c r="V1336" s="92"/>
      <c r="W1336" s="92"/>
      <c r="X1336" s="92"/>
      <c r="Y1336" s="92"/>
      <c r="Z1336" s="92"/>
      <c r="AA1336" s="92"/>
      <c r="AB1336" s="92"/>
      <c r="AC1336" s="92"/>
      <c r="AD1336" s="92"/>
      <c r="AE1336" s="92"/>
      <c r="AF1336" s="92"/>
      <c r="AG1336" s="92"/>
      <c r="AH1336" s="92"/>
      <c r="AI1336" s="92"/>
      <c r="AJ1336" s="92"/>
      <c r="AK1336" s="92"/>
      <c r="AL1336" s="92"/>
      <c r="AM1336" s="92"/>
      <c r="AN1336" s="92"/>
      <c r="AO1336" s="92"/>
      <c r="AP1336" s="92"/>
      <c r="AQ1336" s="92"/>
      <c r="AR1336" s="92"/>
      <c r="AS1336" s="92"/>
      <c r="AT1336" s="92"/>
      <c r="AU1336" s="92"/>
      <c r="AV1336" s="92"/>
      <c r="AW1336" s="92"/>
      <c r="AX1336" s="92"/>
      <c r="AY1336" s="92"/>
      <c r="AZ1336" s="92"/>
      <c r="BA1336" s="92"/>
      <c r="BB1336" s="92"/>
      <c r="BC1336" s="92"/>
      <c r="BD1336" s="92"/>
      <c r="BE1336" s="92"/>
      <c r="BF1336" s="92"/>
      <c r="BG1336" s="92"/>
      <c r="BH1336" s="92"/>
      <c r="BI1336" s="92"/>
      <c r="BJ1336" s="92"/>
      <c r="BK1336" s="92"/>
      <c r="BL1336" s="92"/>
      <c r="BM1336" s="92"/>
      <c r="BN1336" s="92"/>
      <c r="BO1336" s="92"/>
      <c r="BP1336" s="92"/>
      <c r="BQ1336" s="92"/>
      <c r="BR1336" s="92"/>
      <c r="BS1336" s="92"/>
      <c r="BT1336" s="92"/>
      <c r="BU1336" s="92"/>
      <c r="BV1336" s="92"/>
      <c r="BW1336" s="92"/>
      <c r="BX1336" s="92"/>
      <c r="BY1336" s="92"/>
      <c r="BZ1336" s="92"/>
      <c r="CA1336" s="92"/>
      <c r="CB1336" s="92"/>
      <c r="CC1336" s="92"/>
      <c r="CD1336" s="92"/>
      <c r="CE1336" s="92"/>
      <c r="CF1336" s="93"/>
      <c r="CG1336" s="92"/>
      <c r="CH1336" s="92"/>
      <c r="CI1336" s="92"/>
      <c r="CJ1336" s="92"/>
      <c r="CK1336" s="92"/>
      <c r="CL1336" s="92"/>
      <c r="CM1336" s="92"/>
      <c r="CN1336" s="92"/>
      <c r="CO1336" s="92"/>
      <c r="CP1336" s="92"/>
      <c r="CS1336" s="94"/>
      <c r="CT1336" s="95"/>
    </row>
    <row r="1337" spans="8:98" x14ac:dyDescent="0.15">
      <c r="H1337" s="125"/>
      <c r="I1337" s="129"/>
      <c r="L1337" s="127"/>
      <c r="M1337" s="107"/>
      <c r="N1337" s="107"/>
      <c r="O1337" s="107"/>
      <c r="P1337" s="107"/>
      <c r="Q1337" s="107"/>
      <c r="R1337" s="107"/>
      <c r="S1337" s="107"/>
      <c r="T1337" s="130"/>
      <c r="U1337" s="92"/>
      <c r="V1337" s="92"/>
      <c r="W1337" s="92"/>
      <c r="X1337" s="92"/>
      <c r="Y1337" s="92"/>
      <c r="Z1337" s="92"/>
      <c r="AA1337" s="92"/>
      <c r="AB1337" s="92"/>
      <c r="AC1337" s="92"/>
      <c r="AD1337" s="92"/>
      <c r="AE1337" s="92"/>
      <c r="AF1337" s="92"/>
      <c r="AG1337" s="92"/>
      <c r="AH1337" s="92"/>
      <c r="AI1337" s="92"/>
      <c r="AJ1337" s="92"/>
      <c r="AK1337" s="92"/>
      <c r="AL1337" s="92"/>
      <c r="AM1337" s="92"/>
      <c r="AN1337" s="92"/>
      <c r="AO1337" s="92"/>
      <c r="AP1337" s="92"/>
      <c r="AQ1337" s="92"/>
      <c r="AR1337" s="92"/>
      <c r="AS1337" s="92"/>
      <c r="AT1337" s="92"/>
      <c r="AU1337" s="92"/>
      <c r="AV1337" s="92"/>
      <c r="AW1337" s="92"/>
      <c r="AX1337" s="92"/>
      <c r="AY1337" s="92"/>
      <c r="AZ1337" s="92"/>
      <c r="BA1337" s="92"/>
      <c r="BB1337" s="92"/>
      <c r="BC1337" s="92"/>
      <c r="BD1337" s="92"/>
      <c r="BE1337" s="92"/>
      <c r="BF1337" s="92"/>
      <c r="BG1337" s="92"/>
      <c r="BH1337" s="92"/>
      <c r="BI1337" s="92"/>
      <c r="BJ1337" s="92"/>
      <c r="BK1337" s="92"/>
      <c r="BL1337" s="92"/>
      <c r="BM1337" s="92"/>
      <c r="BN1337" s="92"/>
      <c r="BO1337" s="92"/>
      <c r="BP1337" s="92"/>
      <c r="BQ1337" s="92"/>
      <c r="BR1337" s="92"/>
      <c r="BS1337" s="92"/>
      <c r="BT1337" s="92"/>
      <c r="BU1337" s="92"/>
      <c r="BV1337" s="92"/>
      <c r="BW1337" s="92"/>
      <c r="BX1337" s="92"/>
      <c r="BY1337" s="92"/>
      <c r="BZ1337" s="92"/>
      <c r="CA1337" s="92"/>
      <c r="CB1337" s="92"/>
      <c r="CC1337" s="92"/>
      <c r="CD1337" s="92"/>
      <c r="CE1337" s="92"/>
      <c r="CF1337" s="93"/>
      <c r="CG1337" s="92"/>
      <c r="CH1337" s="92"/>
      <c r="CI1337" s="92"/>
      <c r="CJ1337" s="92"/>
      <c r="CK1337" s="92"/>
      <c r="CL1337" s="92"/>
      <c r="CM1337" s="92"/>
      <c r="CN1337" s="92"/>
      <c r="CO1337" s="92"/>
      <c r="CP1337" s="92"/>
      <c r="CR1337" s="115"/>
      <c r="CS1337" s="94"/>
      <c r="CT1337" s="95"/>
    </row>
    <row r="1338" spans="8:98" x14ac:dyDescent="0.15">
      <c r="H1338" s="125"/>
      <c r="I1338" s="129"/>
      <c r="L1338" s="127"/>
      <c r="M1338" s="107"/>
      <c r="N1338" s="107"/>
      <c r="O1338" s="107"/>
      <c r="P1338" s="107"/>
      <c r="Q1338" s="107"/>
      <c r="R1338" s="107"/>
      <c r="S1338" s="107"/>
      <c r="T1338" s="130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2"/>
      <c r="AE1338" s="92"/>
      <c r="AF1338" s="92"/>
      <c r="AG1338" s="92"/>
      <c r="AH1338" s="92"/>
      <c r="AI1338" s="92"/>
      <c r="AJ1338" s="92"/>
      <c r="AK1338" s="92"/>
      <c r="AL1338" s="92"/>
      <c r="AM1338" s="92"/>
      <c r="AN1338" s="92"/>
      <c r="AO1338" s="92"/>
      <c r="AP1338" s="92"/>
      <c r="AQ1338" s="92"/>
      <c r="AR1338" s="92"/>
      <c r="AS1338" s="92"/>
      <c r="AT1338" s="92"/>
      <c r="AU1338" s="92"/>
      <c r="AV1338" s="92"/>
      <c r="AW1338" s="92"/>
      <c r="AX1338" s="92"/>
      <c r="AY1338" s="92"/>
      <c r="AZ1338" s="92"/>
      <c r="BA1338" s="92"/>
      <c r="BB1338" s="92"/>
      <c r="BC1338" s="92"/>
      <c r="BD1338" s="92"/>
      <c r="BE1338" s="92"/>
      <c r="BF1338" s="92"/>
      <c r="BG1338" s="92"/>
      <c r="BH1338" s="92"/>
      <c r="BI1338" s="92"/>
      <c r="BJ1338" s="92"/>
      <c r="BK1338" s="92"/>
      <c r="BL1338" s="92"/>
      <c r="BM1338" s="92"/>
      <c r="BN1338" s="92"/>
      <c r="BO1338" s="92"/>
      <c r="BP1338" s="92"/>
      <c r="BQ1338" s="92"/>
      <c r="BR1338" s="92"/>
      <c r="BS1338" s="92"/>
      <c r="BT1338" s="92"/>
      <c r="BU1338" s="92"/>
      <c r="BV1338" s="92"/>
      <c r="BW1338" s="92"/>
      <c r="BX1338" s="92"/>
      <c r="BY1338" s="92"/>
      <c r="BZ1338" s="92"/>
      <c r="CA1338" s="92"/>
      <c r="CB1338" s="92"/>
      <c r="CC1338" s="92"/>
      <c r="CD1338" s="92"/>
      <c r="CE1338" s="92"/>
      <c r="CF1338" s="93"/>
      <c r="CG1338" s="92"/>
      <c r="CH1338" s="92"/>
      <c r="CI1338" s="92"/>
      <c r="CJ1338" s="92"/>
      <c r="CK1338" s="92"/>
      <c r="CL1338" s="92"/>
      <c r="CM1338" s="92"/>
      <c r="CN1338" s="92"/>
      <c r="CO1338" s="92"/>
      <c r="CP1338" s="92"/>
      <c r="CR1338" s="115"/>
      <c r="CS1338" s="94"/>
      <c r="CT1338" s="95"/>
    </row>
    <row r="1339" spans="8:98" x14ac:dyDescent="0.15">
      <c r="H1339" s="125"/>
      <c r="I1339" s="129"/>
      <c r="L1339" s="127"/>
      <c r="M1339" s="107"/>
      <c r="N1339" s="107"/>
      <c r="O1339" s="107"/>
      <c r="P1339" s="107"/>
      <c r="Q1339" s="107"/>
      <c r="R1339" s="107"/>
      <c r="S1339" s="107"/>
      <c r="T1339" s="130"/>
      <c r="U1339" s="92"/>
      <c r="V1339" s="92"/>
      <c r="W1339" s="92"/>
      <c r="X1339" s="92"/>
      <c r="Y1339" s="92"/>
      <c r="Z1339" s="92"/>
      <c r="AA1339" s="92"/>
      <c r="AB1339" s="92"/>
      <c r="AC1339" s="92"/>
      <c r="AD1339" s="92"/>
      <c r="AE1339" s="92"/>
      <c r="AF1339" s="92"/>
      <c r="AG1339" s="92"/>
      <c r="AH1339" s="92"/>
      <c r="AI1339" s="92"/>
      <c r="AJ1339" s="92"/>
      <c r="AK1339" s="92"/>
      <c r="AL1339" s="92"/>
      <c r="AM1339" s="92"/>
      <c r="AN1339" s="92"/>
      <c r="AO1339" s="92"/>
      <c r="AP1339" s="92"/>
      <c r="AQ1339" s="92"/>
      <c r="AR1339" s="92"/>
      <c r="AS1339" s="92"/>
      <c r="AT1339" s="92"/>
      <c r="AU1339" s="92"/>
      <c r="AV1339" s="92"/>
      <c r="AW1339" s="92"/>
      <c r="AX1339" s="92"/>
      <c r="AY1339" s="92"/>
      <c r="AZ1339" s="92"/>
      <c r="BA1339" s="92"/>
      <c r="BB1339" s="92"/>
      <c r="BC1339" s="92"/>
      <c r="BD1339" s="92"/>
      <c r="BE1339" s="92"/>
      <c r="BF1339" s="92"/>
      <c r="BG1339" s="92"/>
      <c r="BH1339" s="92"/>
      <c r="BI1339" s="92"/>
      <c r="BJ1339" s="92"/>
      <c r="BK1339" s="92"/>
      <c r="BL1339" s="92"/>
      <c r="BM1339" s="92"/>
      <c r="BN1339" s="92"/>
      <c r="BO1339" s="92"/>
      <c r="BP1339" s="92"/>
      <c r="BQ1339" s="92"/>
      <c r="BR1339" s="92"/>
      <c r="BS1339" s="92"/>
      <c r="BT1339" s="92"/>
      <c r="BU1339" s="92"/>
      <c r="BV1339" s="92"/>
      <c r="BW1339" s="92"/>
      <c r="BX1339" s="92"/>
      <c r="BY1339" s="92"/>
      <c r="BZ1339" s="92"/>
      <c r="CA1339" s="92"/>
      <c r="CB1339" s="92"/>
      <c r="CC1339" s="92"/>
      <c r="CD1339" s="92"/>
      <c r="CE1339" s="92"/>
      <c r="CF1339" s="93"/>
      <c r="CG1339" s="92"/>
      <c r="CH1339" s="92"/>
      <c r="CI1339" s="92"/>
      <c r="CJ1339" s="92"/>
      <c r="CK1339" s="92"/>
      <c r="CL1339" s="92"/>
      <c r="CM1339" s="92"/>
      <c r="CN1339" s="92"/>
      <c r="CO1339" s="92"/>
      <c r="CP1339" s="92"/>
      <c r="CR1339" s="115"/>
      <c r="CS1339" s="94"/>
      <c r="CT1339" s="95"/>
    </row>
    <row r="1340" spans="8:98" x14ac:dyDescent="0.15">
      <c r="H1340" s="125"/>
      <c r="I1340" s="129"/>
      <c r="L1340" s="127"/>
      <c r="M1340" s="107"/>
      <c r="N1340" s="107"/>
      <c r="O1340" s="107"/>
      <c r="P1340" s="107"/>
      <c r="Q1340" s="107"/>
      <c r="R1340" s="107"/>
      <c r="S1340" s="107"/>
      <c r="T1340" s="130"/>
      <c r="U1340" s="92"/>
      <c r="V1340" s="92"/>
      <c r="W1340" s="92"/>
      <c r="X1340" s="92"/>
      <c r="Y1340" s="92"/>
      <c r="Z1340" s="92"/>
      <c r="AA1340" s="92"/>
      <c r="AB1340" s="92"/>
      <c r="AC1340" s="92"/>
      <c r="AD1340" s="92"/>
      <c r="AE1340" s="92"/>
      <c r="AF1340" s="92"/>
      <c r="AG1340" s="92"/>
      <c r="AH1340" s="92"/>
      <c r="AI1340" s="92"/>
      <c r="AJ1340" s="92"/>
      <c r="AK1340" s="92"/>
      <c r="AL1340" s="92"/>
      <c r="AM1340" s="92"/>
      <c r="AN1340" s="92"/>
      <c r="AO1340" s="92"/>
      <c r="AP1340" s="92"/>
      <c r="AQ1340" s="92"/>
      <c r="AR1340" s="92"/>
      <c r="AS1340" s="92"/>
      <c r="AT1340" s="92"/>
      <c r="AU1340" s="92"/>
      <c r="AV1340" s="92"/>
      <c r="AW1340" s="92"/>
      <c r="AX1340" s="92"/>
      <c r="AY1340" s="92"/>
      <c r="AZ1340" s="92"/>
      <c r="BA1340" s="92"/>
      <c r="BB1340" s="92"/>
      <c r="BC1340" s="92"/>
      <c r="BD1340" s="92"/>
      <c r="BE1340" s="92"/>
      <c r="BF1340" s="92"/>
      <c r="BG1340" s="92"/>
      <c r="BH1340" s="92"/>
      <c r="BI1340" s="92"/>
      <c r="BJ1340" s="92"/>
      <c r="BK1340" s="92"/>
      <c r="BL1340" s="92"/>
      <c r="BM1340" s="92"/>
      <c r="BN1340" s="92"/>
      <c r="BO1340" s="92"/>
      <c r="BP1340" s="92"/>
      <c r="BQ1340" s="92"/>
      <c r="BR1340" s="92"/>
      <c r="BS1340" s="92"/>
      <c r="BT1340" s="92"/>
      <c r="BU1340" s="92"/>
      <c r="BV1340" s="92"/>
      <c r="BW1340" s="92"/>
      <c r="BX1340" s="92"/>
      <c r="BY1340" s="92"/>
      <c r="BZ1340" s="92"/>
      <c r="CA1340" s="92"/>
      <c r="CB1340" s="92"/>
      <c r="CC1340" s="92"/>
      <c r="CD1340" s="92"/>
      <c r="CE1340" s="92"/>
      <c r="CF1340" s="93"/>
      <c r="CG1340" s="92"/>
      <c r="CH1340" s="92"/>
      <c r="CI1340" s="92"/>
      <c r="CJ1340" s="92"/>
      <c r="CK1340" s="92"/>
      <c r="CL1340" s="92"/>
      <c r="CM1340" s="92"/>
      <c r="CN1340" s="92"/>
      <c r="CO1340" s="92"/>
      <c r="CP1340" s="92"/>
      <c r="CS1340" s="94"/>
      <c r="CT1340" s="95"/>
    </row>
    <row r="1341" spans="8:98" x14ac:dyDescent="0.15">
      <c r="H1341" s="125"/>
      <c r="I1341" s="129"/>
      <c r="L1341" s="127"/>
      <c r="M1341" s="107"/>
      <c r="N1341" s="107"/>
      <c r="O1341" s="107"/>
      <c r="P1341" s="107"/>
      <c r="Q1341" s="107"/>
      <c r="R1341" s="107"/>
      <c r="S1341" s="107"/>
      <c r="T1341" s="130"/>
      <c r="U1341" s="92"/>
      <c r="V1341" s="92"/>
      <c r="W1341" s="92"/>
      <c r="X1341" s="92"/>
      <c r="Y1341" s="92"/>
      <c r="Z1341" s="92"/>
      <c r="AA1341" s="92"/>
      <c r="AB1341" s="92"/>
      <c r="AC1341" s="92"/>
      <c r="AD1341" s="92"/>
      <c r="AE1341" s="92"/>
      <c r="AF1341" s="92"/>
      <c r="AG1341" s="92"/>
      <c r="AH1341" s="92"/>
      <c r="AI1341" s="92"/>
      <c r="AJ1341" s="92"/>
      <c r="AK1341" s="92"/>
      <c r="AL1341" s="92"/>
      <c r="AM1341" s="92"/>
      <c r="AN1341" s="92"/>
      <c r="AO1341" s="92"/>
      <c r="AP1341" s="92"/>
      <c r="AQ1341" s="92"/>
      <c r="AR1341" s="92"/>
      <c r="AS1341" s="92"/>
      <c r="AT1341" s="92"/>
      <c r="AU1341" s="92"/>
      <c r="AV1341" s="92"/>
      <c r="AW1341" s="92"/>
      <c r="AX1341" s="92"/>
      <c r="AY1341" s="92"/>
      <c r="AZ1341" s="92"/>
      <c r="BA1341" s="92"/>
      <c r="BB1341" s="92"/>
      <c r="BC1341" s="92"/>
      <c r="BD1341" s="92"/>
      <c r="BE1341" s="92"/>
      <c r="BF1341" s="92"/>
      <c r="BG1341" s="92"/>
      <c r="BH1341" s="92"/>
      <c r="BI1341" s="92"/>
      <c r="BJ1341" s="92"/>
      <c r="BK1341" s="92"/>
      <c r="BL1341" s="92"/>
      <c r="BM1341" s="92"/>
      <c r="BN1341" s="92"/>
      <c r="BO1341" s="92"/>
      <c r="BP1341" s="92"/>
      <c r="BQ1341" s="92"/>
      <c r="BR1341" s="92"/>
      <c r="BS1341" s="92"/>
      <c r="BT1341" s="92"/>
      <c r="BU1341" s="92"/>
      <c r="BV1341" s="92"/>
      <c r="BW1341" s="92"/>
      <c r="BX1341" s="92"/>
      <c r="BY1341" s="92"/>
      <c r="BZ1341" s="92"/>
      <c r="CA1341" s="92"/>
      <c r="CB1341" s="92"/>
      <c r="CC1341" s="92"/>
      <c r="CD1341" s="92"/>
      <c r="CE1341" s="92"/>
      <c r="CF1341" s="93"/>
      <c r="CG1341" s="92"/>
      <c r="CH1341" s="92"/>
      <c r="CI1341" s="92"/>
      <c r="CJ1341" s="92"/>
      <c r="CK1341" s="92"/>
      <c r="CL1341" s="92"/>
      <c r="CM1341" s="92"/>
      <c r="CN1341" s="92"/>
      <c r="CO1341" s="92"/>
      <c r="CP1341" s="92"/>
      <c r="CS1341" s="94"/>
      <c r="CT1341" s="95"/>
    </row>
    <row r="1342" spans="8:98" x14ac:dyDescent="0.15">
      <c r="H1342" s="125"/>
      <c r="I1342" s="129"/>
      <c r="L1342" s="127"/>
      <c r="M1342" s="107"/>
      <c r="N1342" s="107"/>
      <c r="O1342" s="107"/>
      <c r="P1342" s="107"/>
      <c r="Q1342" s="107"/>
      <c r="R1342" s="107"/>
      <c r="S1342" s="107"/>
      <c r="T1342" s="130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2"/>
      <c r="AE1342" s="92"/>
      <c r="AF1342" s="92"/>
      <c r="AG1342" s="92"/>
      <c r="AH1342" s="92"/>
      <c r="AI1342" s="92"/>
      <c r="AJ1342" s="92"/>
      <c r="AK1342" s="92"/>
      <c r="AL1342" s="92"/>
      <c r="AM1342" s="92"/>
      <c r="AN1342" s="92"/>
      <c r="AO1342" s="92"/>
      <c r="AP1342" s="92"/>
      <c r="AQ1342" s="92"/>
      <c r="AR1342" s="92"/>
      <c r="AS1342" s="92"/>
      <c r="AT1342" s="92"/>
      <c r="AU1342" s="92"/>
      <c r="AV1342" s="92"/>
      <c r="AW1342" s="92"/>
      <c r="AX1342" s="92"/>
      <c r="AY1342" s="92"/>
      <c r="AZ1342" s="92"/>
      <c r="BA1342" s="92"/>
      <c r="BB1342" s="92"/>
      <c r="BC1342" s="92"/>
      <c r="BD1342" s="92"/>
      <c r="BE1342" s="92"/>
      <c r="BF1342" s="92"/>
      <c r="BG1342" s="92"/>
      <c r="BH1342" s="92"/>
      <c r="BI1342" s="92"/>
      <c r="BJ1342" s="92"/>
      <c r="BK1342" s="92"/>
      <c r="BL1342" s="92"/>
      <c r="BM1342" s="92"/>
      <c r="BN1342" s="92"/>
      <c r="BO1342" s="92"/>
      <c r="BP1342" s="92"/>
      <c r="BQ1342" s="92"/>
      <c r="BR1342" s="92"/>
      <c r="BS1342" s="92"/>
      <c r="BT1342" s="92"/>
      <c r="BU1342" s="92"/>
      <c r="BV1342" s="92"/>
      <c r="BW1342" s="92"/>
      <c r="BX1342" s="92"/>
      <c r="BY1342" s="92"/>
      <c r="BZ1342" s="92"/>
      <c r="CA1342" s="92"/>
      <c r="CB1342" s="92"/>
      <c r="CC1342" s="92"/>
      <c r="CD1342" s="92"/>
      <c r="CE1342" s="92"/>
      <c r="CF1342" s="93"/>
      <c r="CG1342" s="92"/>
      <c r="CH1342" s="92"/>
      <c r="CI1342" s="92"/>
      <c r="CJ1342" s="92"/>
      <c r="CK1342" s="92"/>
      <c r="CL1342" s="92"/>
      <c r="CM1342" s="92"/>
      <c r="CN1342" s="92"/>
      <c r="CO1342" s="92"/>
      <c r="CP1342" s="92"/>
      <c r="CS1342" s="94"/>
      <c r="CT1342" s="95"/>
    </row>
    <row r="1343" spans="8:98" x14ac:dyDescent="0.15">
      <c r="H1343" s="125"/>
      <c r="I1343" s="129"/>
      <c r="L1343" s="127"/>
      <c r="M1343" s="107"/>
      <c r="N1343" s="107"/>
      <c r="O1343" s="107"/>
      <c r="P1343" s="107"/>
      <c r="Q1343" s="107"/>
      <c r="R1343" s="107"/>
      <c r="S1343" s="107"/>
      <c r="T1343" s="130"/>
      <c r="U1343" s="92"/>
      <c r="V1343" s="92"/>
      <c r="W1343" s="92"/>
      <c r="X1343" s="92"/>
      <c r="Y1343" s="92"/>
      <c r="Z1343" s="92"/>
      <c r="AA1343" s="92"/>
      <c r="AB1343" s="92"/>
      <c r="AC1343" s="92"/>
      <c r="AD1343" s="92"/>
      <c r="AE1343" s="92"/>
      <c r="AF1343" s="92"/>
      <c r="AG1343" s="92"/>
      <c r="AH1343" s="92"/>
      <c r="AI1343" s="92"/>
      <c r="AJ1343" s="92"/>
      <c r="AK1343" s="92"/>
      <c r="AL1343" s="92"/>
      <c r="AM1343" s="92"/>
      <c r="AN1343" s="92"/>
      <c r="AO1343" s="92"/>
      <c r="AP1343" s="92"/>
      <c r="AQ1343" s="92"/>
      <c r="AR1343" s="92"/>
      <c r="AS1343" s="92"/>
      <c r="AT1343" s="92"/>
      <c r="AU1343" s="92"/>
      <c r="AV1343" s="92"/>
      <c r="AW1343" s="92"/>
      <c r="AX1343" s="92"/>
      <c r="AY1343" s="92"/>
      <c r="AZ1343" s="92"/>
      <c r="BA1343" s="92"/>
      <c r="BB1343" s="92"/>
      <c r="BC1343" s="92"/>
      <c r="BD1343" s="92"/>
      <c r="BE1343" s="92"/>
      <c r="BF1343" s="92"/>
      <c r="BG1343" s="92"/>
      <c r="BH1343" s="92"/>
      <c r="BI1343" s="92"/>
      <c r="BJ1343" s="92"/>
      <c r="BK1343" s="92"/>
      <c r="BL1343" s="92"/>
      <c r="BM1343" s="92"/>
      <c r="BN1343" s="92"/>
      <c r="BO1343" s="92"/>
      <c r="BP1343" s="92"/>
      <c r="BQ1343" s="92"/>
      <c r="BR1343" s="92"/>
      <c r="BS1343" s="92"/>
      <c r="BT1343" s="92"/>
      <c r="BU1343" s="92"/>
      <c r="BV1343" s="92"/>
      <c r="BW1343" s="92"/>
      <c r="BX1343" s="92"/>
      <c r="BY1343" s="92"/>
      <c r="BZ1343" s="92"/>
      <c r="CA1343" s="92"/>
      <c r="CB1343" s="92"/>
      <c r="CC1343" s="92"/>
      <c r="CD1343" s="92"/>
      <c r="CE1343" s="92"/>
      <c r="CF1343" s="93"/>
      <c r="CG1343" s="92"/>
      <c r="CH1343" s="92"/>
      <c r="CI1343" s="92"/>
      <c r="CJ1343" s="92"/>
      <c r="CK1343" s="92"/>
      <c r="CL1343" s="92"/>
      <c r="CM1343" s="92"/>
      <c r="CN1343" s="92"/>
      <c r="CO1343" s="92"/>
      <c r="CP1343" s="92"/>
      <c r="CS1343" s="94"/>
      <c r="CT1343" s="95"/>
    </row>
    <row r="1344" spans="8:98" x14ac:dyDescent="0.15">
      <c r="H1344" s="125"/>
      <c r="I1344" s="129"/>
      <c r="L1344" s="127"/>
      <c r="M1344" s="107"/>
      <c r="N1344" s="107"/>
      <c r="O1344" s="107"/>
      <c r="P1344" s="107"/>
      <c r="Q1344" s="107"/>
      <c r="R1344" s="107"/>
      <c r="S1344" s="107"/>
      <c r="T1344" s="130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2"/>
      <c r="AE1344" s="92"/>
      <c r="AF1344" s="92"/>
      <c r="AG1344" s="92"/>
      <c r="AH1344" s="92"/>
      <c r="AI1344" s="92"/>
      <c r="AJ1344" s="92"/>
      <c r="AK1344" s="92"/>
      <c r="AL1344" s="92"/>
      <c r="AM1344" s="92"/>
      <c r="AN1344" s="92"/>
      <c r="AO1344" s="92"/>
      <c r="AP1344" s="92"/>
      <c r="AQ1344" s="92"/>
      <c r="AR1344" s="92"/>
      <c r="AS1344" s="92"/>
      <c r="AT1344" s="92"/>
      <c r="AU1344" s="92"/>
      <c r="AV1344" s="92"/>
      <c r="AW1344" s="92"/>
      <c r="AX1344" s="92"/>
      <c r="AY1344" s="92"/>
      <c r="AZ1344" s="92"/>
      <c r="BA1344" s="92"/>
      <c r="BB1344" s="92"/>
      <c r="BC1344" s="92"/>
      <c r="BD1344" s="92"/>
      <c r="BE1344" s="92"/>
      <c r="BF1344" s="92"/>
      <c r="BG1344" s="92"/>
      <c r="BH1344" s="92"/>
      <c r="BI1344" s="92"/>
      <c r="BJ1344" s="92"/>
      <c r="BK1344" s="92"/>
      <c r="BL1344" s="92"/>
      <c r="BM1344" s="92"/>
      <c r="BN1344" s="92"/>
      <c r="BO1344" s="92"/>
      <c r="BP1344" s="92"/>
      <c r="BQ1344" s="92"/>
      <c r="BR1344" s="92"/>
      <c r="BS1344" s="92"/>
      <c r="BT1344" s="92"/>
      <c r="BU1344" s="92"/>
      <c r="BV1344" s="92"/>
      <c r="BW1344" s="92"/>
      <c r="BX1344" s="92"/>
      <c r="BY1344" s="92"/>
      <c r="BZ1344" s="92"/>
      <c r="CA1344" s="92"/>
      <c r="CB1344" s="92"/>
      <c r="CC1344" s="92"/>
      <c r="CD1344" s="92"/>
      <c r="CE1344" s="92"/>
      <c r="CF1344" s="93"/>
      <c r="CG1344" s="92"/>
      <c r="CH1344" s="92"/>
      <c r="CI1344" s="92"/>
      <c r="CJ1344" s="92"/>
      <c r="CK1344" s="92"/>
      <c r="CL1344" s="92"/>
      <c r="CM1344" s="92"/>
      <c r="CN1344" s="92"/>
      <c r="CO1344" s="92"/>
      <c r="CP1344" s="92"/>
      <c r="CS1344" s="94"/>
      <c r="CT1344" s="95"/>
    </row>
    <row r="1345" spans="8:98" x14ac:dyDescent="0.15">
      <c r="H1345" s="125"/>
      <c r="I1345" s="129"/>
      <c r="L1345" s="127"/>
      <c r="M1345" s="107"/>
      <c r="N1345" s="107"/>
      <c r="O1345" s="107"/>
      <c r="P1345" s="107"/>
      <c r="Q1345" s="107"/>
      <c r="R1345" s="107"/>
      <c r="S1345" s="107"/>
      <c r="T1345" s="130"/>
      <c r="U1345" s="92"/>
      <c r="V1345" s="92"/>
      <c r="W1345" s="92"/>
      <c r="X1345" s="92"/>
      <c r="Y1345" s="92"/>
      <c r="Z1345" s="92"/>
      <c r="AA1345" s="92"/>
      <c r="AB1345" s="92"/>
      <c r="AC1345" s="92"/>
      <c r="AD1345" s="92"/>
      <c r="AE1345" s="92"/>
      <c r="AF1345" s="92"/>
      <c r="AG1345" s="92"/>
      <c r="AH1345" s="92"/>
      <c r="AI1345" s="92"/>
      <c r="AJ1345" s="92"/>
      <c r="AK1345" s="92"/>
      <c r="AL1345" s="92"/>
      <c r="AM1345" s="92"/>
      <c r="AN1345" s="92"/>
      <c r="AO1345" s="92"/>
      <c r="AP1345" s="92"/>
      <c r="AQ1345" s="92"/>
      <c r="AR1345" s="92"/>
      <c r="AS1345" s="92"/>
      <c r="AT1345" s="92"/>
      <c r="AU1345" s="92"/>
      <c r="AV1345" s="92"/>
      <c r="AW1345" s="92"/>
      <c r="AX1345" s="92"/>
      <c r="AY1345" s="92"/>
      <c r="AZ1345" s="92"/>
      <c r="BA1345" s="92"/>
      <c r="BB1345" s="92"/>
      <c r="BC1345" s="92"/>
      <c r="BD1345" s="92"/>
      <c r="BE1345" s="92"/>
      <c r="BF1345" s="92"/>
      <c r="BG1345" s="92"/>
      <c r="BH1345" s="92"/>
      <c r="BI1345" s="92"/>
      <c r="BJ1345" s="92"/>
      <c r="BK1345" s="92"/>
      <c r="BL1345" s="92"/>
      <c r="BM1345" s="92"/>
      <c r="BN1345" s="92"/>
      <c r="BO1345" s="92"/>
      <c r="BP1345" s="92"/>
      <c r="BQ1345" s="92"/>
      <c r="BR1345" s="92"/>
      <c r="BS1345" s="92"/>
      <c r="BT1345" s="92"/>
      <c r="BU1345" s="92"/>
      <c r="BV1345" s="92"/>
      <c r="BW1345" s="92"/>
      <c r="BX1345" s="92"/>
      <c r="BY1345" s="92"/>
      <c r="BZ1345" s="92"/>
      <c r="CA1345" s="92"/>
      <c r="CB1345" s="92"/>
      <c r="CC1345" s="92"/>
      <c r="CD1345" s="92"/>
      <c r="CE1345" s="92"/>
      <c r="CF1345" s="93"/>
      <c r="CG1345" s="92"/>
      <c r="CH1345" s="92"/>
      <c r="CI1345" s="92"/>
      <c r="CJ1345" s="92"/>
      <c r="CK1345" s="92"/>
      <c r="CL1345" s="92"/>
      <c r="CM1345" s="92"/>
      <c r="CN1345" s="92"/>
      <c r="CO1345" s="92"/>
      <c r="CP1345" s="92"/>
      <c r="CS1345" s="94"/>
      <c r="CT1345" s="95"/>
    </row>
    <row r="1346" spans="8:98" x14ac:dyDescent="0.15">
      <c r="H1346" s="125"/>
      <c r="I1346" s="129"/>
      <c r="L1346" s="127"/>
      <c r="M1346" s="107"/>
      <c r="N1346" s="107"/>
      <c r="O1346" s="107"/>
      <c r="P1346" s="107"/>
      <c r="Q1346" s="107"/>
      <c r="R1346" s="107"/>
      <c r="S1346" s="107"/>
      <c r="T1346" s="130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2"/>
      <c r="AE1346" s="92"/>
      <c r="AF1346" s="92"/>
      <c r="AG1346" s="92"/>
      <c r="AH1346" s="92"/>
      <c r="AI1346" s="92"/>
      <c r="AJ1346" s="92"/>
      <c r="AK1346" s="92"/>
      <c r="AL1346" s="92"/>
      <c r="AM1346" s="92"/>
      <c r="AN1346" s="92"/>
      <c r="AO1346" s="92"/>
      <c r="AP1346" s="92"/>
      <c r="AQ1346" s="92"/>
      <c r="AR1346" s="92"/>
      <c r="AS1346" s="92"/>
      <c r="AT1346" s="92"/>
      <c r="AU1346" s="92"/>
      <c r="AV1346" s="92"/>
      <c r="AW1346" s="92"/>
      <c r="AX1346" s="92"/>
      <c r="AY1346" s="92"/>
      <c r="AZ1346" s="92"/>
      <c r="BA1346" s="92"/>
      <c r="BB1346" s="92"/>
      <c r="BC1346" s="92"/>
      <c r="BD1346" s="92"/>
      <c r="BE1346" s="92"/>
      <c r="BF1346" s="92"/>
      <c r="BG1346" s="92"/>
      <c r="BH1346" s="92"/>
      <c r="BI1346" s="92"/>
      <c r="BJ1346" s="92"/>
      <c r="BK1346" s="92"/>
      <c r="BL1346" s="92"/>
      <c r="BM1346" s="92"/>
      <c r="BN1346" s="92"/>
      <c r="BO1346" s="92"/>
      <c r="BP1346" s="92"/>
      <c r="BQ1346" s="92"/>
      <c r="BR1346" s="92"/>
      <c r="BS1346" s="92"/>
      <c r="BT1346" s="92"/>
      <c r="BU1346" s="92"/>
      <c r="BV1346" s="92"/>
      <c r="BW1346" s="92"/>
      <c r="BX1346" s="92"/>
      <c r="BY1346" s="92"/>
      <c r="BZ1346" s="92"/>
      <c r="CA1346" s="92"/>
      <c r="CB1346" s="92"/>
      <c r="CC1346" s="92"/>
      <c r="CD1346" s="92"/>
      <c r="CE1346" s="92"/>
      <c r="CF1346" s="93"/>
      <c r="CG1346" s="92"/>
      <c r="CH1346" s="92"/>
      <c r="CI1346" s="92"/>
      <c r="CJ1346" s="92"/>
      <c r="CK1346" s="92"/>
      <c r="CL1346" s="92"/>
      <c r="CM1346" s="92"/>
      <c r="CN1346" s="92"/>
      <c r="CO1346" s="92"/>
      <c r="CP1346" s="92"/>
      <c r="CR1346" s="115"/>
      <c r="CS1346" s="94"/>
      <c r="CT1346" s="95"/>
    </row>
    <row r="1347" spans="8:98" x14ac:dyDescent="0.15">
      <c r="H1347" s="125"/>
      <c r="I1347" s="129"/>
      <c r="L1347" s="127"/>
      <c r="M1347" s="107"/>
      <c r="N1347" s="107"/>
      <c r="O1347" s="107"/>
      <c r="P1347" s="107"/>
      <c r="Q1347" s="107"/>
      <c r="R1347" s="107"/>
      <c r="S1347" s="107"/>
      <c r="T1347" s="130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92"/>
      <c r="AF1347" s="92"/>
      <c r="AG1347" s="92"/>
      <c r="AH1347" s="92"/>
      <c r="AI1347" s="92"/>
      <c r="AJ1347" s="92"/>
      <c r="AK1347" s="92"/>
      <c r="AL1347" s="92"/>
      <c r="AM1347" s="92"/>
      <c r="AN1347" s="92"/>
      <c r="AO1347" s="92"/>
      <c r="AP1347" s="92"/>
      <c r="AQ1347" s="92"/>
      <c r="AR1347" s="92"/>
      <c r="AS1347" s="92"/>
      <c r="AT1347" s="92"/>
      <c r="AU1347" s="92"/>
      <c r="AV1347" s="92"/>
      <c r="AW1347" s="92"/>
      <c r="AX1347" s="92"/>
      <c r="AY1347" s="92"/>
      <c r="AZ1347" s="92"/>
      <c r="BA1347" s="92"/>
      <c r="BB1347" s="92"/>
      <c r="BC1347" s="92"/>
      <c r="BD1347" s="92"/>
      <c r="BE1347" s="92"/>
      <c r="BF1347" s="92"/>
      <c r="BG1347" s="92"/>
      <c r="BH1347" s="92"/>
      <c r="BI1347" s="92"/>
      <c r="BJ1347" s="92"/>
      <c r="BK1347" s="92"/>
      <c r="BL1347" s="92"/>
      <c r="BM1347" s="92"/>
      <c r="BN1347" s="92"/>
      <c r="BO1347" s="92"/>
      <c r="BP1347" s="92"/>
      <c r="BQ1347" s="92"/>
      <c r="BR1347" s="92"/>
      <c r="BS1347" s="92"/>
      <c r="BT1347" s="92"/>
      <c r="BU1347" s="92"/>
      <c r="BV1347" s="92"/>
      <c r="BW1347" s="92"/>
      <c r="BX1347" s="92"/>
      <c r="BY1347" s="92"/>
      <c r="BZ1347" s="92"/>
      <c r="CA1347" s="92"/>
      <c r="CB1347" s="92"/>
      <c r="CC1347" s="92"/>
      <c r="CD1347" s="92"/>
      <c r="CE1347" s="92"/>
      <c r="CF1347" s="93"/>
      <c r="CG1347" s="92"/>
      <c r="CH1347" s="92"/>
      <c r="CI1347" s="92"/>
      <c r="CJ1347" s="92"/>
      <c r="CK1347" s="92"/>
      <c r="CL1347" s="92"/>
      <c r="CM1347" s="92"/>
      <c r="CN1347" s="92"/>
      <c r="CO1347" s="92"/>
      <c r="CP1347" s="92"/>
      <c r="CS1347" s="94"/>
      <c r="CT1347" s="95"/>
    </row>
    <row r="1348" spans="8:98" x14ac:dyDescent="0.15">
      <c r="H1348" s="125"/>
      <c r="I1348" s="129"/>
      <c r="L1348" s="127"/>
      <c r="M1348" s="107"/>
      <c r="N1348" s="107"/>
      <c r="O1348" s="107"/>
      <c r="P1348" s="107"/>
      <c r="Q1348" s="107"/>
      <c r="R1348" s="107"/>
      <c r="S1348" s="107"/>
      <c r="T1348" s="130"/>
      <c r="U1348" s="92"/>
      <c r="V1348" s="92"/>
      <c r="W1348" s="92"/>
      <c r="X1348" s="92"/>
      <c r="Y1348" s="92"/>
      <c r="Z1348" s="92"/>
      <c r="AA1348" s="92"/>
      <c r="AB1348" s="92"/>
      <c r="AC1348" s="92"/>
      <c r="AD1348" s="92"/>
      <c r="AE1348" s="92"/>
      <c r="AF1348" s="92"/>
      <c r="AG1348" s="92"/>
      <c r="AH1348" s="92"/>
      <c r="AI1348" s="92"/>
      <c r="AJ1348" s="92"/>
      <c r="AK1348" s="92"/>
      <c r="AL1348" s="92"/>
      <c r="AM1348" s="92"/>
      <c r="AN1348" s="92"/>
      <c r="AO1348" s="92"/>
      <c r="AP1348" s="92"/>
      <c r="AQ1348" s="92"/>
      <c r="AR1348" s="92"/>
      <c r="AS1348" s="92"/>
      <c r="AT1348" s="92"/>
      <c r="AU1348" s="92"/>
      <c r="AV1348" s="92"/>
      <c r="AW1348" s="92"/>
      <c r="AX1348" s="92"/>
      <c r="AY1348" s="92"/>
      <c r="AZ1348" s="92"/>
      <c r="BA1348" s="92"/>
      <c r="BB1348" s="92"/>
      <c r="BC1348" s="92"/>
      <c r="BD1348" s="92"/>
      <c r="BE1348" s="92"/>
      <c r="BF1348" s="92"/>
      <c r="BG1348" s="92"/>
      <c r="BH1348" s="92"/>
      <c r="BI1348" s="92"/>
      <c r="BJ1348" s="92"/>
      <c r="BK1348" s="92"/>
      <c r="BL1348" s="92"/>
      <c r="BM1348" s="92"/>
      <c r="BN1348" s="92"/>
      <c r="BO1348" s="92"/>
      <c r="BP1348" s="92"/>
      <c r="BQ1348" s="92"/>
      <c r="BR1348" s="92"/>
      <c r="BS1348" s="92"/>
      <c r="BT1348" s="92"/>
      <c r="BU1348" s="92"/>
      <c r="BV1348" s="92"/>
      <c r="BW1348" s="92"/>
      <c r="BX1348" s="92"/>
      <c r="BY1348" s="92"/>
      <c r="BZ1348" s="92"/>
      <c r="CA1348" s="92"/>
      <c r="CB1348" s="92"/>
      <c r="CC1348" s="92"/>
      <c r="CD1348" s="92"/>
      <c r="CE1348" s="92"/>
      <c r="CF1348" s="93"/>
      <c r="CG1348" s="92"/>
      <c r="CH1348" s="92"/>
      <c r="CI1348" s="92"/>
      <c r="CJ1348" s="92"/>
      <c r="CK1348" s="92"/>
      <c r="CL1348" s="92"/>
      <c r="CM1348" s="92"/>
      <c r="CN1348" s="92"/>
      <c r="CO1348" s="92"/>
      <c r="CP1348" s="92"/>
      <c r="CR1348" s="115"/>
      <c r="CS1348" s="94"/>
      <c r="CT1348" s="95"/>
    </row>
    <row r="1349" spans="8:98" x14ac:dyDescent="0.15">
      <c r="H1349" s="125"/>
      <c r="I1349" s="129"/>
      <c r="L1349" s="127"/>
      <c r="M1349" s="107"/>
      <c r="N1349" s="107"/>
      <c r="O1349" s="107"/>
      <c r="P1349" s="107"/>
      <c r="Q1349" s="107"/>
      <c r="R1349" s="107"/>
      <c r="S1349" s="107"/>
      <c r="T1349" s="130"/>
      <c r="U1349" s="92"/>
      <c r="V1349" s="92"/>
      <c r="W1349" s="92"/>
      <c r="X1349" s="92"/>
      <c r="Y1349" s="92"/>
      <c r="Z1349" s="92"/>
      <c r="AA1349" s="92"/>
      <c r="AB1349" s="92"/>
      <c r="AC1349" s="92"/>
      <c r="AD1349" s="92"/>
      <c r="AE1349" s="92"/>
      <c r="AF1349" s="92"/>
      <c r="AG1349" s="92"/>
      <c r="AH1349" s="92"/>
      <c r="AI1349" s="92"/>
      <c r="AJ1349" s="92"/>
      <c r="AK1349" s="92"/>
      <c r="AL1349" s="92"/>
      <c r="AM1349" s="92"/>
      <c r="AN1349" s="92"/>
      <c r="AO1349" s="92"/>
      <c r="AP1349" s="92"/>
      <c r="AQ1349" s="92"/>
      <c r="AR1349" s="92"/>
      <c r="AS1349" s="92"/>
      <c r="AT1349" s="92"/>
      <c r="AU1349" s="92"/>
      <c r="AV1349" s="92"/>
      <c r="AW1349" s="92"/>
      <c r="AX1349" s="92"/>
      <c r="AY1349" s="92"/>
      <c r="AZ1349" s="92"/>
      <c r="BA1349" s="92"/>
      <c r="BB1349" s="92"/>
      <c r="BC1349" s="92"/>
      <c r="BD1349" s="92"/>
      <c r="BE1349" s="92"/>
      <c r="BF1349" s="92"/>
      <c r="BG1349" s="92"/>
      <c r="BH1349" s="92"/>
      <c r="BI1349" s="92"/>
      <c r="BJ1349" s="92"/>
      <c r="BK1349" s="92"/>
      <c r="BL1349" s="92"/>
      <c r="BM1349" s="92"/>
      <c r="BN1349" s="92"/>
      <c r="BO1349" s="92"/>
      <c r="BP1349" s="92"/>
      <c r="BQ1349" s="92"/>
      <c r="BR1349" s="92"/>
      <c r="BS1349" s="92"/>
      <c r="BT1349" s="92"/>
      <c r="BU1349" s="92"/>
      <c r="BV1349" s="92"/>
      <c r="BW1349" s="92"/>
      <c r="BX1349" s="92"/>
      <c r="BY1349" s="92"/>
      <c r="BZ1349" s="92"/>
      <c r="CA1349" s="92"/>
      <c r="CB1349" s="92"/>
      <c r="CC1349" s="92"/>
      <c r="CD1349" s="92"/>
      <c r="CE1349" s="92"/>
      <c r="CF1349" s="93"/>
      <c r="CG1349" s="92"/>
      <c r="CH1349" s="92"/>
      <c r="CI1349" s="92"/>
      <c r="CJ1349" s="92"/>
      <c r="CK1349" s="92"/>
      <c r="CL1349" s="92"/>
      <c r="CM1349" s="92"/>
      <c r="CN1349" s="92"/>
      <c r="CO1349" s="92"/>
      <c r="CP1349" s="92"/>
      <c r="CS1349" s="94"/>
      <c r="CT1349" s="95"/>
    </row>
    <row r="1350" spans="8:98" x14ac:dyDescent="0.15">
      <c r="H1350" s="125"/>
      <c r="I1350" s="129"/>
      <c r="L1350" s="127"/>
      <c r="M1350" s="107"/>
      <c r="N1350" s="107"/>
      <c r="O1350" s="107"/>
      <c r="P1350" s="107"/>
      <c r="Q1350" s="107"/>
      <c r="R1350" s="107"/>
      <c r="S1350" s="107"/>
      <c r="T1350" s="130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92"/>
      <c r="AF1350" s="92"/>
      <c r="AG1350" s="92"/>
      <c r="AH1350" s="92"/>
      <c r="AI1350" s="92"/>
      <c r="AJ1350" s="92"/>
      <c r="AK1350" s="92"/>
      <c r="AL1350" s="92"/>
      <c r="AM1350" s="92"/>
      <c r="AN1350" s="92"/>
      <c r="AO1350" s="92"/>
      <c r="AP1350" s="92"/>
      <c r="AQ1350" s="92"/>
      <c r="AR1350" s="92"/>
      <c r="AS1350" s="92"/>
      <c r="AT1350" s="92"/>
      <c r="AU1350" s="92"/>
      <c r="AV1350" s="92"/>
      <c r="AW1350" s="92"/>
      <c r="AX1350" s="92"/>
      <c r="AY1350" s="92"/>
      <c r="AZ1350" s="92"/>
      <c r="BA1350" s="92"/>
      <c r="BB1350" s="92"/>
      <c r="BC1350" s="92"/>
      <c r="BD1350" s="92"/>
      <c r="BE1350" s="92"/>
      <c r="BF1350" s="92"/>
      <c r="BG1350" s="92"/>
      <c r="BH1350" s="92"/>
      <c r="BI1350" s="92"/>
      <c r="BJ1350" s="92"/>
      <c r="BK1350" s="92"/>
      <c r="BL1350" s="92"/>
      <c r="BM1350" s="92"/>
      <c r="BN1350" s="92"/>
      <c r="BO1350" s="92"/>
      <c r="BP1350" s="92"/>
      <c r="BQ1350" s="92"/>
      <c r="BR1350" s="92"/>
      <c r="BS1350" s="92"/>
      <c r="BT1350" s="92"/>
      <c r="BU1350" s="92"/>
      <c r="BV1350" s="92"/>
      <c r="BW1350" s="92"/>
      <c r="BX1350" s="92"/>
      <c r="BY1350" s="92"/>
      <c r="BZ1350" s="92"/>
      <c r="CA1350" s="92"/>
      <c r="CB1350" s="92"/>
      <c r="CC1350" s="92"/>
      <c r="CD1350" s="92"/>
      <c r="CE1350" s="92"/>
      <c r="CF1350" s="93"/>
      <c r="CG1350" s="92"/>
      <c r="CH1350" s="92"/>
      <c r="CI1350" s="92"/>
      <c r="CJ1350" s="92"/>
      <c r="CK1350" s="92"/>
      <c r="CL1350" s="92"/>
      <c r="CM1350" s="92"/>
      <c r="CN1350" s="92"/>
      <c r="CO1350" s="92"/>
      <c r="CP1350" s="92"/>
      <c r="CS1350" s="94"/>
      <c r="CT1350" s="95"/>
    </row>
    <row r="1351" spans="8:98" x14ac:dyDescent="0.15">
      <c r="H1351" s="125"/>
      <c r="I1351" s="129"/>
      <c r="L1351" s="127"/>
      <c r="M1351" s="107"/>
      <c r="N1351" s="107"/>
      <c r="O1351" s="107"/>
      <c r="P1351" s="107"/>
      <c r="Q1351" s="107"/>
      <c r="R1351" s="107"/>
      <c r="S1351" s="107"/>
      <c r="T1351" s="130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92"/>
      <c r="AF1351" s="92"/>
      <c r="AG1351" s="92"/>
      <c r="AH1351" s="92"/>
      <c r="AI1351" s="92"/>
      <c r="AJ1351" s="92"/>
      <c r="AK1351" s="92"/>
      <c r="AL1351" s="92"/>
      <c r="AM1351" s="92"/>
      <c r="AN1351" s="92"/>
      <c r="AO1351" s="92"/>
      <c r="AP1351" s="92"/>
      <c r="AQ1351" s="92"/>
      <c r="AR1351" s="92"/>
      <c r="AS1351" s="92"/>
      <c r="AT1351" s="92"/>
      <c r="AU1351" s="92"/>
      <c r="AV1351" s="92"/>
      <c r="AW1351" s="92"/>
      <c r="AX1351" s="92"/>
      <c r="AY1351" s="92"/>
      <c r="AZ1351" s="92"/>
      <c r="BA1351" s="92"/>
      <c r="BB1351" s="92"/>
      <c r="BC1351" s="92"/>
      <c r="BD1351" s="92"/>
      <c r="BE1351" s="92"/>
      <c r="BF1351" s="92"/>
      <c r="BG1351" s="92"/>
      <c r="BH1351" s="92"/>
      <c r="BI1351" s="92"/>
      <c r="BJ1351" s="92"/>
      <c r="BK1351" s="92"/>
      <c r="BL1351" s="92"/>
      <c r="BM1351" s="92"/>
      <c r="BN1351" s="92"/>
      <c r="BO1351" s="92"/>
      <c r="BP1351" s="92"/>
      <c r="BQ1351" s="92"/>
      <c r="BR1351" s="92"/>
      <c r="BS1351" s="92"/>
      <c r="BT1351" s="92"/>
      <c r="BU1351" s="92"/>
      <c r="BV1351" s="92"/>
      <c r="BW1351" s="92"/>
      <c r="BX1351" s="92"/>
      <c r="BY1351" s="92"/>
      <c r="BZ1351" s="92"/>
      <c r="CA1351" s="92"/>
      <c r="CB1351" s="92"/>
      <c r="CC1351" s="92"/>
      <c r="CD1351" s="92"/>
      <c r="CE1351" s="92"/>
      <c r="CF1351" s="93"/>
      <c r="CG1351" s="92"/>
      <c r="CH1351" s="92"/>
      <c r="CI1351" s="92"/>
      <c r="CJ1351" s="92"/>
      <c r="CK1351" s="92"/>
      <c r="CL1351" s="92"/>
      <c r="CM1351" s="92"/>
      <c r="CN1351" s="92"/>
      <c r="CO1351" s="92"/>
      <c r="CP1351" s="92"/>
      <c r="CR1351" s="115"/>
      <c r="CS1351" s="94"/>
      <c r="CT1351" s="95"/>
    </row>
    <row r="1352" spans="8:98" x14ac:dyDescent="0.15">
      <c r="H1352" s="125"/>
      <c r="I1352" s="129"/>
      <c r="L1352" s="127"/>
      <c r="M1352" s="107"/>
      <c r="N1352" s="107"/>
      <c r="O1352" s="107"/>
      <c r="P1352" s="107"/>
      <c r="Q1352" s="107"/>
      <c r="R1352" s="107"/>
      <c r="S1352" s="107"/>
      <c r="T1352" s="130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2"/>
      <c r="AE1352" s="92"/>
      <c r="AF1352" s="92"/>
      <c r="AG1352" s="92"/>
      <c r="AH1352" s="92"/>
      <c r="AI1352" s="92"/>
      <c r="AJ1352" s="92"/>
      <c r="AK1352" s="92"/>
      <c r="AL1352" s="92"/>
      <c r="AM1352" s="92"/>
      <c r="AN1352" s="92"/>
      <c r="AO1352" s="92"/>
      <c r="AP1352" s="92"/>
      <c r="AQ1352" s="92"/>
      <c r="AR1352" s="92"/>
      <c r="AS1352" s="92"/>
      <c r="AT1352" s="92"/>
      <c r="AU1352" s="92"/>
      <c r="AV1352" s="92"/>
      <c r="AW1352" s="92"/>
      <c r="AX1352" s="92"/>
      <c r="AY1352" s="92"/>
      <c r="AZ1352" s="92"/>
      <c r="BA1352" s="92"/>
      <c r="BB1352" s="92"/>
      <c r="BC1352" s="92"/>
      <c r="BD1352" s="92"/>
      <c r="BE1352" s="92"/>
      <c r="BF1352" s="92"/>
      <c r="BG1352" s="92"/>
      <c r="BH1352" s="92"/>
      <c r="BI1352" s="92"/>
      <c r="BJ1352" s="92"/>
      <c r="BK1352" s="92"/>
      <c r="BL1352" s="92"/>
      <c r="BM1352" s="92"/>
      <c r="BN1352" s="92"/>
      <c r="BO1352" s="92"/>
      <c r="BP1352" s="92"/>
      <c r="BQ1352" s="92"/>
      <c r="BR1352" s="92"/>
      <c r="BS1352" s="92"/>
      <c r="BT1352" s="92"/>
      <c r="BU1352" s="92"/>
      <c r="BV1352" s="92"/>
      <c r="BW1352" s="92"/>
      <c r="BX1352" s="92"/>
      <c r="BY1352" s="92"/>
      <c r="BZ1352" s="92"/>
      <c r="CA1352" s="92"/>
      <c r="CB1352" s="92"/>
      <c r="CC1352" s="92"/>
      <c r="CD1352" s="92"/>
      <c r="CE1352" s="92"/>
      <c r="CF1352" s="93"/>
      <c r="CG1352" s="92"/>
      <c r="CH1352" s="92"/>
      <c r="CI1352" s="92"/>
      <c r="CJ1352" s="92"/>
      <c r="CK1352" s="92"/>
      <c r="CL1352" s="92"/>
      <c r="CM1352" s="92"/>
      <c r="CN1352" s="92"/>
      <c r="CO1352" s="92"/>
      <c r="CP1352" s="92"/>
      <c r="CS1352" s="94"/>
      <c r="CT1352" s="95"/>
    </row>
    <row r="1353" spans="8:98" x14ac:dyDescent="0.15">
      <c r="H1353" s="125"/>
      <c r="I1353" s="129"/>
      <c r="L1353" s="127"/>
      <c r="M1353" s="107"/>
      <c r="N1353" s="107"/>
      <c r="O1353" s="107"/>
      <c r="P1353" s="107"/>
      <c r="Q1353" s="107"/>
      <c r="R1353" s="107"/>
      <c r="S1353" s="107"/>
      <c r="T1353" s="130"/>
      <c r="U1353" s="92"/>
      <c r="V1353" s="92"/>
      <c r="W1353" s="92"/>
      <c r="X1353" s="92"/>
      <c r="Y1353" s="92"/>
      <c r="Z1353" s="92"/>
      <c r="AA1353" s="92"/>
      <c r="AB1353" s="92"/>
      <c r="AC1353" s="92"/>
      <c r="AD1353" s="92"/>
      <c r="AE1353" s="92"/>
      <c r="AF1353" s="92"/>
      <c r="AG1353" s="92"/>
      <c r="AH1353" s="92"/>
      <c r="AI1353" s="92"/>
      <c r="AJ1353" s="92"/>
      <c r="AK1353" s="92"/>
      <c r="AL1353" s="92"/>
      <c r="AM1353" s="92"/>
      <c r="AN1353" s="92"/>
      <c r="AO1353" s="92"/>
      <c r="AP1353" s="92"/>
      <c r="AQ1353" s="92"/>
      <c r="AR1353" s="92"/>
      <c r="AS1353" s="92"/>
      <c r="AT1353" s="92"/>
      <c r="AU1353" s="92"/>
      <c r="AV1353" s="92"/>
      <c r="AW1353" s="92"/>
      <c r="AX1353" s="92"/>
      <c r="AY1353" s="92"/>
      <c r="AZ1353" s="92"/>
      <c r="BA1353" s="92"/>
      <c r="BB1353" s="92"/>
      <c r="BC1353" s="92"/>
      <c r="BD1353" s="92"/>
      <c r="BE1353" s="92"/>
      <c r="BF1353" s="92"/>
      <c r="BG1353" s="92"/>
      <c r="BH1353" s="92"/>
      <c r="BI1353" s="92"/>
      <c r="BJ1353" s="92"/>
      <c r="BK1353" s="92"/>
      <c r="BL1353" s="92"/>
      <c r="BM1353" s="92"/>
      <c r="BN1353" s="92"/>
      <c r="BO1353" s="92"/>
      <c r="BP1353" s="92"/>
      <c r="BQ1353" s="92"/>
      <c r="BR1353" s="92"/>
      <c r="BS1353" s="92"/>
      <c r="BT1353" s="92"/>
      <c r="BU1353" s="92"/>
      <c r="BV1353" s="92"/>
      <c r="BW1353" s="92"/>
      <c r="BX1353" s="92"/>
      <c r="BY1353" s="92"/>
      <c r="BZ1353" s="92"/>
      <c r="CA1353" s="92"/>
      <c r="CB1353" s="92"/>
      <c r="CC1353" s="92"/>
      <c r="CD1353" s="92"/>
      <c r="CE1353" s="92"/>
      <c r="CF1353" s="93"/>
      <c r="CG1353" s="92"/>
      <c r="CH1353" s="92"/>
      <c r="CI1353" s="92"/>
      <c r="CJ1353" s="92"/>
      <c r="CK1353" s="92"/>
      <c r="CL1353" s="92"/>
      <c r="CM1353" s="92"/>
      <c r="CN1353" s="92"/>
      <c r="CO1353" s="92"/>
      <c r="CP1353" s="92"/>
      <c r="CS1353" s="94"/>
      <c r="CT1353" s="95"/>
    </row>
    <row r="1354" spans="8:98" x14ac:dyDescent="0.15">
      <c r="H1354" s="125"/>
      <c r="I1354" s="129"/>
      <c r="L1354" s="127"/>
      <c r="M1354" s="107"/>
      <c r="N1354" s="107"/>
      <c r="O1354" s="107"/>
      <c r="P1354" s="107"/>
      <c r="Q1354" s="107"/>
      <c r="R1354" s="107"/>
      <c r="S1354" s="107"/>
      <c r="T1354" s="130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2"/>
      <c r="AE1354" s="92"/>
      <c r="AF1354" s="92"/>
      <c r="AG1354" s="92"/>
      <c r="AH1354" s="92"/>
      <c r="AI1354" s="92"/>
      <c r="AJ1354" s="92"/>
      <c r="AK1354" s="92"/>
      <c r="AL1354" s="92"/>
      <c r="AM1354" s="92"/>
      <c r="AN1354" s="92"/>
      <c r="AO1354" s="92"/>
      <c r="AP1354" s="92"/>
      <c r="AQ1354" s="92"/>
      <c r="AR1354" s="92"/>
      <c r="AS1354" s="92"/>
      <c r="AT1354" s="92"/>
      <c r="AU1354" s="92"/>
      <c r="AV1354" s="92"/>
      <c r="AW1354" s="92"/>
      <c r="AX1354" s="92"/>
      <c r="AY1354" s="92"/>
      <c r="AZ1354" s="92"/>
      <c r="BA1354" s="92"/>
      <c r="BB1354" s="92"/>
      <c r="BC1354" s="92"/>
      <c r="BD1354" s="92"/>
      <c r="BE1354" s="92"/>
      <c r="BF1354" s="92"/>
      <c r="BG1354" s="92"/>
      <c r="BH1354" s="92"/>
      <c r="BI1354" s="92"/>
      <c r="BJ1354" s="92"/>
      <c r="BK1354" s="92"/>
      <c r="BL1354" s="92"/>
      <c r="BM1354" s="92"/>
      <c r="BN1354" s="92"/>
      <c r="BO1354" s="92"/>
      <c r="BP1354" s="92"/>
      <c r="BQ1354" s="92"/>
      <c r="BR1354" s="92"/>
      <c r="BS1354" s="92"/>
      <c r="BT1354" s="92"/>
      <c r="BU1354" s="92"/>
      <c r="BV1354" s="92"/>
      <c r="BW1354" s="92"/>
      <c r="BX1354" s="92"/>
      <c r="BY1354" s="92"/>
      <c r="BZ1354" s="92"/>
      <c r="CA1354" s="92"/>
      <c r="CB1354" s="92"/>
      <c r="CC1354" s="92"/>
      <c r="CD1354" s="92"/>
      <c r="CE1354" s="92"/>
      <c r="CF1354" s="93"/>
      <c r="CG1354" s="92"/>
      <c r="CH1354" s="92"/>
      <c r="CI1354" s="92"/>
      <c r="CJ1354" s="92"/>
      <c r="CK1354" s="92"/>
      <c r="CL1354" s="92"/>
      <c r="CM1354" s="92"/>
      <c r="CN1354" s="92"/>
      <c r="CO1354" s="92"/>
      <c r="CP1354" s="92"/>
      <c r="CS1354" s="94"/>
      <c r="CT1354" s="95"/>
    </row>
    <row r="1355" spans="8:98" x14ac:dyDescent="0.15">
      <c r="H1355" s="125"/>
      <c r="I1355" s="129"/>
      <c r="L1355" s="127"/>
      <c r="M1355" s="107"/>
      <c r="N1355" s="107"/>
      <c r="O1355" s="107"/>
      <c r="P1355" s="107"/>
      <c r="Q1355" s="107"/>
      <c r="R1355" s="107"/>
      <c r="S1355" s="107"/>
      <c r="T1355" s="130"/>
      <c r="U1355" s="92"/>
      <c r="V1355" s="92"/>
      <c r="W1355" s="92"/>
      <c r="X1355" s="92"/>
      <c r="Y1355" s="92"/>
      <c r="Z1355" s="92"/>
      <c r="AA1355" s="92"/>
      <c r="AB1355" s="92"/>
      <c r="AC1355" s="92"/>
      <c r="AD1355" s="92"/>
      <c r="AE1355" s="92"/>
      <c r="AF1355" s="92"/>
      <c r="AG1355" s="92"/>
      <c r="AH1355" s="92"/>
      <c r="AI1355" s="92"/>
      <c r="AJ1355" s="92"/>
      <c r="AK1355" s="92"/>
      <c r="AL1355" s="92"/>
      <c r="AM1355" s="92"/>
      <c r="AN1355" s="92"/>
      <c r="AO1355" s="92"/>
      <c r="AP1355" s="92"/>
      <c r="AQ1355" s="92"/>
      <c r="AR1355" s="92"/>
      <c r="AS1355" s="92"/>
      <c r="AT1355" s="92"/>
      <c r="AU1355" s="92"/>
      <c r="AV1355" s="92"/>
      <c r="AW1355" s="92"/>
      <c r="AX1355" s="92"/>
      <c r="AY1355" s="92"/>
      <c r="AZ1355" s="92"/>
      <c r="BA1355" s="92"/>
      <c r="BB1355" s="92"/>
      <c r="BC1355" s="92"/>
      <c r="BD1355" s="92"/>
      <c r="BE1355" s="92"/>
      <c r="BF1355" s="92"/>
      <c r="BG1355" s="92"/>
      <c r="BH1355" s="92"/>
      <c r="BI1355" s="92"/>
      <c r="BJ1355" s="92"/>
      <c r="BK1355" s="92"/>
      <c r="BL1355" s="92"/>
      <c r="BM1355" s="92"/>
      <c r="BN1355" s="92"/>
      <c r="BO1355" s="92"/>
      <c r="BP1355" s="92"/>
      <c r="BQ1355" s="92"/>
      <c r="BR1355" s="92"/>
      <c r="BS1355" s="92"/>
      <c r="BT1355" s="92"/>
      <c r="BU1355" s="92"/>
      <c r="BV1355" s="92"/>
      <c r="BW1355" s="92"/>
      <c r="BX1355" s="92"/>
      <c r="BY1355" s="92"/>
      <c r="BZ1355" s="92"/>
      <c r="CA1355" s="92"/>
      <c r="CB1355" s="92"/>
      <c r="CC1355" s="92"/>
      <c r="CD1355" s="92"/>
      <c r="CE1355" s="92"/>
      <c r="CF1355" s="93"/>
      <c r="CG1355" s="92"/>
      <c r="CH1355" s="92"/>
      <c r="CI1355" s="92"/>
      <c r="CJ1355" s="92"/>
      <c r="CK1355" s="92"/>
      <c r="CL1355" s="92"/>
      <c r="CM1355" s="92"/>
      <c r="CN1355" s="92"/>
      <c r="CO1355" s="92"/>
      <c r="CP1355" s="92"/>
      <c r="CR1355" s="115"/>
      <c r="CS1355" s="94"/>
      <c r="CT1355" s="95"/>
    </row>
    <row r="1356" spans="8:98" x14ac:dyDescent="0.15">
      <c r="H1356" s="125"/>
      <c r="I1356" s="129"/>
      <c r="L1356" s="127"/>
      <c r="M1356" s="107"/>
      <c r="N1356" s="107"/>
      <c r="O1356" s="107"/>
      <c r="P1356" s="107"/>
      <c r="Q1356" s="107"/>
      <c r="R1356" s="107"/>
      <c r="S1356" s="107"/>
      <c r="T1356" s="130"/>
      <c r="U1356" s="92"/>
      <c r="V1356" s="92"/>
      <c r="W1356" s="92"/>
      <c r="X1356" s="92"/>
      <c r="Y1356" s="92"/>
      <c r="Z1356" s="92"/>
      <c r="AA1356" s="92"/>
      <c r="AB1356" s="92"/>
      <c r="AC1356" s="92"/>
      <c r="AD1356" s="92"/>
      <c r="AE1356" s="92"/>
      <c r="AF1356" s="92"/>
      <c r="AG1356" s="92"/>
      <c r="AH1356" s="92"/>
      <c r="AI1356" s="92"/>
      <c r="AJ1356" s="92"/>
      <c r="AK1356" s="92"/>
      <c r="AL1356" s="92"/>
      <c r="AM1356" s="92"/>
      <c r="AN1356" s="92"/>
      <c r="AO1356" s="92"/>
      <c r="AP1356" s="92"/>
      <c r="AQ1356" s="92"/>
      <c r="AR1356" s="92"/>
      <c r="AS1356" s="92"/>
      <c r="AT1356" s="92"/>
      <c r="AU1356" s="92"/>
      <c r="AV1356" s="92"/>
      <c r="AW1356" s="92"/>
      <c r="AX1356" s="92"/>
      <c r="AY1356" s="92"/>
      <c r="AZ1356" s="92"/>
      <c r="BA1356" s="92"/>
      <c r="BB1356" s="92"/>
      <c r="BC1356" s="92"/>
      <c r="BD1356" s="92"/>
      <c r="BE1356" s="92"/>
      <c r="BF1356" s="92"/>
      <c r="BG1356" s="92"/>
      <c r="BH1356" s="92"/>
      <c r="BI1356" s="92"/>
      <c r="BJ1356" s="92"/>
      <c r="BK1356" s="92"/>
      <c r="BL1356" s="92"/>
      <c r="BM1356" s="92"/>
      <c r="BN1356" s="92"/>
      <c r="BO1356" s="92"/>
      <c r="BP1356" s="92"/>
      <c r="BQ1356" s="92"/>
      <c r="BR1356" s="92"/>
      <c r="BS1356" s="92"/>
      <c r="BT1356" s="92"/>
      <c r="BU1356" s="92"/>
      <c r="BV1356" s="92"/>
      <c r="BW1356" s="92"/>
      <c r="BX1356" s="92"/>
      <c r="BY1356" s="92"/>
      <c r="BZ1356" s="92"/>
      <c r="CA1356" s="92"/>
      <c r="CB1356" s="92"/>
      <c r="CC1356" s="92"/>
      <c r="CD1356" s="92"/>
      <c r="CE1356" s="92"/>
      <c r="CF1356" s="93"/>
      <c r="CG1356" s="92"/>
      <c r="CH1356" s="92"/>
      <c r="CI1356" s="92"/>
      <c r="CJ1356" s="92"/>
      <c r="CK1356" s="92"/>
      <c r="CL1356" s="92"/>
      <c r="CM1356" s="92"/>
      <c r="CN1356" s="92"/>
      <c r="CO1356" s="92"/>
      <c r="CP1356" s="92"/>
      <c r="CS1356" s="94"/>
      <c r="CT1356" s="95"/>
    </row>
    <row r="1357" spans="8:98" x14ac:dyDescent="0.15">
      <c r="H1357" s="125"/>
      <c r="I1357" s="129"/>
      <c r="L1357" s="127"/>
      <c r="M1357" s="107"/>
      <c r="N1357" s="107"/>
      <c r="O1357" s="107"/>
      <c r="P1357" s="107"/>
      <c r="Q1357" s="107"/>
      <c r="R1357" s="107"/>
      <c r="S1357" s="107"/>
      <c r="T1357" s="130"/>
      <c r="U1357" s="92"/>
      <c r="V1357" s="92"/>
      <c r="W1357" s="92"/>
      <c r="X1357" s="92"/>
      <c r="Y1357" s="92"/>
      <c r="Z1357" s="92"/>
      <c r="AA1357" s="92"/>
      <c r="AB1357" s="92"/>
      <c r="AC1357" s="92"/>
      <c r="AD1357" s="92"/>
      <c r="AE1357" s="92"/>
      <c r="AF1357" s="92"/>
      <c r="AG1357" s="92"/>
      <c r="AH1357" s="92"/>
      <c r="AI1357" s="92"/>
      <c r="AJ1357" s="92"/>
      <c r="AK1357" s="92"/>
      <c r="AL1357" s="92"/>
      <c r="AM1357" s="92"/>
      <c r="AN1357" s="92"/>
      <c r="AO1357" s="92"/>
      <c r="AP1357" s="92"/>
      <c r="AQ1357" s="92"/>
      <c r="AR1357" s="92"/>
      <c r="AS1357" s="92"/>
      <c r="AT1357" s="92"/>
      <c r="AU1357" s="92"/>
      <c r="AV1357" s="92"/>
      <c r="AW1357" s="92"/>
      <c r="AX1357" s="92"/>
      <c r="AY1357" s="92"/>
      <c r="AZ1357" s="92"/>
      <c r="BA1357" s="92"/>
      <c r="BB1357" s="92"/>
      <c r="BC1357" s="92"/>
      <c r="BD1357" s="92"/>
      <c r="BE1357" s="92"/>
      <c r="BF1357" s="92"/>
      <c r="BG1357" s="92"/>
      <c r="BH1357" s="92"/>
      <c r="BI1357" s="92"/>
      <c r="BJ1357" s="92"/>
      <c r="BK1357" s="92"/>
      <c r="BL1357" s="92"/>
      <c r="BM1357" s="92"/>
      <c r="BN1357" s="92"/>
      <c r="BO1357" s="92"/>
      <c r="BP1357" s="92"/>
      <c r="BQ1357" s="92"/>
      <c r="BR1357" s="92"/>
      <c r="BS1357" s="92"/>
      <c r="BT1357" s="92"/>
      <c r="BU1357" s="92"/>
      <c r="BV1357" s="92"/>
      <c r="BW1357" s="92"/>
      <c r="BX1357" s="92"/>
      <c r="BY1357" s="92"/>
      <c r="BZ1357" s="92"/>
      <c r="CA1357" s="92"/>
      <c r="CB1357" s="92"/>
      <c r="CC1357" s="92"/>
      <c r="CD1357" s="92"/>
      <c r="CE1357" s="92"/>
      <c r="CF1357" s="93"/>
      <c r="CG1357" s="92"/>
      <c r="CH1357" s="92"/>
      <c r="CI1357" s="92"/>
      <c r="CJ1357" s="92"/>
      <c r="CK1357" s="92"/>
      <c r="CL1357" s="92"/>
      <c r="CM1357" s="92"/>
      <c r="CN1357" s="92"/>
      <c r="CO1357" s="92"/>
      <c r="CP1357" s="92"/>
      <c r="CS1357" s="94"/>
      <c r="CT1357" s="95"/>
    </row>
    <row r="1358" spans="8:98" x14ac:dyDescent="0.15">
      <c r="H1358" s="125"/>
      <c r="I1358" s="129"/>
      <c r="L1358" s="127"/>
      <c r="M1358" s="107"/>
      <c r="N1358" s="107"/>
      <c r="O1358" s="107"/>
      <c r="P1358" s="107"/>
      <c r="Q1358" s="107"/>
      <c r="R1358" s="107"/>
      <c r="S1358" s="107"/>
      <c r="T1358" s="130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2"/>
      <c r="AE1358" s="92"/>
      <c r="AF1358" s="92"/>
      <c r="AG1358" s="92"/>
      <c r="AH1358" s="92"/>
      <c r="AI1358" s="92"/>
      <c r="AJ1358" s="92"/>
      <c r="AK1358" s="92"/>
      <c r="AL1358" s="92"/>
      <c r="AM1358" s="92"/>
      <c r="AN1358" s="92"/>
      <c r="AO1358" s="92"/>
      <c r="AP1358" s="92"/>
      <c r="AQ1358" s="92"/>
      <c r="AR1358" s="92"/>
      <c r="AS1358" s="92"/>
      <c r="AT1358" s="92"/>
      <c r="AU1358" s="92"/>
      <c r="AV1358" s="92"/>
      <c r="AW1358" s="92"/>
      <c r="AX1358" s="92"/>
      <c r="AY1358" s="92"/>
      <c r="AZ1358" s="92"/>
      <c r="BA1358" s="92"/>
      <c r="BB1358" s="92"/>
      <c r="BC1358" s="92"/>
      <c r="BD1358" s="92"/>
      <c r="BE1358" s="92"/>
      <c r="BF1358" s="92"/>
      <c r="BG1358" s="92"/>
      <c r="BH1358" s="92"/>
      <c r="BI1358" s="92"/>
      <c r="BJ1358" s="92"/>
      <c r="BK1358" s="92"/>
      <c r="BL1358" s="92"/>
      <c r="BM1358" s="92"/>
      <c r="BN1358" s="92"/>
      <c r="BO1358" s="92"/>
      <c r="BP1358" s="92"/>
      <c r="BQ1358" s="92"/>
      <c r="BR1358" s="92"/>
      <c r="BS1358" s="92"/>
      <c r="BT1358" s="92"/>
      <c r="BU1358" s="92"/>
      <c r="BV1358" s="92"/>
      <c r="BW1358" s="92"/>
      <c r="BX1358" s="92"/>
      <c r="BY1358" s="92"/>
      <c r="BZ1358" s="92"/>
      <c r="CA1358" s="92"/>
      <c r="CB1358" s="92"/>
      <c r="CC1358" s="92"/>
      <c r="CD1358" s="92"/>
      <c r="CE1358" s="92"/>
      <c r="CF1358" s="93"/>
      <c r="CG1358" s="92"/>
      <c r="CH1358" s="92"/>
      <c r="CI1358" s="92"/>
      <c r="CJ1358" s="92"/>
      <c r="CK1358" s="92"/>
      <c r="CL1358" s="92"/>
      <c r="CM1358" s="92"/>
      <c r="CN1358" s="92"/>
      <c r="CO1358" s="92"/>
      <c r="CP1358" s="92"/>
      <c r="CS1358" s="94"/>
      <c r="CT1358" s="95"/>
    </row>
    <row r="1359" spans="8:98" x14ac:dyDescent="0.15">
      <c r="H1359" s="125"/>
      <c r="I1359" s="129"/>
      <c r="L1359" s="127"/>
      <c r="M1359" s="107"/>
      <c r="N1359" s="107"/>
      <c r="O1359" s="107"/>
      <c r="P1359" s="107"/>
      <c r="Q1359" s="107"/>
      <c r="R1359" s="107"/>
      <c r="S1359" s="107"/>
      <c r="T1359" s="130"/>
      <c r="U1359" s="92"/>
      <c r="V1359" s="92"/>
      <c r="W1359" s="92"/>
      <c r="X1359" s="92"/>
      <c r="Y1359" s="92"/>
      <c r="Z1359" s="92"/>
      <c r="AA1359" s="92"/>
      <c r="AB1359" s="92"/>
      <c r="AC1359" s="92"/>
      <c r="AD1359" s="92"/>
      <c r="AE1359" s="92"/>
      <c r="AF1359" s="92"/>
      <c r="AG1359" s="92"/>
      <c r="AH1359" s="92"/>
      <c r="AI1359" s="92"/>
      <c r="AJ1359" s="92"/>
      <c r="AK1359" s="92"/>
      <c r="AL1359" s="92"/>
      <c r="AM1359" s="92"/>
      <c r="AN1359" s="92"/>
      <c r="AO1359" s="92"/>
      <c r="AP1359" s="92"/>
      <c r="AQ1359" s="92"/>
      <c r="AR1359" s="92"/>
      <c r="AS1359" s="92"/>
      <c r="AT1359" s="92"/>
      <c r="AU1359" s="92"/>
      <c r="AV1359" s="92"/>
      <c r="AW1359" s="92"/>
      <c r="AX1359" s="92"/>
      <c r="AY1359" s="92"/>
      <c r="AZ1359" s="92"/>
      <c r="BA1359" s="92"/>
      <c r="BB1359" s="92"/>
      <c r="BC1359" s="92"/>
      <c r="BD1359" s="92"/>
      <c r="BE1359" s="92"/>
      <c r="BF1359" s="92"/>
      <c r="BG1359" s="92"/>
      <c r="BH1359" s="92"/>
      <c r="BI1359" s="92"/>
      <c r="BJ1359" s="92"/>
      <c r="BK1359" s="92"/>
      <c r="BL1359" s="92"/>
      <c r="BM1359" s="92"/>
      <c r="BN1359" s="92"/>
      <c r="BO1359" s="92"/>
      <c r="BP1359" s="92"/>
      <c r="BQ1359" s="92"/>
      <c r="BR1359" s="92"/>
      <c r="BS1359" s="92"/>
      <c r="BT1359" s="92"/>
      <c r="BU1359" s="92"/>
      <c r="BV1359" s="92"/>
      <c r="BW1359" s="92"/>
      <c r="BX1359" s="92"/>
      <c r="BY1359" s="92"/>
      <c r="BZ1359" s="92"/>
      <c r="CA1359" s="92"/>
      <c r="CB1359" s="92"/>
      <c r="CC1359" s="92"/>
      <c r="CD1359" s="92"/>
      <c r="CE1359" s="92"/>
      <c r="CF1359" s="93"/>
      <c r="CG1359" s="92"/>
      <c r="CH1359" s="92"/>
      <c r="CI1359" s="92"/>
      <c r="CJ1359" s="92"/>
      <c r="CK1359" s="92"/>
      <c r="CL1359" s="92"/>
      <c r="CM1359" s="92"/>
      <c r="CN1359" s="92"/>
      <c r="CO1359" s="92"/>
      <c r="CP1359" s="92"/>
      <c r="CS1359" s="94"/>
      <c r="CT1359" s="95"/>
    </row>
    <row r="1360" spans="8:98" x14ac:dyDescent="0.15">
      <c r="H1360" s="125"/>
      <c r="I1360" s="129"/>
      <c r="L1360" s="127"/>
      <c r="M1360" s="107"/>
      <c r="N1360" s="107"/>
      <c r="O1360" s="107"/>
      <c r="P1360" s="107"/>
      <c r="Q1360" s="107"/>
      <c r="R1360" s="107"/>
      <c r="S1360" s="107"/>
      <c r="T1360" s="130"/>
      <c r="U1360" s="92"/>
      <c r="V1360" s="92"/>
      <c r="W1360" s="92"/>
      <c r="X1360" s="92"/>
      <c r="Y1360" s="92"/>
      <c r="Z1360" s="92"/>
      <c r="AA1360" s="92"/>
      <c r="AB1360" s="92"/>
      <c r="AC1360" s="92"/>
      <c r="AD1360" s="92"/>
      <c r="AE1360" s="92"/>
      <c r="AF1360" s="92"/>
      <c r="AG1360" s="92"/>
      <c r="AH1360" s="92"/>
      <c r="AI1360" s="92"/>
      <c r="AJ1360" s="92"/>
      <c r="AK1360" s="92"/>
      <c r="AL1360" s="92"/>
      <c r="AM1360" s="92"/>
      <c r="AN1360" s="92"/>
      <c r="AO1360" s="92"/>
      <c r="AP1360" s="92"/>
      <c r="AQ1360" s="92"/>
      <c r="AR1360" s="92"/>
      <c r="AS1360" s="92"/>
      <c r="AT1360" s="92"/>
      <c r="AU1360" s="92"/>
      <c r="AV1360" s="92"/>
      <c r="AW1360" s="92"/>
      <c r="AX1360" s="92"/>
      <c r="AY1360" s="92"/>
      <c r="AZ1360" s="92"/>
      <c r="BA1360" s="92"/>
      <c r="BB1360" s="92"/>
      <c r="BC1360" s="92"/>
      <c r="BD1360" s="92"/>
      <c r="BE1360" s="92"/>
      <c r="BF1360" s="92"/>
      <c r="BG1360" s="92"/>
      <c r="BH1360" s="92"/>
      <c r="BI1360" s="92"/>
      <c r="BJ1360" s="92"/>
      <c r="BK1360" s="92"/>
      <c r="BL1360" s="92"/>
      <c r="BM1360" s="92"/>
      <c r="BN1360" s="92"/>
      <c r="BO1360" s="92"/>
      <c r="BP1360" s="92"/>
      <c r="BQ1360" s="92"/>
      <c r="BR1360" s="92"/>
      <c r="BS1360" s="92"/>
      <c r="BT1360" s="92"/>
      <c r="BU1360" s="92"/>
      <c r="BV1360" s="92"/>
      <c r="BW1360" s="92"/>
      <c r="BX1360" s="92"/>
      <c r="BY1360" s="92"/>
      <c r="BZ1360" s="92"/>
      <c r="CA1360" s="92"/>
      <c r="CB1360" s="92"/>
      <c r="CC1360" s="92"/>
      <c r="CD1360" s="92"/>
      <c r="CE1360" s="92"/>
      <c r="CF1360" s="93"/>
      <c r="CG1360" s="92"/>
      <c r="CH1360" s="92"/>
      <c r="CI1360" s="92"/>
      <c r="CJ1360" s="92"/>
      <c r="CK1360" s="92"/>
      <c r="CL1360" s="92"/>
      <c r="CM1360" s="92"/>
      <c r="CN1360" s="92"/>
      <c r="CO1360" s="92"/>
      <c r="CP1360" s="92"/>
      <c r="CS1360" s="94"/>
      <c r="CT1360" s="95"/>
    </row>
    <row r="1361" spans="8:98" x14ac:dyDescent="0.15">
      <c r="H1361" s="125"/>
      <c r="I1361" s="129"/>
      <c r="L1361" s="127"/>
      <c r="M1361" s="107"/>
      <c r="N1361" s="107"/>
      <c r="O1361" s="107"/>
      <c r="P1361" s="107"/>
      <c r="Q1361" s="107"/>
      <c r="R1361" s="107"/>
      <c r="S1361" s="107"/>
      <c r="T1361" s="130"/>
      <c r="U1361" s="92"/>
      <c r="V1361" s="92"/>
      <c r="W1361" s="92"/>
      <c r="X1361" s="92"/>
      <c r="Y1361" s="92"/>
      <c r="Z1361" s="92"/>
      <c r="AA1361" s="92"/>
      <c r="AB1361" s="92"/>
      <c r="AC1361" s="92"/>
      <c r="AD1361" s="92"/>
      <c r="AE1361" s="92"/>
      <c r="AF1361" s="92"/>
      <c r="AG1361" s="92"/>
      <c r="AH1361" s="92"/>
      <c r="AI1361" s="92"/>
      <c r="AJ1361" s="92"/>
      <c r="AK1361" s="92"/>
      <c r="AL1361" s="92"/>
      <c r="AM1361" s="92"/>
      <c r="AN1361" s="92"/>
      <c r="AO1361" s="92"/>
      <c r="AP1361" s="92"/>
      <c r="AQ1361" s="92"/>
      <c r="AR1361" s="92"/>
      <c r="AS1361" s="92"/>
      <c r="AT1361" s="92"/>
      <c r="AU1361" s="92"/>
      <c r="AV1361" s="92"/>
      <c r="AW1361" s="92"/>
      <c r="AX1361" s="92"/>
      <c r="AY1361" s="92"/>
      <c r="AZ1361" s="92"/>
      <c r="BA1361" s="92"/>
      <c r="BB1361" s="92"/>
      <c r="BC1361" s="92"/>
      <c r="BD1361" s="92"/>
      <c r="BE1361" s="92"/>
      <c r="BF1361" s="92"/>
      <c r="BG1361" s="92"/>
      <c r="BH1361" s="92"/>
      <c r="BI1361" s="92"/>
      <c r="BJ1361" s="92"/>
      <c r="BK1361" s="92"/>
      <c r="BL1361" s="92"/>
      <c r="BM1361" s="92"/>
      <c r="BN1361" s="92"/>
      <c r="BO1361" s="92"/>
      <c r="BP1361" s="92"/>
      <c r="BQ1361" s="92"/>
      <c r="BR1361" s="92"/>
      <c r="BS1361" s="92"/>
      <c r="BT1361" s="92"/>
      <c r="BU1361" s="92"/>
      <c r="BV1361" s="92"/>
      <c r="BW1361" s="92"/>
      <c r="BX1361" s="92"/>
      <c r="BY1361" s="92"/>
      <c r="BZ1361" s="92"/>
      <c r="CA1361" s="92"/>
      <c r="CB1361" s="92"/>
      <c r="CC1361" s="92"/>
      <c r="CD1361" s="92"/>
      <c r="CE1361" s="92"/>
      <c r="CF1361" s="93"/>
      <c r="CG1361" s="92"/>
      <c r="CH1361" s="92"/>
      <c r="CI1361" s="92"/>
      <c r="CJ1361" s="92"/>
      <c r="CK1361" s="92"/>
      <c r="CL1361" s="92"/>
      <c r="CM1361" s="92"/>
      <c r="CN1361" s="92"/>
      <c r="CO1361" s="92"/>
      <c r="CP1361" s="92"/>
      <c r="CS1361" s="94"/>
      <c r="CT1361" s="95"/>
    </row>
    <row r="1362" spans="8:98" x14ac:dyDescent="0.15">
      <c r="H1362" s="125"/>
      <c r="I1362" s="129"/>
      <c r="L1362" s="127"/>
      <c r="M1362" s="107"/>
      <c r="N1362" s="107"/>
      <c r="O1362" s="107"/>
      <c r="P1362" s="107"/>
      <c r="Q1362" s="107"/>
      <c r="R1362" s="107"/>
      <c r="S1362" s="107"/>
      <c r="T1362" s="130"/>
      <c r="U1362" s="92"/>
      <c r="V1362" s="92"/>
      <c r="W1362" s="92"/>
      <c r="X1362" s="92"/>
      <c r="Y1362" s="92"/>
      <c r="Z1362" s="92"/>
      <c r="AA1362" s="92"/>
      <c r="AB1362" s="92"/>
      <c r="AC1362" s="92"/>
      <c r="AD1362" s="92"/>
      <c r="AE1362" s="92"/>
      <c r="AF1362" s="92"/>
      <c r="AG1362" s="92"/>
      <c r="AH1362" s="92"/>
      <c r="AI1362" s="92"/>
      <c r="AJ1362" s="92"/>
      <c r="AK1362" s="92"/>
      <c r="AL1362" s="92"/>
      <c r="AM1362" s="92"/>
      <c r="AN1362" s="92"/>
      <c r="AO1362" s="92"/>
      <c r="AP1362" s="92"/>
      <c r="AQ1362" s="92"/>
      <c r="AR1362" s="92"/>
      <c r="AS1362" s="92"/>
      <c r="AT1362" s="92"/>
      <c r="AU1362" s="92"/>
      <c r="AV1362" s="92"/>
      <c r="AW1362" s="92"/>
      <c r="AX1362" s="92"/>
      <c r="AY1362" s="92"/>
      <c r="AZ1362" s="92"/>
      <c r="BA1362" s="92"/>
      <c r="BB1362" s="92"/>
      <c r="BC1362" s="92"/>
      <c r="BD1362" s="92"/>
      <c r="BE1362" s="92"/>
      <c r="BF1362" s="92"/>
      <c r="BG1362" s="92"/>
      <c r="BH1362" s="92"/>
      <c r="BI1362" s="92"/>
      <c r="BJ1362" s="92"/>
      <c r="BK1362" s="92"/>
      <c r="BL1362" s="92"/>
      <c r="BM1362" s="92"/>
      <c r="BN1362" s="92"/>
      <c r="BO1362" s="92"/>
      <c r="BP1362" s="92"/>
      <c r="BQ1362" s="92"/>
      <c r="BR1362" s="92"/>
      <c r="BS1362" s="92"/>
      <c r="BT1362" s="92"/>
      <c r="BU1362" s="92"/>
      <c r="BV1362" s="92"/>
      <c r="BW1362" s="92"/>
      <c r="BX1362" s="92"/>
      <c r="BY1362" s="92"/>
      <c r="BZ1362" s="92"/>
      <c r="CA1362" s="92"/>
      <c r="CB1362" s="92"/>
      <c r="CC1362" s="92"/>
      <c r="CD1362" s="92"/>
      <c r="CE1362" s="92"/>
      <c r="CF1362" s="93"/>
      <c r="CG1362" s="92"/>
      <c r="CH1362" s="92"/>
      <c r="CI1362" s="92"/>
      <c r="CJ1362" s="92"/>
      <c r="CK1362" s="92"/>
      <c r="CL1362" s="92"/>
      <c r="CM1362" s="92"/>
      <c r="CN1362" s="92"/>
      <c r="CO1362" s="92"/>
      <c r="CP1362" s="92"/>
      <c r="CS1362" s="94"/>
      <c r="CT1362" s="95"/>
    </row>
    <row r="1363" spans="8:98" x14ac:dyDescent="0.15">
      <c r="H1363" s="125"/>
      <c r="I1363" s="129"/>
      <c r="L1363" s="127"/>
      <c r="M1363" s="107"/>
      <c r="N1363" s="107"/>
      <c r="O1363" s="107"/>
      <c r="P1363" s="107"/>
      <c r="Q1363" s="107"/>
      <c r="R1363" s="107"/>
      <c r="S1363" s="107"/>
      <c r="T1363" s="130"/>
      <c r="U1363" s="92"/>
      <c r="V1363" s="92"/>
      <c r="W1363" s="92"/>
      <c r="X1363" s="92"/>
      <c r="Y1363" s="92"/>
      <c r="Z1363" s="92"/>
      <c r="AA1363" s="92"/>
      <c r="AB1363" s="92"/>
      <c r="AC1363" s="92"/>
      <c r="AD1363" s="92"/>
      <c r="AE1363" s="92"/>
      <c r="AF1363" s="92"/>
      <c r="AG1363" s="92"/>
      <c r="AH1363" s="92"/>
      <c r="AI1363" s="92"/>
      <c r="AJ1363" s="92"/>
      <c r="AK1363" s="92"/>
      <c r="AL1363" s="92"/>
      <c r="AM1363" s="92"/>
      <c r="AN1363" s="92"/>
      <c r="AO1363" s="92"/>
      <c r="AP1363" s="92"/>
      <c r="AQ1363" s="92"/>
      <c r="AR1363" s="92"/>
      <c r="AS1363" s="92"/>
      <c r="AT1363" s="92"/>
      <c r="AU1363" s="92"/>
      <c r="AV1363" s="92"/>
      <c r="AW1363" s="92"/>
      <c r="AX1363" s="92"/>
      <c r="AY1363" s="92"/>
      <c r="AZ1363" s="92"/>
      <c r="BA1363" s="92"/>
      <c r="BB1363" s="92"/>
      <c r="BC1363" s="92"/>
      <c r="BD1363" s="92"/>
      <c r="BE1363" s="92"/>
      <c r="BF1363" s="92"/>
      <c r="BG1363" s="92"/>
      <c r="BH1363" s="92"/>
      <c r="BI1363" s="92"/>
      <c r="BJ1363" s="92"/>
      <c r="BK1363" s="92"/>
      <c r="BL1363" s="92"/>
      <c r="BM1363" s="92"/>
      <c r="BN1363" s="92"/>
      <c r="BO1363" s="92"/>
      <c r="BP1363" s="92"/>
      <c r="BQ1363" s="92"/>
      <c r="BR1363" s="92"/>
      <c r="BS1363" s="92"/>
      <c r="BT1363" s="92"/>
      <c r="BU1363" s="92"/>
      <c r="BV1363" s="92"/>
      <c r="BW1363" s="92"/>
      <c r="BX1363" s="92"/>
      <c r="BY1363" s="92"/>
      <c r="BZ1363" s="92"/>
      <c r="CA1363" s="92"/>
      <c r="CB1363" s="92"/>
      <c r="CC1363" s="92"/>
      <c r="CD1363" s="92"/>
      <c r="CE1363" s="92"/>
      <c r="CF1363" s="93"/>
      <c r="CG1363" s="92"/>
      <c r="CH1363" s="92"/>
      <c r="CI1363" s="92"/>
      <c r="CJ1363" s="92"/>
      <c r="CK1363" s="92"/>
      <c r="CL1363" s="92"/>
      <c r="CM1363" s="92"/>
      <c r="CN1363" s="92"/>
      <c r="CO1363" s="92"/>
      <c r="CP1363" s="92"/>
      <c r="CS1363" s="94"/>
      <c r="CT1363" s="95"/>
    </row>
    <row r="1364" spans="8:98" x14ac:dyDescent="0.15">
      <c r="H1364" s="125"/>
      <c r="I1364" s="129"/>
      <c r="L1364" s="127"/>
      <c r="M1364" s="107"/>
      <c r="N1364" s="107"/>
      <c r="O1364" s="107"/>
      <c r="P1364" s="107"/>
      <c r="Q1364" s="107"/>
      <c r="R1364" s="107"/>
      <c r="S1364" s="107"/>
      <c r="T1364" s="130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2"/>
      <c r="AE1364" s="92"/>
      <c r="AF1364" s="92"/>
      <c r="AG1364" s="92"/>
      <c r="AH1364" s="92"/>
      <c r="AI1364" s="92"/>
      <c r="AJ1364" s="92"/>
      <c r="AK1364" s="92"/>
      <c r="AL1364" s="92"/>
      <c r="AM1364" s="92"/>
      <c r="AN1364" s="92"/>
      <c r="AO1364" s="92"/>
      <c r="AP1364" s="92"/>
      <c r="AQ1364" s="92"/>
      <c r="AR1364" s="92"/>
      <c r="AS1364" s="92"/>
      <c r="AT1364" s="92"/>
      <c r="AU1364" s="92"/>
      <c r="AV1364" s="92"/>
      <c r="AW1364" s="92"/>
      <c r="AX1364" s="92"/>
      <c r="AY1364" s="92"/>
      <c r="AZ1364" s="92"/>
      <c r="BA1364" s="92"/>
      <c r="BB1364" s="92"/>
      <c r="BC1364" s="92"/>
      <c r="BD1364" s="92"/>
      <c r="BE1364" s="92"/>
      <c r="BF1364" s="92"/>
      <c r="BG1364" s="92"/>
      <c r="BH1364" s="92"/>
      <c r="BI1364" s="92"/>
      <c r="BJ1364" s="92"/>
      <c r="BK1364" s="92"/>
      <c r="BL1364" s="92"/>
      <c r="BM1364" s="92"/>
      <c r="BN1364" s="92"/>
      <c r="BO1364" s="92"/>
      <c r="BP1364" s="92"/>
      <c r="BQ1364" s="92"/>
      <c r="BR1364" s="92"/>
      <c r="BS1364" s="92"/>
      <c r="BT1364" s="92"/>
      <c r="BU1364" s="92"/>
      <c r="BV1364" s="92"/>
      <c r="BW1364" s="92"/>
      <c r="BX1364" s="92"/>
      <c r="BY1364" s="92"/>
      <c r="BZ1364" s="92"/>
      <c r="CA1364" s="92"/>
      <c r="CB1364" s="92"/>
      <c r="CC1364" s="92"/>
      <c r="CD1364" s="92"/>
      <c r="CE1364" s="92"/>
      <c r="CF1364" s="93"/>
      <c r="CG1364" s="92"/>
      <c r="CH1364" s="92"/>
      <c r="CI1364" s="92"/>
      <c r="CJ1364" s="92"/>
      <c r="CK1364" s="92"/>
      <c r="CL1364" s="92"/>
      <c r="CM1364" s="92"/>
      <c r="CN1364" s="92"/>
      <c r="CO1364" s="92"/>
      <c r="CP1364" s="92"/>
      <c r="CS1364" s="94"/>
      <c r="CT1364" s="95"/>
    </row>
    <row r="1365" spans="8:98" x14ac:dyDescent="0.15">
      <c r="H1365" s="125"/>
      <c r="I1365" s="129"/>
      <c r="L1365" s="127"/>
      <c r="M1365" s="107"/>
      <c r="N1365" s="107"/>
      <c r="O1365" s="107"/>
      <c r="P1365" s="107"/>
      <c r="Q1365" s="107"/>
      <c r="R1365" s="107"/>
      <c r="S1365" s="107"/>
      <c r="T1365" s="130"/>
      <c r="U1365" s="92"/>
      <c r="V1365" s="92"/>
      <c r="W1365" s="92"/>
      <c r="X1365" s="92"/>
      <c r="Y1365" s="92"/>
      <c r="Z1365" s="92"/>
      <c r="AA1365" s="92"/>
      <c r="AB1365" s="92"/>
      <c r="AC1365" s="92"/>
      <c r="AD1365" s="92"/>
      <c r="AE1365" s="92"/>
      <c r="AF1365" s="92"/>
      <c r="AG1365" s="92"/>
      <c r="AH1365" s="92"/>
      <c r="AI1365" s="92"/>
      <c r="AJ1365" s="92"/>
      <c r="AK1365" s="92"/>
      <c r="AL1365" s="92"/>
      <c r="AM1365" s="92"/>
      <c r="AN1365" s="92"/>
      <c r="AO1365" s="92"/>
      <c r="AP1365" s="92"/>
      <c r="AQ1365" s="92"/>
      <c r="AR1365" s="92"/>
      <c r="AS1365" s="92"/>
      <c r="AT1365" s="92"/>
      <c r="AU1365" s="92"/>
      <c r="AV1365" s="92"/>
      <c r="AW1365" s="92"/>
      <c r="AX1365" s="92"/>
      <c r="AY1365" s="92"/>
      <c r="AZ1365" s="92"/>
      <c r="BA1365" s="92"/>
      <c r="BB1365" s="92"/>
      <c r="BC1365" s="92"/>
      <c r="BD1365" s="92"/>
      <c r="BE1365" s="92"/>
      <c r="BF1365" s="92"/>
      <c r="BG1365" s="92"/>
      <c r="BH1365" s="92"/>
      <c r="BI1365" s="92"/>
      <c r="BJ1365" s="92"/>
      <c r="BK1365" s="92"/>
      <c r="BL1365" s="92"/>
      <c r="BM1365" s="92"/>
      <c r="BN1365" s="92"/>
      <c r="BO1365" s="92"/>
      <c r="BP1365" s="92"/>
      <c r="BQ1365" s="92"/>
      <c r="BR1365" s="92"/>
      <c r="BS1365" s="92"/>
      <c r="BT1365" s="92"/>
      <c r="BU1365" s="92"/>
      <c r="BV1365" s="92"/>
      <c r="BW1365" s="92"/>
      <c r="BX1365" s="92"/>
      <c r="BY1365" s="92"/>
      <c r="BZ1365" s="92"/>
      <c r="CA1365" s="92"/>
      <c r="CB1365" s="92"/>
      <c r="CC1365" s="92"/>
      <c r="CD1365" s="92"/>
      <c r="CE1365" s="92"/>
      <c r="CF1365" s="93"/>
      <c r="CG1365" s="92"/>
      <c r="CH1365" s="92"/>
      <c r="CI1365" s="92"/>
      <c r="CJ1365" s="92"/>
      <c r="CK1365" s="92"/>
      <c r="CL1365" s="92"/>
      <c r="CM1365" s="92"/>
      <c r="CN1365" s="92"/>
      <c r="CO1365" s="92"/>
      <c r="CP1365" s="92"/>
      <c r="CS1365" s="94"/>
      <c r="CT1365" s="95"/>
    </row>
    <row r="1366" spans="8:98" x14ac:dyDescent="0.15">
      <c r="H1366" s="125"/>
      <c r="I1366" s="129"/>
      <c r="L1366" s="127"/>
      <c r="M1366" s="107"/>
      <c r="N1366" s="107"/>
      <c r="O1366" s="107"/>
      <c r="P1366" s="107"/>
      <c r="Q1366" s="107"/>
      <c r="R1366" s="107"/>
      <c r="S1366" s="107"/>
      <c r="T1366" s="130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2"/>
      <c r="AE1366" s="92"/>
      <c r="AF1366" s="92"/>
      <c r="AG1366" s="92"/>
      <c r="AH1366" s="92"/>
      <c r="AI1366" s="92"/>
      <c r="AJ1366" s="92"/>
      <c r="AK1366" s="92"/>
      <c r="AL1366" s="92"/>
      <c r="AM1366" s="92"/>
      <c r="AN1366" s="92"/>
      <c r="AO1366" s="92"/>
      <c r="AP1366" s="92"/>
      <c r="AQ1366" s="92"/>
      <c r="AR1366" s="92"/>
      <c r="AS1366" s="92"/>
      <c r="AT1366" s="92"/>
      <c r="AU1366" s="92"/>
      <c r="AV1366" s="92"/>
      <c r="AW1366" s="92"/>
      <c r="AX1366" s="92"/>
      <c r="AY1366" s="92"/>
      <c r="AZ1366" s="92"/>
      <c r="BA1366" s="92"/>
      <c r="BB1366" s="92"/>
      <c r="BC1366" s="92"/>
      <c r="BD1366" s="92"/>
      <c r="BE1366" s="92"/>
      <c r="BF1366" s="92"/>
      <c r="BG1366" s="92"/>
      <c r="BH1366" s="92"/>
      <c r="BI1366" s="92"/>
      <c r="BJ1366" s="92"/>
      <c r="BK1366" s="92"/>
      <c r="BL1366" s="92"/>
      <c r="BM1366" s="92"/>
      <c r="BN1366" s="92"/>
      <c r="BO1366" s="92"/>
      <c r="BP1366" s="92"/>
      <c r="BQ1366" s="92"/>
      <c r="BR1366" s="92"/>
      <c r="BS1366" s="92"/>
      <c r="BT1366" s="92"/>
      <c r="BU1366" s="92"/>
      <c r="BV1366" s="92"/>
      <c r="BW1366" s="92"/>
      <c r="BX1366" s="92"/>
      <c r="BY1366" s="92"/>
      <c r="BZ1366" s="92"/>
      <c r="CA1366" s="92"/>
      <c r="CB1366" s="92"/>
      <c r="CC1366" s="92"/>
      <c r="CD1366" s="92"/>
      <c r="CE1366" s="92"/>
      <c r="CF1366" s="93"/>
      <c r="CG1366" s="92"/>
      <c r="CH1366" s="92"/>
      <c r="CI1366" s="92"/>
      <c r="CJ1366" s="92"/>
      <c r="CK1366" s="92"/>
      <c r="CL1366" s="92"/>
      <c r="CM1366" s="92"/>
      <c r="CN1366" s="92"/>
      <c r="CO1366" s="92"/>
      <c r="CP1366" s="92"/>
      <c r="CS1366" s="94"/>
      <c r="CT1366" s="95"/>
    </row>
    <row r="1367" spans="8:98" x14ac:dyDescent="0.15">
      <c r="H1367" s="125"/>
      <c r="I1367" s="129"/>
      <c r="L1367" s="127"/>
      <c r="M1367" s="107"/>
      <c r="N1367" s="107"/>
      <c r="O1367" s="107"/>
      <c r="P1367" s="107"/>
      <c r="Q1367" s="107"/>
      <c r="R1367" s="107"/>
      <c r="S1367" s="107"/>
      <c r="T1367" s="130"/>
      <c r="U1367" s="92"/>
      <c r="V1367" s="92"/>
      <c r="W1367" s="92"/>
      <c r="X1367" s="92"/>
      <c r="Y1367" s="92"/>
      <c r="Z1367" s="92"/>
      <c r="AA1367" s="92"/>
      <c r="AB1367" s="92"/>
      <c r="AC1367" s="92"/>
      <c r="AD1367" s="92"/>
      <c r="AE1367" s="92"/>
      <c r="AF1367" s="92"/>
      <c r="AG1367" s="92"/>
      <c r="AH1367" s="92"/>
      <c r="AI1367" s="92"/>
      <c r="AJ1367" s="92"/>
      <c r="AK1367" s="92"/>
      <c r="AL1367" s="92"/>
      <c r="AM1367" s="92"/>
      <c r="AN1367" s="92"/>
      <c r="AO1367" s="92"/>
      <c r="AP1367" s="92"/>
      <c r="AQ1367" s="92"/>
      <c r="AR1367" s="92"/>
      <c r="AS1367" s="92"/>
      <c r="AT1367" s="92"/>
      <c r="AU1367" s="92"/>
      <c r="AV1367" s="92"/>
      <c r="AW1367" s="92"/>
      <c r="AX1367" s="92"/>
      <c r="AY1367" s="92"/>
      <c r="AZ1367" s="92"/>
      <c r="BA1367" s="92"/>
      <c r="BB1367" s="92"/>
      <c r="BC1367" s="92"/>
      <c r="BD1367" s="92"/>
      <c r="BE1367" s="92"/>
      <c r="BF1367" s="92"/>
      <c r="BG1367" s="92"/>
      <c r="BH1367" s="92"/>
      <c r="BI1367" s="92"/>
      <c r="BJ1367" s="92"/>
      <c r="BK1367" s="92"/>
      <c r="BL1367" s="92"/>
      <c r="BM1367" s="92"/>
      <c r="BN1367" s="92"/>
      <c r="BO1367" s="92"/>
      <c r="BP1367" s="92"/>
      <c r="BQ1367" s="92"/>
      <c r="BR1367" s="92"/>
      <c r="BS1367" s="92"/>
      <c r="BT1367" s="92"/>
      <c r="BU1367" s="92"/>
      <c r="BV1367" s="92"/>
      <c r="BW1367" s="92"/>
      <c r="BX1367" s="92"/>
      <c r="BY1367" s="92"/>
      <c r="BZ1367" s="92"/>
      <c r="CA1367" s="92"/>
      <c r="CB1367" s="92"/>
      <c r="CC1367" s="92"/>
      <c r="CD1367" s="92"/>
      <c r="CE1367" s="92"/>
      <c r="CF1367" s="93"/>
      <c r="CG1367" s="92"/>
      <c r="CH1367" s="92"/>
      <c r="CI1367" s="92"/>
      <c r="CJ1367" s="92"/>
      <c r="CK1367" s="92"/>
      <c r="CL1367" s="92"/>
      <c r="CM1367" s="92"/>
      <c r="CN1367" s="92"/>
      <c r="CO1367" s="92"/>
      <c r="CP1367" s="92"/>
      <c r="CS1367" s="94"/>
      <c r="CT1367" s="95"/>
    </row>
    <row r="1368" spans="8:98" x14ac:dyDescent="0.15">
      <c r="H1368" s="125"/>
      <c r="I1368" s="129"/>
      <c r="L1368" s="127"/>
      <c r="M1368" s="107"/>
      <c r="N1368" s="107"/>
      <c r="O1368" s="107"/>
      <c r="P1368" s="107"/>
      <c r="Q1368" s="107"/>
      <c r="R1368" s="107"/>
      <c r="S1368" s="107"/>
      <c r="T1368" s="130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2"/>
      <c r="AE1368" s="92"/>
      <c r="AF1368" s="92"/>
      <c r="AG1368" s="92"/>
      <c r="AH1368" s="92"/>
      <c r="AI1368" s="92"/>
      <c r="AJ1368" s="92"/>
      <c r="AK1368" s="92"/>
      <c r="AL1368" s="92"/>
      <c r="AM1368" s="92"/>
      <c r="AN1368" s="92"/>
      <c r="AO1368" s="92"/>
      <c r="AP1368" s="92"/>
      <c r="AQ1368" s="92"/>
      <c r="AR1368" s="92"/>
      <c r="AS1368" s="92"/>
      <c r="AT1368" s="92"/>
      <c r="AU1368" s="92"/>
      <c r="AV1368" s="92"/>
      <c r="AW1368" s="92"/>
      <c r="AX1368" s="92"/>
      <c r="AY1368" s="92"/>
      <c r="AZ1368" s="92"/>
      <c r="BA1368" s="92"/>
      <c r="BB1368" s="92"/>
      <c r="BC1368" s="92"/>
      <c r="BD1368" s="92"/>
      <c r="BE1368" s="92"/>
      <c r="BF1368" s="92"/>
      <c r="BG1368" s="92"/>
      <c r="BH1368" s="92"/>
      <c r="BI1368" s="92"/>
      <c r="BJ1368" s="92"/>
      <c r="BK1368" s="92"/>
      <c r="BL1368" s="92"/>
      <c r="BM1368" s="92"/>
      <c r="BN1368" s="92"/>
      <c r="BO1368" s="92"/>
      <c r="BP1368" s="92"/>
      <c r="BQ1368" s="92"/>
      <c r="BR1368" s="92"/>
      <c r="BS1368" s="92"/>
      <c r="BT1368" s="92"/>
      <c r="BU1368" s="92"/>
      <c r="BV1368" s="92"/>
      <c r="BW1368" s="92"/>
      <c r="BX1368" s="92"/>
      <c r="BY1368" s="92"/>
      <c r="BZ1368" s="92"/>
      <c r="CA1368" s="92"/>
      <c r="CB1368" s="92"/>
      <c r="CC1368" s="92"/>
      <c r="CD1368" s="92"/>
      <c r="CE1368" s="92"/>
      <c r="CF1368" s="93"/>
      <c r="CG1368" s="92"/>
      <c r="CH1368" s="92"/>
      <c r="CI1368" s="92"/>
      <c r="CJ1368" s="92"/>
      <c r="CK1368" s="92"/>
      <c r="CL1368" s="92"/>
      <c r="CM1368" s="92"/>
      <c r="CN1368" s="92"/>
      <c r="CO1368" s="92"/>
      <c r="CP1368" s="92"/>
      <c r="CR1368" s="115"/>
      <c r="CS1368" s="94"/>
      <c r="CT1368" s="95"/>
    </row>
    <row r="1369" spans="8:98" x14ac:dyDescent="0.15">
      <c r="H1369" s="125"/>
      <c r="I1369" s="129"/>
      <c r="L1369" s="127"/>
      <c r="M1369" s="107"/>
      <c r="N1369" s="107"/>
      <c r="O1369" s="107"/>
      <c r="P1369" s="107"/>
      <c r="Q1369" s="107"/>
      <c r="R1369" s="107"/>
      <c r="S1369" s="107"/>
      <c r="T1369" s="130"/>
      <c r="U1369" s="92"/>
      <c r="V1369" s="92"/>
      <c r="W1369" s="92"/>
      <c r="X1369" s="92"/>
      <c r="Y1369" s="92"/>
      <c r="Z1369" s="92"/>
      <c r="AA1369" s="92"/>
      <c r="AB1369" s="92"/>
      <c r="AC1369" s="92"/>
      <c r="AD1369" s="92"/>
      <c r="AE1369" s="92"/>
      <c r="AF1369" s="92"/>
      <c r="AG1369" s="92"/>
      <c r="AH1369" s="92"/>
      <c r="AI1369" s="92"/>
      <c r="AJ1369" s="92"/>
      <c r="AK1369" s="92"/>
      <c r="AL1369" s="92"/>
      <c r="AM1369" s="92"/>
      <c r="AN1369" s="92"/>
      <c r="AO1369" s="92"/>
      <c r="AP1369" s="92"/>
      <c r="AQ1369" s="92"/>
      <c r="AR1369" s="92"/>
      <c r="AS1369" s="92"/>
      <c r="AT1369" s="92"/>
      <c r="AU1369" s="92"/>
      <c r="AV1369" s="92"/>
      <c r="AW1369" s="92"/>
      <c r="AX1369" s="92"/>
      <c r="AY1369" s="92"/>
      <c r="AZ1369" s="92"/>
      <c r="BA1369" s="92"/>
      <c r="BB1369" s="92"/>
      <c r="BC1369" s="92"/>
      <c r="BD1369" s="92"/>
      <c r="BE1369" s="92"/>
      <c r="BF1369" s="92"/>
      <c r="BG1369" s="92"/>
      <c r="BH1369" s="92"/>
      <c r="BI1369" s="92"/>
      <c r="BJ1369" s="92"/>
      <c r="BK1369" s="92"/>
      <c r="BL1369" s="92"/>
      <c r="BM1369" s="92"/>
      <c r="BN1369" s="92"/>
      <c r="BO1369" s="92"/>
      <c r="BP1369" s="92"/>
      <c r="BQ1369" s="92"/>
      <c r="BR1369" s="92"/>
      <c r="BS1369" s="92"/>
      <c r="BT1369" s="92"/>
      <c r="BU1369" s="92"/>
      <c r="BV1369" s="92"/>
      <c r="BW1369" s="92"/>
      <c r="BX1369" s="92"/>
      <c r="BY1369" s="92"/>
      <c r="BZ1369" s="92"/>
      <c r="CA1369" s="92"/>
      <c r="CB1369" s="92"/>
      <c r="CC1369" s="92"/>
      <c r="CD1369" s="92"/>
      <c r="CE1369" s="92"/>
      <c r="CF1369" s="93"/>
      <c r="CG1369" s="92"/>
      <c r="CH1369" s="92"/>
      <c r="CI1369" s="92"/>
      <c r="CJ1369" s="92"/>
      <c r="CK1369" s="92"/>
      <c r="CL1369" s="92"/>
      <c r="CM1369" s="92"/>
      <c r="CN1369" s="92"/>
      <c r="CO1369" s="92"/>
      <c r="CP1369" s="92"/>
      <c r="CS1369" s="94"/>
      <c r="CT1369" s="95"/>
    </row>
    <row r="1370" spans="8:98" x14ac:dyDescent="0.15">
      <c r="H1370" s="125"/>
      <c r="I1370" s="129"/>
      <c r="L1370" s="127"/>
      <c r="M1370" s="107"/>
      <c r="N1370" s="107"/>
      <c r="O1370" s="107"/>
      <c r="P1370" s="107"/>
      <c r="Q1370" s="107"/>
      <c r="R1370" s="107"/>
      <c r="S1370" s="107"/>
      <c r="T1370" s="130"/>
      <c r="U1370" s="92"/>
      <c r="V1370" s="92"/>
      <c r="W1370" s="92"/>
      <c r="X1370" s="92"/>
      <c r="Y1370" s="92"/>
      <c r="Z1370" s="92"/>
      <c r="AA1370" s="92"/>
      <c r="AB1370" s="92"/>
      <c r="AC1370" s="92"/>
      <c r="AD1370" s="92"/>
      <c r="AE1370" s="92"/>
      <c r="AF1370" s="92"/>
      <c r="AG1370" s="92"/>
      <c r="AH1370" s="92"/>
      <c r="AI1370" s="92"/>
      <c r="AJ1370" s="92"/>
      <c r="AK1370" s="92"/>
      <c r="AL1370" s="92"/>
      <c r="AM1370" s="92"/>
      <c r="AN1370" s="92"/>
      <c r="AO1370" s="92"/>
      <c r="AP1370" s="92"/>
      <c r="AQ1370" s="92"/>
      <c r="AR1370" s="92"/>
      <c r="AS1370" s="92"/>
      <c r="AT1370" s="92"/>
      <c r="AU1370" s="92"/>
      <c r="AV1370" s="92"/>
      <c r="AW1370" s="92"/>
      <c r="AX1370" s="92"/>
      <c r="AY1370" s="92"/>
      <c r="AZ1370" s="92"/>
      <c r="BA1370" s="92"/>
      <c r="BB1370" s="92"/>
      <c r="BC1370" s="92"/>
      <c r="BD1370" s="92"/>
      <c r="BE1370" s="92"/>
      <c r="BF1370" s="92"/>
      <c r="BG1370" s="92"/>
      <c r="BH1370" s="92"/>
      <c r="BI1370" s="92"/>
      <c r="BJ1370" s="92"/>
      <c r="BK1370" s="92"/>
      <c r="BL1370" s="92"/>
      <c r="BM1370" s="92"/>
      <c r="BN1370" s="92"/>
      <c r="BO1370" s="92"/>
      <c r="BP1370" s="92"/>
      <c r="BQ1370" s="92"/>
      <c r="BR1370" s="92"/>
      <c r="BS1370" s="92"/>
      <c r="BT1370" s="92"/>
      <c r="BU1370" s="92"/>
      <c r="BV1370" s="92"/>
      <c r="BW1370" s="92"/>
      <c r="BX1370" s="92"/>
      <c r="BY1370" s="92"/>
      <c r="BZ1370" s="92"/>
      <c r="CA1370" s="92"/>
      <c r="CB1370" s="92"/>
      <c r="CC1370" s="92"/>
      <c r="CD1370" s="92"/>
      <c r="CE1370" s="92"/>
      <c r="CF1370" s="93"/>
      <c r="CG1370" s="92"/>
      <c r="CH1370" s="92"/>
      <c r="CI1370" s="92"/>
      <c r="CJ1370" s="92"/>
      <c r="CK1370" s="92"/>
      <c r="CL1370" s="92"/>
      <c r="CM1370" s="92"/>
      <c r="CN1370" s="92"/>
      <c r="CO1370" s="92"/>
      <c r="CP1370" s="92"/>
      <c r="CR1370" s="115"/>
      <c r="CS1370" s="94"/>
      <c r="CT1370" s="95"/>
    </row>
    <row r="1371" spans="8:98" x14ac:dyDescent="0.15">
      <c r="H1371" s="125"/>
      <c r="I1371" s="129"/>
      <c r="L1371" s="127"/>
      <c r="M1371" s="107"/>
      <c r="N1371" s="107"/>
      <c r="O1371" s="107"/>
      <c r="P1371" s="107"/>
      <c r="Q1371" s="107"/>
      <c r="R1371" s="107"/>
      <c r="S1371" s="107"/>
      <c r="T1371" s="130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92"/>
      <c r="AF1371" s="92"/>
      <c r="AG1371" s="92"/>
      <c r="AH1371" s="92"/>
      <c r="AI1371" s="92"/>
      <c r="AJ1371" s="92"/>
      <c r="AK1371" s="92"/>
      <c r="AL1371" s="92"/>
      <c r="AM1371" s="92"/>
      <c r="AN1371" s="92"/>
      <c r="AO1371" s="92"/>
      <c r="AP1371" s="92"/>
      <c r="AQ1371" s="92"/>
      <c r="AR1371" s="92"/>
      <c r="AS1371" s="92"/>
      <c r="AT1371" s="92"/>
      <c r="AU1371" s="92"/>
      <c r="AV1371" s="92"/>
      <c r="AW1371" s="92"/>
      <c r="AX1371" s="92"/>
      <c r="AY1371" s="92"/>
      <c r="AZ1371" s="92"/>
      <c r="BA1371" s="92"/>
      <c r="BB1371" s="92"/>
      <c r="BC1371" s="92"/>
      <c r="BD1371" s="92"/>
      <c r="BE1371" s="92"/>
      <c r="BF1371" s="92"/>
      <c r="BG1371" s="92"/>
      <c r="BH1371" s="92"/>
      <c r="BI1371" s="92"/>
      <c r="BJ1371" s="92"/>
      <c r="BK1371" s="92"/>
      <c r="BL1371" s="92"/>
      <c r="BM1371" s="92"/>
      <c r="BN1371" s="92"/>
      <c r="BO1371" s="92"/>
      <c r="BP1371" s="92"/>
      <c r="BQ1371" s="92"/>
      <c r="BR1371" s="92"/>
      <c r="BS1371" s="92"/>
      <c r="BT1371" s="92"/>
      <c r="BU1371" s="92"/>
      <c r="BV1371" s="92"/>
      <c r="BW1371" s="92"/>
      <c r="BX1371" s="92"/>
      <c r="BY1371" s="92"/>
      <c r="BZ1371" s="92"/>
      <c r="CA1371" s="92"/>
      <c r="CB1371" s="92"/>
      <c r="CC1371" s="92"/>
      <c r="CD1371" s="92"/>
      <c r="CE1371" s="92"/>
      <c r="CF1371" s="93"/>
      <c r="CG1371" s="92"/>
      <c r="CH1371" s="92"/>
      <c r="CI1371" s="92"/>
      <c r="CJ1371" s="92"/>
      <c r="CK1371" s="92"/>
      <c r="CL1371" s="92"/>
      <c r="CM1371" s="92"/>
      <c r="CN1371" s="92"/>
      <c r="CO1371" s="92"/>
      <c r="CP1371" s="92"/>
      <c r="CS1371" s="94"/>
      <c r="CT1371" s="95"/>
    </row>
    <row r="1372" spans="8:98" x14ac:dyDescent="0.15">
      <c r="H1372" s="125"/>
      <c r="I1372" s="129"/>
      <c r="L1372" s="127"/>
      <c r="M1372" s="107"/>
      <c r="N1372" s="107"/>
      <c r="O1372" s="107"/>
      <c r="P1372" s="107"/>
      <c r="Q1372" s="107"/>
      <c r="R1372" s="107"/>
      <c r="S1372" s="107"/>
      <c r="T1372" s="130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2"/>
      <c r="AE1372" s="92"/>
      <c r="AF1372" s="92"/>
      <c r="AG1372" s="92"/>
      <c r="AH1372" s="92"/>
      <c r="AI1372" s="92"/>
      <c r="AJ1372" s="92"/>
      <c r="AK1372" s="92"/>
      <c r="AL1372" s="92"/>
      <c r="AM1372" s="92"/>
      <c r="AN1372" s="92"/>
      <c r="AO1372" s="92"/>
      <c r="AP1372" s="92"/>
      <c r="AQ1372" s="92"/>
      <c r="AR1372" s="92"/>
      <c r="AS1372" s="92"/>
      <c r="AT1372" s="92"/>
      <c r="AU1372" s="92"/>
      <c r="AV1372" s="92"/>
      <c r="AW1372" s="92"/>
      <c r="AX1372" s="92"/>
      <c r="AY1372" s="92"/>
      <c r="AZ1372" s="92"/>
      <c r="BA1372" s="92"/>
      <c r="BB1372" s="92"/>
      <c r="BC1372" s="92"/>
      <c r="BD1372" s="92"/>
      <c r="BE1372" s="92"/>
      <c r="BF1372" s="92"/>
      <c r="BG1372" s="92"/>
      <c r="BH1372" s="92"/>
      <c r="BI1372" s="92"/>
      <c r="BJ1372" s="92"/>
      <c r="BK1372" s="92"/>
      <c r="BL1372" s="92"/>
      <c r="BM1372" s="92"/>
      <c r="BN1372" s="92"/>
      <c r="BO1372" s="92"/>
      <c r="BP1372" s="92"/>
      <c r="BQ1372" s="92"/>
      <c r="BR1372" s="92"/>
      <c r="BS1372" s="92"/>
      <c r="BT1372" s="92"/>
      <c r="BU1372" s="92"/>
      <c r="BV1372" s="92"/>
      <c r="BW1372" s="92"/>
      <c r="BX1372" s="92"/>
      <c r="BY1372" s="92"/>
      <c r="BZ1372" s="92"/>
      <c r="CA1372" s="92"/>
      <c r="CB1372" s="92"/>
      <c r="CC1372" s="92"/>
      <c r="CD1372" s="92"/>
      <c r="CE1372" s="92"/>
      <c r="CF1372" s="93"/>
      <c r="CG1372" s="92"/>
      <c r="CH1372" s="92"/>
      <c r="CI1372" s="92"/>
      <c r="CJ1372" s="92"/>
      <c r="CK1372" s="92"/>
      <c r="CL1372" s="92"/>
      <c r="CM1372" s="92"/>
      <c r="CN1372" s="92"/>
      <c r="CO1372" s="92"/>
      <c r="CP1372" s="92"/>
      <c r="CS1372" s="94"/>
      <c r="CT1372" s="95"/>
    </row>
    <row r="1373" spans="8:98" x14ac:dyDescent="0.15">
      <c r="H1373" s="125"/>
      <c r="I1373" s="129"/>
      <c r="L1373" s="127"/>
      <c r="M1373" s="107"/>
      <c r="N1373" s="107"/>
      <c r="O1373" s="107"/>
      <c r="P1373" s="107"/>
      <c r="Q1373" s="107"/>
      <c r="R1373" s="107"/>
      <c r="S1373" s="107"/>
      <c r="T1373" s="130"/>
      <c r="U1373" s="92"/>
      <c r="V1373" s="92"/>
      <c r="W1373" s="92"/>
      <c r="X1373" s="92"/>
      <c r="Y1373" s="92"/>
      <c r="Z1373" s="92"/>
      <c r="AA1373" s="92"/>
      <c r="AB1373" s="92"/>
      <c r="AC1373" s="92"/>
      <c r="AD1373" s="92"/>
      <c r="AE1373" s="92"/>
      <c r="AF1373" s="92"/>
      <c r="AG1373" s="92"/>
      <c r="AH1373" s="92"/>
      <c r="AI1373" s="92"/>
      <c r="AJ1373" s="92"/>
      <c r="AK1373" s="92"/>
      <c r="AL1373" s="92"/>
      <c r="AM1373" s="92"/>
      <c r="AN1373" s="92"/>
      <c r="AO1373" s="92"/>
      <c r="AP1373" s="92"/>
      <c r="AQ1373" s="92"/>
      <c r="AR1373" s="92"/>
      <c r="AS1373" s="92"/>
      <c r="AT1373" s="92"/>
      <c r="AU1373" s="92"/>
      <c r="AV1373" s="92"/>
      <c r="AW1373" s="92"/>
      <c r="AX1373" s="92"/>
      <c r="AY1373" s="92"/>
      <c r="AZ1373" s="92"/>
      <c r="BA1373" s="92"/>
      <c r="BB1373" s="92"/>
      <c r="BC1373" s="92"/>
      <c r="BD1373" s="92"/>
      <c r="BE1373" s="92"/>
      <c r="BF1373" s="92"/>
      <c r="BG1373" s="92"/>
      <c r="BH1373" s="92"/>
      <c r="BI1373" s="92"/>
      <c r="BJ1373" s="92"/>
      <c r="BK1373" s="92"/>
      <c r="BL1373" s="92"/>
      <c r="BM1373" s="92"/>
      <c r="BN1373" s="92"/>
      <c r="BO1373" s="92"/>
      <c r="BP1373" s="92"/>
      <c r="BQ1373" s="92"/>
      <c r="BR1373" s="92"/>
      <c r="BS1373" s="92"/>
      <c r="BT1373" s="92"/>
      <c r="BU1373" s="92"/>
      <c r="BV1373" s="92"/>
      <c r="BW1373" s="92"/>
      <c r="BX1373" s="92"/>
      <c r="BY1373" s="92"/>
      <c r="BZ1373" s="92"/>
      <c r="CA1373" s="92"/>
      <c r="CB1373" s="92"/>
      <c r="CC1373" s="92"/>
      <c r="CD1373" s="92"/>
      <c r="CE1373" s="92"/>
      <c r="CF1373" s="93"/>
      <c r="CG1373" s="92"/>
      <c r="CH1373" s="92"/>
      <c r="CI1373" s="92"/>
      <c r="CJ1373" s="92"/>
      <c r="CK1373" s="92"/>
      <c r="CL1373" s="92"/>
      <c r="CM1373" s="92"/>
      <c r="CN1373" s="92"/>
      <c r="CO1373" s="92"/>
      <c r="CP1373" s="92"/>
      <c r="CS1373" s="94"/>
      <c r="CT1373" s="95"/>
    </row>
    <row r="1374" spans="8:98" x14ac:dyDescent="0.15">
      <c r="H1374" s="125"/>
      <c r="I1374" s="129"/>
      <c r="L1374" s="127"/>
      <c r="M1374" s="107"/>
      <c r="N1374" s="107"/>
      <c r="O1374" s="107"/>
      <c r="P1374" s="107"/>
      <c r="Q1374" s="107"/>
      <c r="R1374" s="107"/>
      <c r="S1374" s="107"/>
      <c r="T1374" s="130"/>
      <c r="U1374" s="92"/>
      <c r="V1374" s="92"/>
      <c r="W1374" s="92"/>
      <c r="X1374" s="92"/>
      <c r="Y1374" s="92"/>
      <c r="Z1374" s="92"/>
      <c r="AA1374" s="92"/>
      <c r="AB1374" s="92"/>
      <c r="AC1374" s="92"/>
      <c r="AD1374" s="92"/>
      <c r="AE1374" s="92"/>
      <c r="AF1374" s="92"/>
      <c r="AG1374" s="92"/>
      <c r="AH1374" s="92"/>
      <c r="AI1374" s="92"/>
      <c r="AJ1374" s="92"/>
      <c r="AK1374" s="92"/>
      <c r="AL1374" s="92"/>
      <c r="AM1374" s="92"/>
      <c r="AN1374" s="92"/>
      <c r="AO1374" s="92"/>
      <c r="AP1374" s="92"/>
      <c r="AQ1374" s="92"/>
      <c r="AR1374" s="92"/>
      <c r="AS1374" s="92"/>
      <c r="AT1374" s="92"/>
      <c r="AU1374" s="92"/>
      <c r="AV1374" s="92"/>
      <c r="AW1374" s="92"/>
      <c r="AX1374" s="92"/>
      <c r="AY1374" s="92"/>
      <c r="AZ1374" s="92"/>
      <c r="BA1374" s="92"/>
      <c r="BB1374" s="92"/>
      <c r="BC1374" s="92"/>
      <c r="BD1374" s="92"/>
      <c r="BE1374" s="92"/>
      <c r="BF1374" s="92"/>
      <c r="BG1374" s="92"/>
      <c r="BH1374" s="92"/>
      <c r="BI1374" s="92"/>
      <c r="BJ1374" s="92"/>
      <c r="BK1374" s="92"/>
      <c r="BL1374" s="92"/>
      <c r="BM1374" s="92"/>
      <c r="BN1374" s="92"/>
      <c r="BO1374" s="92"/>
      <c r="BP1374" s="92"/>
      <c r="BQ1374" s="92"/>
      <c r="BR1374" s="92"/>
      <c r="BS1374" s="92"/>
      <c r="BT1374" s="92"/>
      <c r="BU1374" s="92"/>
      <c r="BV1374" s="92"/>
      <c r="BW1374" s="92"/>
      <c r="BX1374" s="92"/>
      <c r="BY1374" s="92"/>
      <c r="BZ1374" s="92"/>
      <c r="CA1374" s="92"/>
      <c r="CB1374" s="92"/>
      <c r="CC1374" s="92"/>
      <c r="CD1374" s="92"/>
      <c r="CE1374" s="92"/>
      <c r="CF1374" s="93"/>
      <c r="CG1374" s="92"/>
      <c r="CH1374" s="92"/>
      <c r="CI1374" s="92"/>
      <c r="CJ1374" s="92"/>
      <c r="CK1374" s="92"/>
      <c r="CL1374" s="92"/>
      <c r="CM1374" s="92"/>
      <c r="CN1374" s="92"/>
      <c r="CO1374" s="92"/>
      <c r="CP1374" s="92"/>
      <c r="CS1374" s="94"/>
      <c r="CT1374" s="95"/>
    </row>
    <row r="1375" spans="8:98" x14ac:dyDescent="0.15">
      <c r="H1375" s="125"/>
      <c r="I1375" s="129"/>
      <c r="L1375" s="127"/>
      <c r="M1375" s="107"/>
      <c r="N1375" s="107"/>
      <c r="O1375" s="107"/>
      <c r="P1375" s="107"/>
      <c r="Q1375" s="107"/>
      <c r="R1375" s="107"/>
      <c r="S1375" s="107"/>
      <c r="T1375" s="130"/>
      <c r="U1375" s="92"/>
      <c r="V1375" s="92"/>
      <c r="W1375" s="92"/>
      <c r="X1375" s="92"/>
      <c r="Y1375" s="92"/>
      <c r="Z1375" s="92"/>
      <c r="AA1375" s="92"/>
      <c r="AB1375" s="92"/>
      <c r="AC1375" s="92"/>
      <c r="AD1375" s="92"/>
      <c r="AE1375" s="92"/>
      <c r="AF1375" s="92"/>
      <c r="AG1375" s="92"/>
      <c r="AH1375" s="92"/>
      <c r="AI1375" s="92"/>
      <c r="AJ1375" s="92"/>
      <c r="AK1375" s="92"/>
      <c r="AL1375" s="92"/>
      <c r="AM1375" s="92"/>
      <c r="AN1375" s="92"/>
      <c r="AO1375" s="92"/>
      <c r="AP1375" s="92"/>
      <c r="AQ1375" s="92"/>
      <c r="AR1375" s="92"/>
      <c r="AS1375" s="92"/>
      <c r="AT1375" s="92"/>
      <c r="AU1375" s="92"/>
      <c r="AV1375" s="92"/>
      <c r="AW1375" s="92"/>
      <c r="AX1375" s="92"/>
      <c r="AY1375" s="92"/>
      <c r="AZ1375" s="92"/>
      <c r="BA1375" s="92"/>
      <c r="BB1375" s="92"/>
      <c r="BC1375" s="92"/>
      <c r="BD1375" s="92"/>
      <c r="BE1375" s="92"/>
      <c r="BF1375" s="92"/>
      <c r="BG1375" s="92"/>
      <c r="BH1375" s="92"/>
      <c r="BI1375" s="92"/>
      <c r="BJ1375" s="92"/>
      <c r="BK1375" s="92"/>
      <c r="BL1375" s="92"/>
      <c r="BM1375" s="92"/>
      <c r="BN1375" s="92"/>
      <c r="BO1375" s="92"/>
      <c r="BP1375" s="92"/>
      <c r="BQ1375" s="92"/>
      <c r="BR1375" s="92"/>
      <c r="BS1375" s="92"/>
      <c r="BT1375" s="92"/>
      <c r="BU1375" s="92"/>
      <c r="BV1375" s="92"/>
      <c r="BW1375" s="92"/>
      <c r="BX1375" s="92"/>
      <c r="BY1375" s="92"/>
      <c r="BZ1375" s="92"/>
      <c r="CA1375" s="92"/>
      <c r="CB1375" s="92"/>
      <c r="CC1375" s="92"/>
      <c r="CD1375" s="92"/>
      <c r="CE1375" s="92"/>
      <c r="CF1375" s="93"/>
      <c r="CG1375" s="92"/>
      <c r="CH1375" s="92"/>
      <c r="CI1375" s="92"/>
      <c r="CJ1375" s="92"/>
      <c r="CK1375" s="92"/>
      <c r="CL1375" s="92"/>
      <c r="CM1375" s="92"/>
      <c r="CN1375" s="92"/>
      <c r="CO1375" s="92"/>
      <c r="CP1375" s="92"/>
      <c r="CR1375" s="115"/>
      <c r="CS1375" s="94"/>
      <c r="CT1375" s="95"/>
    </row>
    <row r="1376" spans="8:98" x14ac:dyDescent="0.15">
      <c r="H1376" s="125"/>
      <c r="I1376" s="129"/>
      <c r="L1376" s="127"/>
      <c r="M1376" s="107"/>
      <c r="N1376" s="107"/>
      <c r="O1376" s="107"/>
      <c r="P1376" s="107"/>
      <c r="Q1376" s="107"/>
      <c r="R1376" s="107"/>
      <c r="S1376" s="107"/>
      <c r="T1376" s="130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2"/>
      <c r="AE1376" s="92"/>
      <c r="AF1376" s="92"/>
      <c r="AG1376" s="92"/>
      <c r="AH1376" s="92"/>
      <c r="AI1376" s="92"/>
      <c r="AJ1376" s="92"/>
      <c r="AK1376" s="92"/>
      <c r="AL1376" s="92"/>
      <c r="AM1376" s="92"/>
      <c r="AN1376" s="92"/>
      <c r="AO1376" s="92"/>
      <c r="AP1376" s="92"/>
      <c r="AQ1376" s="92"/>
      <c r="AR1376" s="92"/>
      <c r="AS1376" s="92"/>
      <c r="AT1376" s="92"/>
      <c r="AU1376" s="92"/>
      <c r="AV1376" s="92"/>
      <c r="AW1376" s="92"/>
      <c r="AX1376" s="92"/>
      <c r="AY1376" s="92"/>
      <c r="AZ1376" s="92"/>
      <c r="BA1376" s="92"/>
      <c r="BB1376" s="92"/>
      <c r="BC1376" s="92"/>
      <c r="BD1376" s="92"/>
      <c r="BE1376" s="92"/>
      <c r="BF1376" s="92"/>
      <c r="BG1376" s="92"/>
      <c r="BH1376" s="92"/>
      <c r="BI1376" s="92"/>
      <c r="BJ1376" s="92"/>
      <c r="BK1376" s="92"/>
      <c r="BL1376" s="92"/>
      <c r="BM1376" s="92"/>
      <c r="BN1376" s="92"/>
      <c r="BO1376" s="92"/>
      <c r="BP1376" s="92"/>
      <c r="BQ1376" s="92"/>
      <c r="BR1376" s="92"/>
      <c r="BS1376" s="92"/>
      <c r="BT1376" s="92"/>
      <c r="BU1376" s="92"/>
      <c r="BV1376" s="92"/>
      <c r="BW1376" s="92"/>
      <c r="BX1376" s="92"/>
      <c r="BY1376" s="92"/>
      <c r="BZ1376" s="92"/>
      <c r="CA1376" s="92"/>
      <c r="CB1376" s="92"/>
      <c r="CC1376" s="92"/>
      <c r="CD1376" s="92"/>
      <c r="CE1376" s="92"/>
      <c r="CF1376" s="93"/>
      <c r="CG1376" s="92"/>
      <c r="CH1376" s="92"/>
      <c r="CI1376" s="92"/>
      <c r="CJ1376" s="92"/>
      <c r="CK1376" s="92"/>
      <c r="CL1376" s="92"/>
      <c r="CM1376" s="92"/>
      <c r="CN1376" s="92"/>
      <c r="CO1376" s="92"/>
      <c r="CP1376" s="92"/>
      <c r="CS1376" s="94"/>
      <c r="CT1376" s="95"/>
    </row>
    <row r="1377" spans="8:98" x14ac:dyDescent="0.15">
      <c r="H1377" s="125"/>
      <c r="I1377" s="129"/>
      <c r="L1377" s="127"/>
      <c r="M1377" s="107"/>
      <c r="N1377" s="107"/>
      <c r="O1377" s="107"/>
      <c r="P1377" s="107"/>
      <c r="Q1377" s="107"/>
      <c r="R1377" s="107"/>
      <c r="S1377" s="107"/>
      <c r="T1377" s="130"/>
      <c r="U1377" s="92"/>
      <c r="V1377" s="92"/>
      <c r="W1377" s="92"/>
      <c r="X1377" s="92"/>
      <c r="Y1377" s="92"/>
      <c r="Z1377" s="92"/>
      <c r="AA1377" s="92"/>
      <c r="AB1377" s="92"/>
      <c r="AC1377" s="92"/>
      <c r="AD1377" s="92"/>
      <c r="AE1377" s="92"/>
      <c r="AF1377" s="92"/>
      <c r="AG1377" s="92"/>
      <c r="AH1377" s="92"/>
      <c r="AI1377" s="92"/>
      <c r="AJ1377" s="92"/>
      <c r="AK1377" s="92"/>
      <c r="AL1377" s="92"/>
      <c r="AM1377" s="92"/>
      <c r="AN1377" s="92"/>
      <c r="AO1377" s="92"/>
      <c r="AP1377" s="92"/>
      <c r="AQ1377" s="92"/>
      <c r="AR1377" s="92"/>
      <c r="AS1377" s="92"/>
      <c r="AT1377" s="92"/>
      <c r="AU1377" s="92"/>
      <c r="AV1377" s="92"/>
      <c r="AW1377" s="92"/>
      <c r="AX1377" s="92"/>
      <c r="AY1377" s="92"/>
      <c r="AZ1377" s="92"/>
      <c r="BA1377" s="92"/>
      <c r="BB1377" s="92"/>
      <c r="BC1377" s="92"/>
      <c r="BD1377" s="92"/>
      <c r="BE1377" s="92"/>
      <c r="BF1377" s="92"/>
      <c r="BG1377" s="92"/>
      <c r="BH1377" s="92"/>
      <c r="BI1377" s="92"/>
      <c r="BJ1377" s="92"/>
      <c r="BK1377" s="92"/>
      <c r="BL1377" s="92"/>
      <c r="BM1377" s="92"/>
      <c r="BN1377" s="92"/>
      <c r="BO1377" s="92"/>
      <c r="BP1377" s="92"/>
      <c r="BQ1377" s="92"/>
      <c r="BR1377" s="92"/>
      <c r="BS1377" s="92"/>
      <c r="BT1377" s="92"/>
      <c r="BU1377" s="92"/>
      <c r="BV1377" s="92"/>
      <c r="BW1377" s="92"/>
      <c r="BX1377" s="92"/>
      <c r="BY1377" s="92"/>
      <c r="BZ1377" s="92"/>
      <c r="CA1377" s="92"/>
      <c r="CB1377" s="92"/>
      <c r="CC1377" s="92"/>
      <c r="CD1377" s="92"/>
      <c r="CE1377" s="92"/>
      <c r="CF1377" s="93"/>
      <c r="CG1377" s="92"/>
      <c r="CH1377" s="92"/>
      <c r="CI1377" s="92"/>
      <c r="CJ1377" s="92"/>
      <c r="CK1377" s="92"/>
      <c r="CL1377" s="92"/>
      <c r="CM1377" s="92"/>
      <c r="CN1377" s="92"/>
      <c r="CO1377" s="92"/>
      <c r="CP1377" s="92"/>
      <c r="CS1377" s="94"/>
      <c r="CT1377" s="95"/>
    </row>
    <row r="1378" spans="8:98" x14ac:dyDescent="0.15">
      <c r="H1378" s="125"/>
      <c r="I1378" s="129"/>
      <c r="L1378" s="127"/>
      <c r="M1378" s="107"/>
      <c r="N1378" s="107"/>
      <c r="O1378" s="107"/>
      <c r="P1378" s="107"/>
      <c r="Q1378" s="107"/>
      <c r="R1378" s="107"/>
      <c r="S1378" s="107"/>
      <c r="T1378" s="130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2"/>
      <c r="AE1378" s="92"/>
      <c r="AF1378" s="92"/>
      <c r="AG1378" s="92"/>
      <c r="AH1378" s="92"/>
      <c r="AI1378" s="92"/>
      <c r="AJ1378" s="92"/>
      <c r="AK1378" s="92"/>
      <c r="AL1378" s="92"/>
      <c r="AM1378" s="92"/>
      <c r="AN1378" s="92"/>
      <c r="AO1378" s="92"/>
      <c r="AP1378" s="92"/>
      <c r="AQ1378" s="92"/>
      <c r="AR1378" s="92"/>
      <c r="AS1378" s="92"/>
      <c r="AT1378" s="92"/>
      <c r="AU1378" s="92"/>
      <c r="AV1378" s="92"/>
      <c r="AW1378" s="92"/>
      <c r="AX1378" s="92"/>
      <c r="AY1378" s="92"/>
      <c r="AZ1378" s="92"/>
      <c r="BA1378" s="92"/>
      <c r="BB1378" s="92"/>
      <c r="BC1378" s="92"/>
      <c r="BD1378" s="92"/>
      <c r="BE1378" s="92"/>
      <c r="BF1378" s="92"/>
      <c r="BG1378" s="92"/>
      <c r="BH1378" s="92"/>
      <c r="BI1378" s="92"/>
      <c r="BJ1378" s="92"/>
      <c r="BK1378" s="92"/>
      <c r="BL1378" s="92"/>
      <c r="BM1378" s="92"/>
      <c r="BN1378" s="92"/>
      <c r="BO1378" s="92"/>
      <c r="BP1378" s="92"/>
      <c r="BQ1378" s="92"/>
      <c r="BR1378" s="92"/>
      <c r="BS1378" s="92"/>
      <c r="BT1378" s="92"/>
      <c r="BU1378" s="92"/>
      <c r="BV1378" s="92"/>
      <c r="BW1378" s="92"/>
      <c r="BX1378" s="92"/>
      <c r="BY1378" s="92"/>
      <c r="BZ1378" s="92"/>
      <c r="CA1378" s="92"/>
      <c r="CB1378" s="92"/>
      <c r="CC1378" s="92"/>
      <c r="CD1378" s="92"/>
      <c r="CE1378" s="92"/>
      <c r="CF1378" s="93"/>
      <c r="CG1378" s="92"/>
      <c r="CH1378" s="92"/>
      <c r="CI1378" s="92"/>
      <c r="CJ1378" s="92"/>
      <c r="CK1378" s="92"/>
      <c r="CL1378" s="92"/>
      <c r="CM1378" s="92"/>
      <c r="CN1378" s="92"/>
      <c r="CO1378" s="92"/>
      <c r="CP1378" s="92"/>
      <c r="CS1378" s="94"/>
      <c r="CT1378" s="95"/>
    </row>
    <row r="1379" spans="8:98" x14ac:dyDescent="0.15">
      <c r="H1379" s="125"/>
      <c r="I1379" s="129"/>
      <c r="L1379" s="127"/>
      <c r="M1379" s="107"/>
      <c r="N1379" s="107"/>
      <c r="O1379" s="107"/>
      <c r="P1379" s="107"/>
      <c r="Q1379" s="107"/>
      <c r="R1379" s="107"/>
      <c r="S1379" s="107"/>
      <c r="T1379" s="130"/>
      <c r="U1379" s="92"/>
      <c r="V1379" s="92"/>
      <c r="W1379" s="92"/>
      <c r="X1379" s="92"/>
      <c r="Y1379" s="92"/>
      <c r="Z1379" s="92"/>
      <c r="AA1379" s="92"/>
      <c r="AB1379" s="92"/>
      <c r="AC1379" s="92"/>
      <c r="AD1379" s="92"/>
      <c r="AE1379" s="92"/>
      <c r="AF1379" s="92"/>
      <c r="AG1379" s="92"/>
      <c r="AH1379" s="92"/>
      <c r="AI1379" s="92"/>
      <c r="AJ1379" s="92"/>
      <c r="AK1379" s="92"/>
      <c r="AL1379" s="92"/>
      <c r="AM1379" s="92"/>
      <c r="AN1379" s="92"/>
      <c r="AO1379" s="92"/>
      <c r="AP1379" s="92"/>
      <c r="AQ1379" s="92"/>
      <c r="AR1379" s="92"/>
      <c r="AS1379" s="92"/>
      <c r="AT1379" s="92"/>
      <c r="AU1379" s="92"/>
      <c r="AV1379" s="92"/>
      <c r="AW1379" s="92"/>
      <c r="AX1379" s="92"/>
      <c r="AY1379" s="92"/>
      <c r="AZ1379" s="92"/>
      <c r="BA1379" s="92"/>
      <c r="BB1379" s="92"/>
      <c r="BC1379" s="92"/>
      <c r="BD1379" s="92"/>
      <c r="BE1379" s="92"/>
      <c r="BF1379" s="92"/>
      <c r="BG1379" s="92"/>
      <c r="BH1379" s="92"/>
      <c r="BI1379" s="92"/>
      <c r="BJ1379" s="92"/>
      <c r="BK1379" s="92"/>
      <c r="BL1379" s="92"/>
      <c r="BM1379" s="92"/>
      <c r="BN1379" s="92"/>
      <c r="BO1379" s="92"/>
      <c r="BP1379" s="92"/>
      <c r="BQ1379" s="92"/>
      <c r="BR1379" s="92"/>
      <c r="BS1379" s="92"/>
      <c r="BT1379" s="92"/>
      <c r="BU1379" s="92"/>
      <c r="BV1379" s="92"/>
      <c r="BW1379" s="92"/>
      <c r="BX1379" s="92"/>
      <c r="BY1379" s="92"/>
      <c r="BZ1379" s="92"/>
      <c r="CA1379" s="92"/>
      <c r="CB1379" s="92"/>
      <c r="CC1379" s="92"/>
      <c r="CD1379" s="92"/>
      <c r="CE1379" s="92"/>
      <c r="CF1379" s="93"/>
      <c r="CG1379" s="92"/>
      <c r="CH1379" s="92"/>
      <c r="CI1379" s="92"/>
      <c r="CJ1379" s="92"/>
      <c r="CK1379" s="92"/>
      <c r="CL1379" s="92"/>
      <c r="CM1379" s="92"/>
      <c r="CN1379" s="92"/>
      <c r="CO1379" s="92"/>
      <c r="CP1379" s="92"/>
      <c r="CS1379" s="94"/>
      <c r="CT1379" s="95"/>
    </row>
    <row r="1380" spans="8:98" x14ac:dyDescent="0.15">
      <c r="H1380" s="125"/>
      <c r="I1380" s="129"/>
      <c r="L1380" s="127"/>
      <c r="M1380" s="107"/>
      <c r="N1380" s="107"/>
      <c r="O1380" s="107"/>
      <c r="P1380" s="107"/>
      <c r="Q1380" s="107"/>
      <c r="R1380" s="107"/>
      <c r="S1380" s="107"/>
      <c r="T1380" s="130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2"/>
      <c r="AE1380" s="92"/>
      <c r="AF1380" s="92"/>
      <c r="AG1380" s="92"/>
      <c r="AH1380" s="92"/>
      <c r="AI1380" s="92"/>
      <c r="AJ1380" s="92"/>
      <c r="AK1380" s="92"/>
      <c r="AL1380" s="92"/>
      <c r="AM1380" s="92"/>
      <c r="AN1380" s="92"/>
      <c r="AO1380" s="92"/>
      <c r="AP1380" s="92"/>
      <c r="AQ1380" s="92"/>
      <c r="AR1380" s="92"/>
      <c r="AS1380" s="92"/>
      <c r="AT1380" s="92"/>
      <c r="AU1380" s="92"/>
      <c r="AV1380" s="92"/>
      <c r="AW1380" s="92"/>
      <c r="AX1380" s="92"/>
      <c r="AY1380" s="92"/>
      <c r="AZ1380" s="92"/>
      <c r="BA1380" s="92"/>
      <c r="BB1380" s="92"/>
      <c r="BC1380" s="92"/>
      <c r="BD1380" s="92"/>
      <c r="BE1380" s="92"/>
      <c r="BF1380" s="92"/>
      <c r="BG1380" s="92"/>
      <c r="BH1380" s="92"/>
      <c r="BI1380" s="92"/>
      <c r="BJ1380" s="92"/>
      <c r="BK1380" s="92"/>
      <c r="BL1380" s="92"/>
      <c r="BM1380" s="92"/>
      <c r="BN1380" s="92"/>
      <c r="BO1380" s="92"/>
      <c r="BP1380" s="92"/>
      <c r="BQ1380" s="92"/>
      <c r="BR1380" s="92"/>
      <c r="BS1380" s="92"/>
      <c r="BT1380" s="92"/>
      <c r="BU1380" s="92"/>
      <c r="BV1380" s="92"/>
      <c r="BW1380" s="92"/>
      <c r="BX1380" s="92"/>
      <c r="BY1380" s="92"/>
      <c r="BZ1380" s="92"/>
      <c r="CA1380" s="92"/>
      <c r="CB1380" s="92"/>
      <c r="CC1380" s="92"/>
      <c r="CD1380" s="92"/>
      <c r="CE1380" s="92"/>
      <c r="CF1380" s="93"/>
      <c r="CG1380" s="92"/>
      <c r="CH1380" s="92"/>
      <c r="CI1380" s="92"/>
      <c r="CJ1380" s="92"/>
      <c r="CK1380" s="92"/>
      <c r="CL1380" s="92"/>
      <c r="CM1380" s="92"/>
      <c r="CN1380" s="92"/>
      <c r="CO1380" s="92"/>
      <c r="CP1380" s="92"/>
      <c r="CS1380" s="94"/>
      <c r="CT1380" s="95"/>
    </row>
    <row r="1381" spans="8:98" x14ac:dyDescent="0.15">
      <c r="H1381" s="125"/>
      <c r="I1381" s="129"/>
      <c r="L1381" s="127"/>
      <c r="M1381" s="107"/>
      <c r="N1381" s="107"/>
      <c r="O1381" s="107"/>
      <c r="P1381" s="107"/>
      <c r="Q1381" s="107"/>
      <c r="R1381" s="107"/>
      <c r="S1381" s="107"/>
      <c r="T1381" s="130"/>
      <c r="U1381" s="92"/>
      <c r="V1381" s="92"/>
      <c r="W1381" s="92"/>
      <c r="X1381" s="92"/>
      <c r="Y1381" s="92"/>
      <c r="Z1381" s="92"/>
      <c r="AA1381" s="92"/>
      <c r="AB1381" s="92"/>
      <c r="AC1381" s="92"/>
      <c r="AD1381" s="92"/>
      <c r="AE1381" s="92"/>
      <c r="AF1381" s="92"/>
      <c r="AG1381" s="92"/>
      <c r="AH1381" s="92"/>
      <c r="AI1381" s="92"/>
      <c r="AJ1381" s="92"/>
      <c r="AK1381" s="92"/>
      <c r="AL1381" s="92"/>
      <c r="AM1381" s="92"/>
      <c r="AN1381" s="92"/>
      <c r="AO1381" s="92"/>
      <c r="AP1381" s="92"/>
      <c r="AQ1381" s="92"/>
      <c r="AR1381" s="92"/>
      <c r="AS1381" s="92"/>
      <c r="AT1381" s="92"/>
      <c r="AU1381" s="92"/>
      <c r="AV1381" s="92"/>
      <c r="AW1381" s="92"/>
      <c r="AX1381" s="92"/>
      <c r="AY1381" s="92"/>
      <c r="AZ1381" s="92"/>
      <c r="BA1381" s="92"/>
      <c r="BB1381" s="92"/>
      <c r="BC1381" s="92"/>
      <c r="BD1381" s="92"/>
      <c r="BE1381" s="92"/>
      <c r="BF1381" s="92"/>
      <c r="BG1381" s="92"/>
      <c r="BH1381" s="92"/>
      <c r="BI1381" s="92"/>
      <c r="BJ1381" s="92"/>
      <c r="BK1381" s="92"/>
      <c r="BL1381" s="92"/>
      <c r="BM1381" s="92"/>
      <c r="BN1381" s="92"/>
      <c r="BO1381" s="92"/>
      <c r="BP1381" s="92"/>
      <c r="BQ1381" s="92"/>
      <c r="BR1381" s="92"/>
      <c r="BS1381" s="92"/>
      <c r="BT1381" s="92"/>
      <c r="BU1381" s="92"/>
      <c r="BV1381" s="92"/>
      <c r="BW1381" s="92"/>
      <c r="BX1381" s="92"/>
      <c r="BY1381" s="92"/>
      <c r="BZ1381" s="92"/>
      <c r="CA1381" s="92"/>
      <c r="CB1381" s="92"/>
      <c r="CC1381" s="92"/>
      <c r="CD1381" s="92"/>
      <c r="CE1381" s="92"/>
      <c r="CF1381" s="93"/>
      <c r="CG1381" s="92"/>
      <c r="CH1381" s="92"/>
      <c r="CI1381" s="92"/>
      <c r="CJ1381" s="92"/>
      <c r="CK1381" s="92"/>
      <c r="CL1381" s="92"/>
      <c r="CM1381" s="92"/>
      <c r="CN1381" s="92"/>
      <c r="CO1381" s="92"/>
      <c r="CP1381" s="92"/>
      <c r="CS1381" s="94"/>
      <c r="CT1381" s="95"/>
    </row>
    <row r="1382" spans="8:98" x14ac:dyDescent="0.15">
      <c r="H1382" s="125"/>
      <c r="I1382" s="129"/>
      <c r="L1382" s="127"/>
      <c r="M1382" s="107"/>
      <c r="N1382" s="107"/>
      <c r="O1382" s="107"/>
      <c r="P1382" s="107"/>
      <c r="Q1382" s="107"/>
      <c r="R1382" s="107"/>
      <c r="S1382" s="107"/>
      <c r="T1382" s="130"/>
      <c r="U1382" s="92"/>
      <c r="V1382" s="92"/>
      <c r="W1382" s="92"/>
      <c r="X1382" s="92"/>
      <c r="Y1382" s="92"/>
      <c r="Z1382" s="92"/>
      <c r="AA1382" s="92"/>
      <c r="AB1382" s="92"/>
      <c r="AC1382" s="92"/>
      <c r="AD1382" s="92"/>
      <c r="AE1382" s="92"/>
      <c r="AF1382" s="92"/>
      <c r="AG1382" s="92"/>
      <c r="AH1382" s="92"/>
      <c r="AI1382" s="92"/>
      <c r="AJ1382" s="92"/>
      <c r="AK1382" s="92"/>
      <c r="AL1382" s="92"/>
      <c r="AM1382" s="92"/>
      <c r="AN1382" s="92"/>
      <c r="AO1382" s="92"/>
      <c r="AP1382" s="92"/>
      <c r="AQ1382" s="92"/>
      <c r="AR1382" s="92"/>
      <c r="AS1382" s="92"/>
      <c r="AT1382" s="92"/>
      <c r="AU1382" s="92"/>
      <c r="AV1382" s="92"/>
      <c r="AW1382" s="92"/>
      <c r="AX1382" s="92"/>
      <c r="AY1382" s="92"/>
      <c r="AZ1382" s="92"/>
      <c r="BA1382" s="92"/>
      <c r="BB1382" s="92"/>
      <c r="BC1382" s="92"/>
      <c r="BD1382" s="92"/>
      <c r="BE1382" s="92"/>
      <c r="BF1382" s="92"/>
      <c r="BG1382" s="92"/>
      <c r="BH1382" s="92"/>
      <c r="BI1382" s="92"/>
      <c r="BJ1382" s="92"/>
      <c r="BK1382" s="92"/>
      <c r="BL1382" s="92"/>
      <c r="BM1382" s="92"/>
      <c r="BN1382" s="92"/>
      <c r="BO1382" s="92"/>
      <c r="BP1382" s="92"/>
      <c r="BQ1382" s="92"/>
      <c r="BR1382" s="92"/>
      <c r="BS1382" s="92"/>
      <c r="BT1382" s="92"/>
      <c r="BU1382" s="92"/>
      <c r="BV1382" s="92"/>
      <c r="BW1382" s="92"/>
      <c r="BX1382" s="92"/>
      <c r="BY1382" s="92"/>
      <c r="BZ1382" s="92"/>
      <c r="CA1382" s="92"/>
      <c r="CB1382" s="92"/>
      <c r="CC1382" s="92"/>
      <c r="CD1382" s="92"/>
      <c r="CE1382" s="92"/>
      <c r="CF1382" s="93"/>
      <c r="CG1382" s="92"/>
      <c r="CH1382" s="92"/>
      <c r="CI1382" s="92"/>
      <c r="CJ1382" s="92"/>
      <c r="CK1382" s="92"/>
      <c r="CL1382" s="92"/>
      <c r="CM1382" s="92"/>
      <c r="CN1382" s="92"/>
      <c r="CO1382" s="92"/>
      <c r="CP1382" s="92"/>
      <c r="CS1382" s="94"/>
      <c r="CT1382" s="95"/>
    </row>
    <row r="1383" spans="8:98" x14ac:dyDescent="0.15">
      <c r="H1383" s="125"/>
      <c r="I1383" s="129"/>
      <c r="L1383" s="127"/>
      <c r="M1383" s="107"/>
      <c r="N1383" s="107"/>
      <c r="O1383" s="107"/>
      <c r="P1383" s="107"/>
      <c r="Q1383" s="107"/>
      <c r="R1383" s="107"/>
      <c r="S1383" s="107"/>
      <c r="T1383" s="130"/>
      <c r="U1383" s="92"/>
      <c r="V1383" s="92"/>
      <c r="W1383" s="92"/>
      <c r="X1383" s="92"/>
      <c r="Y1383" s="92"/>
      <c r="Z1383" s="92"/>
      <c r="AA1383" s="92"/>
      <c r="AB1383" s="92"/>
      <c r="AC1383" s="92"/>
      <c r="AD1383" s="92"/>
      <c r="AE1383" s="92"/>
      <c r="AF1383" s="92"/>
      <c r="AG1383" s="92"/>
      <c r="AH1383" s="92"/>
      <c r="AI1383" s="92"/>
      <c r="AJ1383" s="92"/>
      <c r="AK1383" s="92"/>
      <c r="AL1383" s="92"/>
      <c r="AM1383" s="92"/>
      <c r="AN1383" s="92"/>
      <c r="AO1383" s="92"/>
      <c r="AP1383" s="92"/>
      <c r="AQ1383" s="92"/>
      <c r="AR1383" s="92"/>
      <c r="AS1383" s="92"/>
      <c r="AT1383" s="92"/>
      <c r="AU1383" s="92"/>
      <c r="AV1383" s="92"/>
      <c r="AW1383" s="92"/>
      <c r="AX1383" s="92"/>
      <c r="AY1383" s="92"/>
      <c r="AZ1383" s="92"/>
      <c r="BA1383" s="92"/>
      <c r="BB1383" s="92"/>
      <c r="BC1383" s="92"/>
      <c r="BD1383" s="92"/>
      <c r="BE1383" s="92"/>
      <c r="BF1383" s="92"/>
      <c r="BG1383" s="92"/>
      <c r="BH1383" s="92"/>
      <c r="BI1383" s="92"/>
      <c r="BJ1383" s="92"/>
      <c r="BK1383" s="92"/>
      <c r="BL1383" s="92"/>
      <c r="BM1383" s="92"/>
      <c r="BN1383" s="92"/>
      <c r="BO1383" s="92"/>
      <c r="BP1383" s="92"/>
      <c r="BQ1383" s="92"/>
      <c r="BR1383" s="92"/>
      <c r="BS1383" s="92"/>
      <c r="BT1383" s="92"/>
      <c r="BU1383" s="92"/>
      <c r="BV1383" s="92"/>
      <c r="BW1383" s="92"/>
      <c r="BX1383" s="92"/>
      <c r="BY1383" s="92"/>
      <c r="BZ1383" s="92"/>
      <c r="CA1383" s="92"/>
      <c r="CB1383" s="92"/>
      <c r="CC1383" s="92"/>
      <c r="CD1383" s="92"/>
      <c r="CE1383" s="92"/>
      <c r="CF1383" s="93"/>
      <c r="CG1383" s="92"/>
      <c r="CH1383" s="92"/>
      <c r="CI1383" s="92"/>
      <c r="CJ1383" s="92"/>
      <c r="CK1383" s="92"/>
      <c r="CL1383" s="92"/>
      <c r="CM1383" s="92"/>
      <c r="CN1383" s="92"/>
      <c r="CO1383" s="92"/>
      <c r="CP1383" s="92"/>
      <c r="CR1383" s="115"/>
      <c r="CS1383" s="94"/>
      <c r="CT1383" s="95"/>
    </row>
    <row r="1384" spans="8:98" x14ac:dyDescent="0.15">
      <c r="H1384" s="125"/>
      <c r="I1384" s="129"/>
      <c r="L1384" s="127"/>
      <c r="M1384" s="107"/>
      <c r="N1384" s="107"/>
      <c r="O1384" s="107"/>
      <c r="P1384" s="107"/>
      <c r="Q1384" s="107"/>
      <c r="R1384" s="107"/>
      <c r="S1384" s="107"/>
      <c r="T1384" s="130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2"/>
      <c r="AE1384" s="92"/>
      <c r="AF1384" s="92"/>
      <c r="AG1384" s="92"/>
      <c r="AH1384" s="92"/>
      <c r="AI1384" s="92"/>
      <c r="AJ1384" s="92"/>
      <c r="AK1384" s="92"/>
      <c r="AL1384" s="92"/>
      <c r="AM1384" s="92"/>
      <c r="AN1384" s="92"/>
      <c r="AO1384" s="92"/>
      <c r="AP1384" s="92"/>
      <c r="AQ1384" s="92"/>
      <c r="AR1384" s="92"/>
      <c r="AS1384" s="92"/>
      <c r="AT1384" s="92"/>
      <c r="AU1384" s="92"/>
      <c r="AV1384" s="92"/>
      <c r="AW1384" s="92"/>
      <c r="AX1384" s="92"/>
      <c r="AY1384" s="92"/>
      <c r="AZ1384" s="92"/>
      <c r="BA1384" s="92"/>
      <c r="BB1384" s="92"/>
      <c r="BC1384" s="92"/>
      <c r="BD1384" s="92"/>
      <c r="BE1384" s="92"/>
      <c r="BF1384" s="92"/>
      <c r="BG1384" s="92"/>
      <c r="BH1384" s="92"/>
      <c r="BI1384" s="92"/>
      <c r="BJ1384" s="92"/>
      <c r="BK1384" s="92"/>
      <c r="BL1384" s="92"/>
      <c r="BM1384" s="92"/>
      <c r="BN1384" s="92"/>
      <c r="BO1384" s="92"/>
      <c r="BP1384" s="92"/>
      <c r="BQ1384" s="92"/>
      <c r="BR1384" s="92"/>
      <c r="BS1384" s="92"/>
      <c r="BT1384" s="92"/>
      <c r="BU1384" s="92"/>
      <c r="BV1384" s="92"/>
      <c r="BW1384" s="92"/>
      <c r="BX1384" s="92"/>
      <c r="BY1384" s="92"/>
      <c r="BZ1384" s="92"/>
      <c r="CA1384" s="92"/>
      <c r="CB1384" s="92"/>
      <c r="CC1384" s="92"/>
      <c r="CD1384" s="92"/>
      <c r="CE1384" s="92"/>
      <c r="CF1384" s="93"/>
      <c r="CG1384" s="92"/>
      <c r="CH1384" s="92"/>
      <c r="CI1384" s="92"/>
      <c r="CJ1384" s="92"/>
      <c r="CK1384" s="92"/>
      <c r="CL1384" s="92"/>
      <c r="CM1384" s="92"/>
      <c r="CN1384" s="92"/>
      <c r="CO1384" s="92"/>
      <c r="CP1384" s="92"/>
      <c r="CS1384" s="94"/>
      <c r="CT1384" s="95"/>
    </row>
    <row r="1385" spans="8:98" x14ac:dyDescent="0.15">
      <c r="H1385" s="125"/>
      <c r="I1385" s="129"/>
      <c r="L1385" s="127"/>
      <c r="M1385" s="107"/>
      <c r="N1385" s="107"/>
      <c r="O1385" s="107"/>
      <c r="P1385" s="107"/>
      <c r="Q1385" s="107"/>
      <c r="R1385" s="107"/>
      <c r="S1385" s="107"/>
      <c r="T1385" s="130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92"/>
      <c r="AF1385" s="92"/>
      <c r="AG1385" s="92"/>
      <c r="AH1385" s="92"/>
      <c r="AI1385" s="92"/>
      <c r="AJ1385" s="92"/>
      <c r="AK1385" s="92"/>
      <c r="AL1385" s="92"/>
      <c r="AM1385" s="92"/>
      <c r="AN1385" s="92"/>
      <c r="AO1385" s="92"/>
      <c r="AP1385" s="92"/>
      <c r="AQ1385" s="92"/>
      <c r="AR1385" s="92"/>
      <c r="AS1385" s="92"/>
      <c r="AT1385" s="92"/>
      <c r="AU1385" s="92"/>
      <c r="AV1385" s="92"/>
      <c r="AW1385" s="92"/>
      <c r="AX1385" s="92"/>
      <c r="AY1385" s="92"/>
      <c r="AZ1385" s="92"/>
      <c r="BA1385" s="92"/>
      <c r="BB1385" s="92"/>
      <c r="BC1385" s="92"/>
      <c r="BD1385" s="92"/>
      <c r="BE1385" s="92"/>
      <c r="BF1385" s="92"/>
      <c r="BG1385" s="92"/>
      <c r="BH1385" s="92"/>
      <c r="BI1385" s="92"/>
      <c r="BJ1385" s="92"/>
      <c r="BK1385" s="92"/>
      <c r="BL1385" s="92"/>
      <c r="BM1385" s="92"/>
      <c r="BN1385" s="92"/>
      <c r="BO1385" s="92"/>
      <c r="BP1385" s="92"/>
      <c r="BQ1385" s="92"/>
      <c r="BR1385" s="92"/>
      <c r="BS1385" s="92"/>
      <c r="BT1385" s="92"/>
      <c r="BU1385" s="92"/>
      <c r="BV1385" s="92"/>
      <c r="BW1385" s="92"/>
      <c r="BX1385" s="92"/>
      <c r="BY1385" s="92"/>
      <c r="BZ1385" s="92"/>
      <c r="CA1385" s="92"/>
      <c r="CB1385" s="92"/>
      <c r="CC1385" s="92"/>
      <c r="CD1385" s="92"/>
      <c r="CE1385" s="92"/>
      <c r="CF1385" s="93"/>
      <c r="CG1385" s="92"/>
      <c r="CH1385" s="92"/>
      <c r="CI1385" s="92"/>
      <c r="CJ1385" s="92"/>
      <c r="CK1385" s="92"/>
      <c r="CL1385" s="92"/>
      <c r="CM1385" s="92"/>
      <c r="CN1385" s="92"/>
      <c r="CO1385" s="92"/>
      <c r="CP1385" s="92"/>
      <c r="CS1385" s="94"/>
      <c r="CT1385" s="95"/>
    </row>
    <row r="1386" spans="8:98" x14ac:dyDescent="0.15">
      <c r="H1386" s="125"/>
      <c r="I1386" s="129"/>
      <c r="L1386" s="127"/>
      <c r="M1386" s="107"/>
      <c r="N1386" s="107"/>
      <c r="O1386" s="107"/>
      <c r="P1386" s="107"/>
      <c r="Q1386" s="107"/>
      <c r="R1386" s="107"/>
      <c r="S1386" s="107"/>
      <c r="T1386" s="130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92"/>
      <c r="AF1386" s="92"/>
      <c r="AG1386" s="92"/>
      <c r="AH1386" s="92"/>
      <c r="AI1386" s="92"/>
      <c r="AJ1386" s="92"/>
      <c r="AK1386" s="92"/>
      <c r="AL1386" s="92"/>
      <c r="AM1386" s="92"/>
      <c r="AN1386" s="92"/>
      <c r="AO1386" s="92"/>
      <c r="AP1386" s="92"/>
      <c r="AQ1386" s="92"/>
      <c r="AR1386" s="92"/>
      <c r="AS1386" s="92"/>
      <c r="AT1386" s="92"/>
      <c r="AU1386" s="92"/>
      <c r="AV1386" s="92"/>
      <c r="AW1386" s="92"/>
      <c r="AX1386" s="92"/>
      <c r="AY1386" s="92"/>
      <c r="AZ1386" s="92"/>
      <c r="BA1386" s="92"/>
      <c r="BB1386" s="92"/>
      <c r="BC1386" s="92"/>
      <c r="BD1386" s="92"/>
      <c r="BE1386" s="92"/>
      <c r="BF1386" s="92"/>
      <c r="BG1386" s="92"/>
      <c r="BH1386" s="92"/>
      <c r="BI1386" s="92"/>
      <c r="BJ1386" s="92"/>
      <c r="BK1386" s="92"/>
      <c r="BL1386" s="92"/>
      <c r="BM1386" s="92"/>
      <c r="BN1386" s="92"/>
      <c r="BO1386" s="92"/>
      <c r="BP1386" s="92"/>
      <c r="BQ1386" s="92"/>
      <c r="BR1386" s="92"/>
      <c r="BS1386" s="92"/>
      <c r="BT1386" s="92"/>
      <c r="BU1386" s="92"/>
      <c r="BV1386" s="92"/>
      <c r="BW1386" s="92"/>
      <c r="BX1386" s="92"/>
      <c r="BY1386" s="92"/>
      <c r="BZ1386" s="92"/>
      <c r="CA1386" s="92"/>
      <c r="CB1386" s="92"/>
      <c r="CC1386" s="92"/>
      <c r="CD1386" s="92"/>
      <c r="CE1386" s="92"/>
      <c r="CF1386" s="93"/>
      <c r="CG1386" s="92"/>
      <c r="CH1386" s="92"/>
      <c r="CI1386" s="92"/>
      <c r="CJ1386" s="92"/>
      <c r="CK1386" s="92"/>
      <c r="CL1386" s="92"/>
      <c r="CM1386" s="92"/>
      <c r="CN1386" s="92"/>
      <c r="CO1386" s="92"/>
      <c r="CP1386" s="92"/>
      <c r="CS1386" s="94"/>
      <c r="CT1386" s="95"/>
    </row>
    <row r="1387" spans="8:98" x14ac:dyDescent="0.15">
      <c r="H1387" s="125"/>
      <c r="I1387" s="129"/>
      <c r="L1387" s="127"/>
      <c r="M1387" s="107"/>
      <c r="N1387" s="107"/>
      <c r="O1387" s="107"/>
      <c r="P1387" s="107"/>
      <c r="Q1387" s="107"/>
      <c r="R1387" s="107"/>
      <c r="S1387" s="107"/>
      <c r="T1387" s="130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92"/>
      <c r="AF1387" s="92"/>
      <c r="AG1387" s="92"/>
      <c r="AH1387" s="92"/>
      <c r="AI1387" s="92"/>
      <c r="AJ1387" s="92"/>
      <c r="AK1387" s="92"/>
      <c r="AL1387" s="92"/>
      <c r="AM1387" s="92"/>
      <c r="AN1387" s="92"/>
      <c r="AO1387" s="92"/>
      <c r="AP1387" s="92"/>
      <c r="AQ1387" s="92"/>
      <c r="AR1387" s="92"/>
      <c r="AS1387" s="92"/>
      <c r="AT1387" s="92"/>
      <c r="AU1387" s="92"/>
      <c r="AV1387" s="92"/>
      <c r="AW1387" s="92"/>
      <c r="AX1387" s="92"/>
      <c r="AY1387" s="92"/>
      <c r="AZ1387" s="92"/>
      <c r="BA1387" s="92"/>
      <c r="BB1387" s="92"/>
      <c r="BC1387" s="92"/>
      <c r="BD1387" s="92"/>
      <c r="BE1387" s="92"/>
      <c r="BF1387" s="92"/>
      <c r="BG1387" s="92"/>
      <c r="BH1387" s="92"/>
      <c r="BI1387" s="92"/>
      <c r="BJ1387" s="92"/>
      <c r="BK1387" s="92"/>
      <c r="BL1387" s="92"/>
      <c r="BM1387" s="92"/>
      <c r="BN1387" s="92"/>
      <c r="BO1387" s="92"/>
      <c r="BP1387" s="92"/>
      <c r="BQ1387" s="92"/>
      <c r="BR1387" s="92"/>
      <c r="BS1387" s="92"/>
      <c r="BT1387" s="92"/>
      <c r="BU1387" s="92"/>
      <c r="BV1387" s="92"/>
      <c r="BW1387" s="92"/>
      <c r="BX1387" s="92"/>
      <c r="BY1387" s="92"/>
      <c r="BZ1387" s="92"/>
      <c r="CA1387" s="92"/>
      <c r="CB1387" s="92"/>
      <c r="CC1387" s="92"/>
      <c r="CD1387" s="92"/>
      <c r="CE1387" s="92"/>
      <c r="CF1387" s="93"/>
      <c r="CG1387" s="92"/>
      <c r="CH1387" s="92"/>
      <c r="CI1387" s="92"/>
      <c r="CJ1387" s="92"/>
      <c r="CK1387" s="92"/>
      <c r="CL1387" s="92"/>
      <c r="CM1387" s="92"/>
      <c r="CN1387" s="92"/>
      <c r="CO1387" s="92"/>
      <c r="CP1387" s="92"/>
      <c r="CS1387" s="94"/>
      <c r="CT1387" s="95"/>
    </row>
    <row r="1388" spans="8:98" x14ac:dyDescent="0.15">
      <c r="H1388" s="125"/>
      <c r="I1388" s="129"/>
      <c r="L1388" s="127"/>
      <c r="M1388" s="107"/>
      <c r="N1388" s="107"/>
      <c r="O1388" s="107"/>
      <c r="P1388" s="107"/>
      <c r="Q1388" s="107"/>
      <c r="R1388" s="107"/>
      <c r="S1388" s="107"/>
      <c r="T1388" s="130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2"/>
      <c r="AE1388" s="92"/>
      <c r="AF1388" s="92"/>
      <c r="AG1388" s="92"/>
      <c r="AH1388" s="92"/>
      <c r="AI1388" s="92"/>
      <c r="AJ1388" s="92"/>
      <c r="AK1388" s="92"/>
      <c r="AL1388" s="92"/>
      <c r="AM1388" s="92"/>
      <c r="AN1388" s="92"/>
      <c r="AO1388" s="92"/>
      <c r="AP1388" s="92"/>
      <c r="AQ1388" s="92"/>
      <c r="AR1388" s="92"/>
      <c r="AS1388" s="92"/>
      <c r="AT1388" s="92"/>
      <c r="AU1388" s="92"/>
      <c r="AV1388" s="92"/>
      <c r="AW1388" s="92"/>
      <c r="AX1388" s="92"/>
      <c r="AY1388" s="92"/>
      <c r="AZ1388" s="92"/>
      <c r="BA1388" s="92"/>
      <c r="BB1388" s="92"/>
      <c r="BC1388" s="92"/>
      <c r="BD1388" s="92"/>
      <c r="BE1388" s="92"/>
      <c r="BF1388" s="92"/>
      <c r="BG1388" s="92"/>
      <c r="BH1388" s="92"/>
      <c r="BI1388" s="92"/>
      <c r="BJ1388" s="92"/>
      <c r="BK1388" s="92"/>
      <c r="BL1388" s="92"/>
      <c r="BM1388" s="92"/>
      <c r="BN1388" s="92"/>
      <c r="BO1388" s="92"/>
      <c r="BP1388" s="92"/>
      <c r="BQ1388" s="92"/>
      <c r="BR1388" s="92"/>
      <c r="BS1388" s="92"/>
      <c r="BT1388" s="92"/>
      <c r="BU1388" s="92"/>
      <c r="BV1388" s="92"/>
      <c r="BW1388" s="92"/>
      <c r="BX1388" s="92"/>
      <c r="BY1388" s="92"/>
      <c r="BZ1388" s="92"/>
      <c r="CA1388" s="92"/>
      <c r="CB1388" s="92"/>
      <c r="CC1388" s="92"/>
      <c r="CD1388" s="92"/>
      <c r="CE1388" s="92"/>
      <c r="CF1388" s="93"/>
      <c r="CG1388" s="92"/>
      <c r="CH1388" s="92"/>
      <c r="CI1388" s="92"/>
      <c r="CJ1388" s="92"/>
      <c r="CK1388" s="92"/>
      <c r="CL1388" s="92"/>
      <c r="CM1388" s="92"/>
      <c r="CN1388" s="92"/>
      <c r="CO1388" s="92"/>
      <c r="CP1388" s="92"/>
      <c r="CS1388" s="94"/>
      <c r="CT1388" s="95"/>
    </row>
    <row r="1389" spans="8:98" x14ac:dyDescent="0.15">
      <c r="H1389" s="125"/>
      <c r="I1389" s="129"/>
      <c r="L1389" s="127"/>
      <c r="M1389" s="107"/>
      <c r="N1389" s="107"/>
      <c r="O1389" s="107"/>
      <c r="P1389" s="107"/>
      <c r="Q1389" s="107"/>
      <c r="R1389" s="107"/>
      <c r="S1389" s="107"/>
      <c r="T1389" s="130"/>
      <c r="U1389" s="92"/>
      <c r="V1389" s="92"/>
      <c r="W1389" s="92"/>
      <c r="X1389" s="92"/>
      <c r="Y1389" s="92"/>
      <c r="Z1389" s="92"/>
      <c r="AA1389" s="92"/>
      <c r="AB1389" s="92"/>
      <c r="AC1389" s="92"/>
      <c r="AD1389" s="92"/>
      <c r="AE1389" s="92"/>
      <c r="AF1389" s="92"/>
      <c r="AG1389" s="92"/>
      <c r="AH1389" s="92"/>
      <c r="AI1389" s="92"/>
      <c r="AJ1389" s="92"/>
      <c r="AK1389" s="92"/>
      <c r="AL1389" s="92"/>
      <c r="AM1389" s="92"/>
      <c r="AN1389" s="92"/>
      <c r="AO1389" s="92"/>
      <c r="AP1389" s="92"/>
      <c r="AQ1389" s="92"/>
      <c r="AR1389" s="92"/>
      <c r="AS1389" s="92"/>
      <c r="AT1389" s="92"/>
      <c r="AU1389" s="92"/>
      <c r="AV1389" s="92"/>
      <c r="AW1389" s="92"/>
      <c r="AX1389" s="92"/>
      <c r="AY1389" s="92"/>
      <c r="AZ1389" s="92"/>
      <c r="BA1389" s="92"/>
      <c r="BB1389" s="92"/>
      <c r="BC1389" s="92"/>
      <c r="BD1389" s="92"/>
      <c r="BE1389" s="92"/>
      <c r="BF1389" s="92"/>
      <c r="BG1389" s="92"/>
      <c r="BH1389" s="92"/>
      <c r="BI1389" s="92"/>
      <c r="BJ1389" s="92"/>
      <c r="BK1389" s="92"/>
      <c r="BL1389" s="92"/>
      <c r="BM1389" s="92"/>
      <c r="BN1389" s="92"/>
      <c r="BO1389" s="92"/>
      <c r="BP1389" s="92"/>
      <c r="BQ1389" s="92"/>
      <c r="BR1389" s="92"/>
      <c r="BS1389" s="92"/>
      <c r="BT1389" s="92"/>
      <c r="BU1389" s="92"/>
      <c r="BV1389" s="92"/>
      <c r="BW1389" s="92"/>
      <c r="BX1389" s="92"/>
      <c r="BY1389" s="92"/>
      <c r="BZ1389" s="92"/>
      <c r="CA1389" s="92"/>
      <c r="CB1389" s="92"/>
      <c r="CC1389" s="92"/>
      <c r="CD1389" s="92"/>
      <c r="CE1389" s="92"/>
      <c r="CF1389" s="93"/>
      <c r="CG1389" s="92"/>
      <c r="CH1389" s="92"/>
      <c r="CI1389" s="92"/>
      <c r="CJ1389" s="92"/>
      <c r="CK1389" s="92"/>
      <c r="CL1389" s="92"/>
      <c r="CM1389" s="92"/>
      <c r="CN1389" s="92"/>
      <c r="CO1389" s="92"/>
      <c r="CP1389" s="92"/>
      <c r="CR1389" s="115"/>
      <c r="CS1389" s="94"/>
      <c r="CT1389" s="95"/>
    </row>
    <row r="1390" spans="8:98" x14ac:dyDescent="0.15">
      <c r="H1390" s="125"/>
      <c r="I1390" s="129"/>
      <c r="L1390" s="127"/>
      <c r="M1390" s="107"/>
      <c r="N1390" s="107"/>
      <c r="O1390" s="107"/>
      <c r="P1390" s="107"/>
      <c r="Q1390" s="107"/>
      <c r="R1390" s="107"/>
      <c r="S1390" s="107"/>
      <c r="T1390" s="130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2"/>
      <c r="AE1390" s="92"/>
      <c r="AF1390" s="92"/>
      <c r="AG1390" s="92"/>
      <c r="AH1390" s="92"/>
      <c r="AI1390" s="92"/>
      <c r="AJ1390" s="92"/>
      <c r="AK1390" s="92"/>
      <c r="AL1390" s="92"/>
      <c r="AM1390" s="92"/>
      <c r="AN1390" s="92"/>
      <c r="AO1390" s="92"/>
      <c r="AP1390" s="92"/>
      <c r="AQ1390" s="92"/>
      <c r="AR1390" s="92"/>
      <c r="AS1390" s="92"/>
      <c r="AT1390" s="92"/>
      <c r="AU1390" s="92"/>
      <c r="AV1390" s="92"/>
      <c r="AW1390" s="92"/>
      <c r="AX1390" s="92"/>
      <c r="AY1390" s="92"/>
      <c r="AZ1390" s="92"/>
      <c r="BA1390" s="92"/>
      <c r="BB1390" s="92"/>
      <c r="BC1390" s="92"/>
      <c r="BD1390" s="92"/>
      <c r="BE1390" s="92"/>
      <c r="BF1390" s="92"/>
      <c r="BG1390" s="92"/>
      <c r="BH1390" s="92"/>
      <c r="BI1390" s="92"/>
      <c r="BJ1390" s="92"/>
      <c r="BK1390" s="92"/>
      <c r="BL1390" s="92"/>
      <c r="BM1390" s="92"/>
      <c r="BN1390" s="92"/>
      <c r="BO1390" s="92"/>
      <c r="BP1390" s="92"/>
      <c r="BQ1390" s="92"/>
      <c r="BR1390" s="92"/>
      <c r="BS1390" s="92"/>
      <c r="BT1390" s="92"/>
      <c r="BU1390" s="92"/>
      <c r="BV1390" s="92"/>
      <c r="BW1390" s="92"/>
      <c r="BX1390" s="92"/>
      <c r="BY1390" s="92"/>
      <c r="BZ1390" s="92"/>
      <c r="CA1390" s="92"/>
      <c r="CB1390" s="92"/>
      <c r="CC1390" s="92"/>
      <c r="CD1390" s="92"/>
      <c r="CE1390" s="92"/>
      <c r="CF1390" s="93"/>
      <c r="CG1390" s="92"/>
      <c r="CH1390" s="92"/>
      <c r="CI1390" s="92"/>
      <c r="CJ1390" s="92"/>
      <c r="CK1390" s="92"/>
      <c r="CL1390" s="92"/>
      <c r="CM1390" s="92"/>
      <c r="CN1390" s="92"/>
      <c r="CO1390" s="92"/>
      <c r="CP1390" s="92"/>
      <c r="CR1390" s="115"/>
      <c r="CS1390" s="94"/>
      <c r="CT1390" s="95"/>
    </row>
    <row r="1391" spans="8:98" x14ac:dyDescent="0.15">
      <c r="H1391" s="125"/>
      <c r="I1391" s="129"/>
      <c r="L1391" s="127"/>
      <c r="M1391" s="107"/>
      <c r="N1391" s="107"/>
      <c r="O1391" s="107"/>
      <c r="P1391" s="107"/>
      <c r="Q1391" s="107"/>
      <c r="R1391" s="107"/>
      <c r="S1391" s="107"/>
      <c r="T1391" s="130"/>
      <c r="U1391" s="92"/>
      <c r="V1391" s="92"/>
      <c r="W1391" s="92"/>
      <c r="X1391" s="92"/>
      <c r="Y1391" s="92"/>
      <c r="Z1391" s="92"/>
      <c r="AA1391" s="92"/>
      <c r="AB1391" s="92"/>
      <c r="AC1391" s="92"/>
      <c r="AD1391" s="92"/>
      <c r="AE1391" s="92"/>
      <c r="AF1391" s="92"/>
      <c r="AG1391" s="92"/>
      <c r="AH1391" s="92"/>
      <c r="AI1391" s="92"/>
      <c r="AJ1391" s="92"/>
      <c r="AK1391" s="92"/>
      <c r="AL1391" s="92"/>
      <c r="AM1391" s="92"/>
      <c r="AN1391" s="92"/>
      <c r="AO1391" s="92"/>
      <c r="AP1391" s="92"/>
      <c r="AQ1391" s="92"/>
      <c r="AR1391" s="92"/>
      <c r="AS1391" s="92"/>
      <c r="AT1391" s="92"/>
      <c r="AU1391" s="92"/>
      <c r="AV1391" s="92"/>
      <c r="AW1391" s="92"/>
      <c r="AX1391" s="92"/>
      <c r="AY1391" s="92"/>
      <c r="AZ1391" s="92"/>
      <c r="BA1391" s="92"/>
      <c r="BB1391" s="92"/>
      <c r="BC1391" s="92"/>
      <c r="BD1391" s="92"/>
      <c r="BE1391" s="92"/>
      <c r="BF1391" s="92"/>
      <c r="BG1391" s="92"/>
      <c r="BH1391" s="92"/>
      <c r="BI1391" s="92"/>
      <c r="BJ1391" s="92"/>
      <c r="BK1391" s="92"/>
      <c r="BL1391" s="92"/>
      <c r="BM1391" s="92"/>
      <c r="BN1391" s="92"/>
      <c r="BO1391" s="92"/>
      <c r="BP1391" s="92"/>
      <c r="BQ1391" s="92"/>
      <c r="BR1391" s="92"/>
      <c r="BS1391" s="92"/>
      <c r="BT1391" s="92"/>
      <c r="BU1391" s="92"/>
      <c r="BV1391" s="92"/>
      <c r="BW1391" s="92"/>
      <c r="BX1391" s="92"/>
      <c r="BY1391" s="92"/>
      <c r="BZ1391" s="92"/>
      <c r="CA1391" s="92"/>
      <c r="CB1391" s="92"/>
      <c r="CC1391" s="92"/>
      <c r="CD1391" s="92"/>
      <c r="CE1391" s="92"/>
      <c r="CF1391" s="93"/>
      <c r="CG1391" s="92"/>
      <c r="CH1391" s="92"/>
      <c r="CI1391" s="92"/>
      <c r="CJ1391" s="92"/>
      <c r="CK1391" s="92"/>
      <c r="CL1391" s="92"/>
      <c r="CM1391" s="92"/>
      <c r="CN1391" s="92"/>
      <c r="CO1391" s="92"/>
      <c r="CP1391" s="92"/>
      <c r="CS1391" s="94"/>
      <c r="CT1391" s="95"/>
    </row>
    <row r="1392" spans="8:98" x14ac:dyDescent="0.15">
      <c r="H1392" s="125"/>
      <c r="I1392" s="129"/>
      <c r="L1392" s="127"/>
      <c r="M1392" s="107"/>
      <c r="N1392" s="107"/>
      <c r="O1392" s="107"/>
      <c r="P1392" s="107"/>
      <c r="Q1392" s="107"/>
      <c r="R1392" s="107"/>
      <c r="S1392" s="107"/>
      <c r="T1392" s="130"/>
      <c r="U1392" s="92"/>
      <c r="V1392" s="92"/>
      <c r="W1392" s="92"/>
      <c r="X1392" s="92"/>
      <c r="Y1392" s="92"/>
      <c r="Z1392" s="92"/>
      <c r="AA1392" s="92"/>
      <c r="AB1392" s="92"/>
      <c r="AC1392" s="92"/>
      <c r="AD1392" s="92"/>
      <c r="AE1392" s="92"/>
      <c r="AF1392" s="92"/>
      <c r="AG1392" s="92"/>
      <c r="AH1392" s="92"/>
      <c r="AI1392" s="92"/>
      <c r="AJ1392" s="92"/>
      <c r="AK1392" s="92"/>
      <c r="AL1392" s="92"/>
      <c r="AM1392" s="92"/>
      <c r="AN1392" s="92"/>
      <c r="AO1392" s="92"/>
      <c r="AP1392" s="92"/>
      <c r="AQ1392" s="92"/>
      <c r="AR1392" s="92"/>
      <c r="AS1392" s="92"/>
      <c r="AT1392" s="92"/>
      <c r="AU1392" s="92"/>
      <c r="AV1392" s="92"/>
      <c r="AW1392" s="92"/>
      <c r="AX1392" s="92"/>
      <c r="AY1392" s="92"/>
      <c r="AZ1392" s="92"/>
      <c r="BA1392" s="92"/>
      <c r="BB1392" s="92"/>
      <c r="BC1392" s="92"/>
      <c r="BD1392" s="92"/>
      <c r="BE1392" s="92"/>
      <c r="BF1392" s="92"/>
      <c r="BG1392" s="92"/>
      <c r="BH1392" s="92"/>
      <c r="BI1392" s="92"/>
      <c r="BJ1392" s="92"/>
      <c r="BK1392" s="92"/>
      <c r="BL1392" s="92"/>
      <c r="BM1392" s="92"/>
      <c r="BN1392" s="92"/>
      <c r="BO1392" s="92"/>
      <c r="BP1392" s="92"/>
      <c r="BQ1392" s="92"/>
      <c r="BR1392" s="92"/>
      <c r="BS1392" s="92"/>
      <c r="BT1392" s="92"/>
      <c r="BU1392" s="92"/>
      <c r="BV1392" s="92"/>
      <c r="BW1392" s="92"/>
      <c r="BX1392" s="92"/>
      <c r="BY1392" s="92"/>
      <c r="BZ1392" s="92"/>
      <c r="CA1392" s="92"/>
      <c r="CB1392" s="92"/>
      <c r="CC1392" s="92"/>
      <c r="CD1392" s="92"/>
      <c r="CE1392" s="92"/>
      <c r="CF1392" s="93"/>
      <c r="CG1392" s="92"/>
      <c r="CH1392" s="92"/>
      <c r="CI1392" s="92"/>
      <c r="CJ1392" s="92"/>
      <c r="CK1392" s="92"/>
      <c r="CL1392" s="92"/>
      <c r="CM1392" s="92"/>
      <c r="CN1392" s="92"/>
      <c r="CO1392" s="92"/>
      <c r="CP1392" s="92"/>
      <c r="CS1392" s="94"/>
      <c r="CT1392" s="95"/>
    </row>
    <row r="1393" spans="8:98" x14ac:dyDescent="0.15">
      <c r="H1393" s="125"/>
      <c r="I1393" s="129"/>
      <c r="L1393" s="127"/>
      <c r="M1393" s="107"/>
      <c r="N1393" s="107"/>
      <c r="O1393" s="107"/>
      <c r="P1393" s="107"/>
      <c r="Q1393" s="107"/>
      <c r="R1393" s="107"/>
      <c r="S1393" s="107"/>
      <c r="T1393" s="130"/>
      <c r="U1393" s="92"/>
      <c r="V1393" s="92"/>
      <c r="W1393" s="92"/>
      <c r="X1393" s="92"/>
      <c r="Y1393" s="92"/>
      <c r="Z1393" s="92"/>
      <c r="AA1393" s="92"/>
      <c r="AB1393" s="92"/>
      <c r="AC1393" s="92"/>
      <c r="AD1393" s="92"/>
      <c r="AE1393" s="92"/>
      <c r="AF1393" s="92"/>
      <c r="AG1393" s="92"/>
      <c r="AH1393" s="92"/>
      <c r="AI1393" s="92"/>
      <c r="AJ1393" s="92"/>
      <c r="AK1393" s="92"/>
      <c r="AL1393" s="92"/>
      <c r="AM1393" s="92"/>
      <c r="AN1393" s="92"/>
      <c r="AO1393" s="92"/>
      <c r="AP1393" s="92"/>
      <c r="AQ1393" s="92"/>
      <c r="AR1393" s="92"/>
      <c r="AS1393" s="92"/>
      <c r="AT1393" s="92"/>
      <c r="AU1393" s="92"/>
      <c r="AV1393" s="92"/>
      <c r="AW1393" s="92"/>
      <c r="AX1393" s="92"/>
      <c r="AY1393" s="92"/>
      <c r="AZ1393" s="92"/>
      <c r="BA1393" s="92"/>
      <c r="BB1393" s="92"/>
      <c r="BC1393" s="92"/>
      <c r="BD1393" s="92"/>
      <c r="BE1393" s="92"/>
      <c r="BF1393" s="92"/>
      <c r="BG1393" s="92"/>
      <c r="BH1393" s="92"/>
      <c r="BI1393" s="92"/>
      <c r="BJ1393" s="92"/>
      <c r="BK1393" s="92"/>
      <c r="BL1393" s="92"/>
      <c r="BM1393" s="92"/>
      <c r="BN1393" s="92"/>
      <c r="BO1393" s="92"/>
      <c r="BP1393" s="92"/>
      <c r="BQ1393" s="92"/>
      <c r="BR1393" s="92"/>
      <c r="BS1393" s="92"/>
      <c r="BT1393" s="92"/>
      <c r="BU1393" s="92"/>
      <c r="BV1393" s="92"/>
      <c r="BW1393" s="92"/>
      <c r="BX1393" s="92"/>
      <c r="BY1393" s="92"/>
      <c r="BZ1393" s="92"/>
      <c r="CA1393" s="92"/>
      <c r="CB1393" s="92"/>
      <c r="CC1393" s="92"/>
      <c r="CD1393" s="92"/>
      <c r="CE1393" s="92"/>
      <c r="CF1393" s="93"/>
      <c r="CG1393" s="92"/>
      <c r="CH1393" s="92"/>
      <c r="CI1393" s="92"/>
      <c r="CJ1393" s="92"/>
      <c r="CK1393" s="92"/>
      <c r="CL1393" s="92"/>
      <c r="CM1393" s="92"/>
      <c r="CN1393" s="92"/>
      <c r="CO1393" s="92"/>
      <c r="CP1393" s="92"/>
      <c r="CS1393" s="94"/>
      <c r="CT1393" s="95"/>
    </row>
    <row r="1394" spans="8:98" x14ac:dyDescent="0.15">
      <c r="H1394" s="125"/>
      <c r="I1394" s="129"/>
      <c r="L1394" s="127"/>
      <c r="M1394" s="107"/>
      <c r="N1394" s="107"/>
      <c r="O1394" s="107"/>
      <c r="P1394" s="107"/>
      <c r="Q1394" s="107"/>
      <c r="R1394" s="107"/>
      <c r="S1394" s="107"/>
      <c r="T1394" s="130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2"/>
      <c r="AE1394" s="92"/>
      <c r="AF1394" s="92"/>
      <c r="AG1394" s="92"/>
      <c r="AH1394" s="92"/>
      <c r="AI1394" s="92"/>
      <c r="AJ1394" s="92"/>
      <c r="AK1394" s="92"/>
      <c r="AL1394" s="92"/>
      <c r="AM1394" s="92"/>
      <c r="AN1394" s="92"/>
      <c r="AO1394" s="92"/>
      <c r="AP1394" s="92"/>
      <c r="AQ1394" s="92"/>
      <c r="AR1394" s="92"/>
      <c r="AS1394" s="92"/>
      <c r="AT1394" s="92"/>
      <c r="AU1394" s="92"/>
      <c r="AV1394" s="92"/>
      <c r="AW1394" s="92"/>
      <c r="AX1394" s="92"/>
      <c r="AY1394" s="92"/>
      <c r="AZ1394" s="92"/>
      <c r="BA1394" s="92"/>
      <c r="BB1394" s="92"/>
      <c r="BC1394" s="92"/>
      <c r="BD1394" s="92"/>
      <c r="BE1394" s="92"/>
      <c r="BF1394" s="92"/>
      <c r="BG1394" s="92"/>
      <c r="BH1394" s="92"/>
      <c r="BI1394" s="92"/>
      <c r="BJ1394" s="92"/>
      <c r="BK1394" s="92"/>
      <c r="BL1394" s="92"/>
      <c r="BM1394" s="92"/>
      <c r="BN1394" s="92"/>
      <c r="BO1394" s="92"/>
      <c r="BP1394" s="92"/>
      <c r="BQ1394" s="92"/>
      <c r="BR1394" s="92"/>
      <c r="BS1394" s="92"/>
      <c r="BT1394" s="92"/>
      <c r="BU1394" s="92"/>
      <c r="BV1394" s="92"/>
      <c r="BW1394" s="92"/>
      <c r="BX1394" s="92"/>
      <c r="BY1394" s="92"/>
      <c r="BZ1394" s="92"/>
      <c r="CA1394" s="92"/>
      <c r="CB1394" s="92"/>
      <c r="CC1394" s="92"/>
      <c r="CD1394" s="92"/>
      <c r="CE1394" s="92"/>
      <c r="CF1394" s="93"/>
      <c r="CG1394" s="92"/>
      <c r="CH1394" s="92"/>
      <c r="CI1394" s="92"/>
      <c r="CJ1394" s="92"/>
      <c r="CK1394" s="92"/>
      <c r="CL1394" s="92"/>
      <c r="CM1394" s="92"/>
      <c r="CN1394" s="92"/>
      <c r="CO1394" s="92"/>
      <c r="CP1394" s="92"/>
      <c r="CS1394" s="94"/>
      <c r="CT1394" s="95"/>
    </row>
    <row r="1395" spans="8:98" x14ac:dyDescent="0.15">
      <c r="H1395" s="125"/>
      <c r="I1395" s="129"/>
      <c r="L1395" s="127"/>
      <c r="M1395" s="107"/>
      <c r="N1395" s="107"/>
      <c r="O1395" s="107"/>
      <c r="P1395" s="107"/>
      <c r="Q1395" s="107"/>
      <c r="R1395" s="107"/>
      <c r="S1395" s="107"/>
      <c r="T1395" s="130"/>
      <c r="U1395" s="92"/>
      <c r="V1395" s="92"/>
      <c r="W1395" s="92"/>
      <c r="X1395" s="92"/>
      <c r="Y1395" s="92"/>
      <c r="Z1395" s="92"/>
      <c r="AA1395" s="92"/>
      <c r="AB1395" s="92"/>
      <c r="AC1395" s="92"/>
      <c r="AD1395" s="92"/>
      <c r="AE1395" s="92"/>
      <c r="AF1395" s="92"/>
      <c r="AG1395" s="92"/>
      <c r="AH1395" s="92"/>
      <c r="AI1395" s="92"/>
      <c r="AJ1395" s="92"/>
      <c r="AK1395" s="92"/>
      <c r="AL1395" s="92"/>
      <c r="AM1395" s="92"/>
      <c r="AN1395" s="92"/>
      <c r="AO1395" s="92"/>
      <c r="AP1395" s="92"/>
      <c r="AQ1395" s="92"/>
      <c r="AR1395" s="92"/>
      <c r="AS1395" s="92"/>
      <c r="AT1395" s="92"/>
      <c r="AU1395" s="92"/>
      <c r="AV1395" s="92"/>
      <c r="AW1395" s="92"/>
      <c r="AX1395" s="92"/>
      <c r="AY1395" s="92"/>
      <c r="AZ1395" s="92"/>
      <c r="BA1395" s="92"/>
      <c r="BB1395" s="92"/>
      <c r="BC1395" s="92"/>
      <c r="BD1395" s="92"/>
      <c r="BE1395" s="92"/>
      <c r="BF1395" s="92"/>
      <c r="BG1395" s="92"/>
      <c r="BH1395" s="92"/>
      <c r="BI1395" s="92"/>
      <c r="BJ1395" s="92"/>
      <c r="BK1395" s="92"/>
      <c r="BL1395" s="92"/>
      <c r="BM1395" s="92"/>
      <c r="BN1395" s="92"/>
      <c r="BO1395" s="92"/>
      <c r="BP1395" s="92"/>
      <c r="BQ1395" s="92"/>
      <c r="BR1395" s="92"/>
      <c r="BS1395" s="92"/>
      <c r="BT1395" s="92"/>
      <c r="BU1395" s="92"/>
      <c r="BV1395" s="92"/>
      <c r="BW1395" s="92"/>
      <c r="BX1395" s="92"/>
      <c r="BY1395" s="92"/>
      <c r="BZ1395" s="92"/>
      <c r="CA1395" s="92"/>
      <c r="CB1395" s="92"/>
      <c r="CC1395" s="92"/>
      <c r="CD1395" s="92"/>
      <c r="CE1395" s="92"/>
      <c r="CF1395" s="93"/>
      <c r="CG1395" s="92"/>
      <c r="CH1395" s="92"/>
      <c r="CI1395" s="92"/>
      <c r="CJ1395" s="92"/>
      <c r="CK1395" s="92"/>
      <c r="CL1395" s="92"/>
      <c r="CM1395" s="92"/>
      <c r="CN1395" s="92"/>
      <c r="CO1395" s="92"/>
      <c r="CP1395" s="92"/>
      <c r="CS1395" s="94"/>
      <c r="CT1395" s="95"/>
    </row>
    <row r="1396" spans="8:98" x14ac:dyDescent="0.15">
      <c r="H1396" s="125"/>
      <c r="I1396" s="129"/>
      <c r="L1396" s="127"/>
      <c r="M1396" s="107"/>
      <c r="N1396" s="107"/>
      <c r="O1396" s="107"/>
      <c r="P1396" s="107"/>
      <c r="Q1396" s="107"/>
      <c r="R1396" s="107"/>
      <c r="S1396" s="107"/>
      <c r="T1396" s="130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2"/>
      <c r="AE1396" s="92"/>
      <c r="AF1396" s="92"/>
      <c r="AG1396" s="92"/>
      <c r="AH1396" s="92"/>
      <c r="AI1396" s="92"/>
      <c r="AJ1396" s="92"/>
      <c r="AK1396" s="92"/>
      <c r="AL1396" s="92"/>
      <c r="AM1396" s="92"/>
      <c r="AN1396" s="92"/>
      <c r="AO1396" s="92"/>
      <c r="AP1396" s="92"/>
      <c r="AQ1396" s="92"/>
      <c r="AR1396" s="92"/>
      <c r="AS1396" s="92"/>
      <c r="AT1396" s="92"/>
      <c r="AU1396" s="92"/>
      <c r="AV1396" s="92"/>
      <c r="AW1396" s="92"/>
      <c r="AX1396" s="92"/>
      <c r="AY1396" s="92"/>
      <c r="AZ1396" s="92"/>
      <c r="BA1396" s="92"/>
      <c r="BB1396" s="92"/>
      <c r="BC1396" s="92"/>
      <c r="BD1396" s="92"/>
      <c r="BE1396" s="92"/>
      <c r="BF1396" s="92"/>
      <c r="BG1396" s="92"/>
      <c r="BH1396" s="92"/>
      <c r="BI1396" s="92"/>
      <c r="BJ1396" s="92"/>
      <c r="BK1396" s="92"/>
      <c r="BL1396" s="92"/>
      <c r="BM1396" s="92"/>
      <c r="BN1396" s="92"/>
      <c r="BO1396" s="92"/>
      <c r="BP1396" s="92"/>
      <c r="BQ1396" s="92"/>
      <c r="BR1396" s="92"/>
      <c r="BS1396" s="92"/>
      <c r="BT1396" s="92"/>
      <c r="BU1396" s="92"/>
      <c r="BV1396" s="92"/>
      <c r="BW1396" s="92"/>
      <c r="BX1396" s="92"/>
      <c r="BY1396" s="92"/>
      <c r="BZ1396" s="92"/>
      <c r="CA1396" s="92"/>
      <c r="CB1396" s="92"/>
      <c r="CC1396" s="92"/>
      <c r="CD1396" s="92"/>
      <c r="CE1396" s="92"/>
      <c r="CF1396" s="93"/>
      <c r="CG1396" s="92"/>
      <c r="CH1396" s="92"/>
      <c r="CI1396" s="92"/>
      <c r="CJ1396" s="92"/>
      <c r="CK1396" s="92"/>
      <c r="CL1396" s="92"/>
      <c r="CM1396" s="92"/>
      <c r="CN1396" s="92"/>
      <c r="CO1396" s="92"/>
      <c r="CP1396" s="92"/>
      <c r="CS1396" s="94"/>
      <c r="CT1396" s="95"/>
    </row>
    <row r="1397" spans="8:98" x14ac:dyDescent="0.15">
      <c r="H1397" s="125"/>
      <c r="I1397" s="129"/>
      <c r="L1397" s="127"/>
      <c r="M1397" s="107"/>
      <c r="N1397" s="107"/>
      <c r="O1397" s="107"/>
      <c r="P1397" s="107"/>
      <c r="Q1397" s="107"/>
      <c r="R1397" s="107"/>
      <c r="S1397" s="107"/>
      <c r="T1397" s="130"/>
      <c r="U1397" s="92"/>
      <c r="V1397" s="92"/>
      <c r="W1397" s="92"/>
      <c r="X1397" s="92"/>
      <c r="Y1397" s="92"/>
      <c r="Z1397" s="92"/>
      <c r="AA1397" s="92"/>
      <c r="AB1397" s="92"/>
      <c r="AC1397" s="92"/>
      <c r="AD1397" s="92"/>
      <c r="AE1397" s="92"/>
      <c r="AF1397" s="92"/>
      <c r="AG1397" s="92"/>
      <c r="AH1397" s="92"/>
      <c r="AI1397" s="92"/>
      <c r="AJ1397" s="92"/>
      <c r="AK1397" s="92"/>
      <c r="AL1397" s="92"/>
      <c r="AM1397" s="92"/>
      <c r="AN1397" s="92"/>
      <c r="AO1397" s="92"/>
      <c r="AP1397" s="92"/>
      <c r="AQ1397" s="92"/>
      <c r="AR1397" s="92"/>
      <c r="AS1397" s="92"/>
      <c r="AT1397" s="92"/>
      <c r="AU1397" s="92"/>
      <c r="AV1397" s="92"/>
      <c r="AW1397" s="92"/>
      <c r="AX1397" s="92"/>
      <c r="AY1397" s="92"/>
      <c r="AZ1397" s="92"/>
      <c r="BA1397" s="92"/>
      <c r="BB1397" s="92"/>
      <c r="BC1397" s="92"/>
      <c r="BD1397" s="92"/>
      <c r="BE1397" s="92"/>
      <c r="BF1397" s="92"/>
      <c r="BG1397" s="92"/>
      <c r="BH1397" s="92"/>
      <c r="BI1397" s="92"/>
      <c r="BJ1397" s="92"/>
      <c r="BK1397" s="92"/>
      <c r="BL1397" s="92"/>
      <c r="BM1397" s="92"/>
      <c r="BN1397" s="92"/>
      <c r="BO1397" s="92"/>
      <c r="BP1397" s="92"/>
      <c r="BQ1397" s="92"/>
      <c r="BR1397" s="92"/>
      <c r="BS1397" s="92"/>
      <c r="BT1397" s="92"/>
      <c r="BU1397" s="92"/>
      <c r="BV1397" s="92"/>
      <c r="BW1397" s="92"/>
      <c r="BX1397" s="92"/>
      <c r="BY1397" s="92"/>
      <c r="BZ1397" s="92"/>
      <c r="CA1397" s="92"/>
      <c r="CB1397" s="92"/>
      <c r="CC1397" s="92"/>
      <c r="CD1397" s="92"/>
      <c r="CE1397" s="92"/>
      <c r="CF1397" s="93"/>
      <c r="CG1397" s="92"/>
      <c r="CH1397" s="92"/>
      <c r="CI1397" s="92"/>
      <c r="CJ1397" s="92"/>
      <c r="CK1397" s="92"/>
      <c r="CL1397" s="92"/>
      <c r="CM1397" s="92"/>
      <c r="CN1397" s="92"/>
      <c r="CO1397" s="92"/>
      <c r="CP1397" s="92"/>
      <c r="CS1397" s="94"/>
      <c r="CT1397" s="95"/>
    </row>
    <row r="1398" spans="8:98" x14ac:dyDescent="0.15">
      <c r="H1398" s="125"/>
      <c r="I1398" s="129"/>
      <c r="L1398" s="127"/>
      <c r="M1398" s="107"/>
      <c r="N1398" s="107"/>
      <c r="O1398" s="107"/>
      <c r="P1398" s="107"/>
      <c r="Q1398" s="107"/>
      <c r="R1398" s="107"/>
      <c r="S1398" s="107"/>
      <c r="T1398" s="130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2"/>
      <c r="AE1398" s="92"/>
      <c r="AF1398" s="92"/>
      <c r="AG1398" s="92"/>
      <c r="AH1398" s="92"/>
      <c r="AI1398" s="92"/>
      <c r="AJ1398" s="92"/>
      <c r="AK1398" s="92"/>
      <c r="AL1398" s="92"/>
      <c r="AM1398" s="92"/>
      <c r="AN1398" s="92"/>
      <c r="AO1398" s="92"/>
      <c r="AP1398" s="92"/>
      <c r="AQ1398" s="92"/>
      <c r="AR1398" s="92"/>
      <c r="AS1398" s="92"/>
      <c r="AT1398" s="92"/>
      <c r="AU1398" s="92"/>
      <c r="AV1398" s="92"/>
      <c r="AW1398" s="92"/>
      <c r="AX1398" s="92"/>
      <c r="AY1398" s="92"/>
      <c r="AZ1398" s="92"/>
      <c r="BA1398" s="92"/>
      <c r="BB1398" s="92"/>
      <c r="BC1398" s="92"/>
      <c r="BD1398" s="92"/>
      <c r="BE1398" s="92"/>
      <c r="BF1398" s="92"/>
      <c r="BG1398" s="92"/>
      <c r="BH1398" s="92"/>
      <c r="BI1398" s="92"/>
      <c r="BJ1398" s="92"/>
      <c r="BK1398" s="92"/>
      <c r="BL1398" s="92"/>
      <c r="BM1398" s="92"/>
      <c r="BN1398" s="92"/>
      <c r="BO1398" s="92"/>
      <c r="BP1398" s="92"/>
      <c r="BQ1398" s="92"/>
      <c r="BR1398" s="92"/>
      <c r="BS1398" s="92"/>
      <c r="BT1398" s="92"/>
      <c r="BU1398" s="92"/>
      <c r="BV1398" s="92"/>
      <c r="BW1398" s="92"/>
      <c r="BX1398" s="92"/>
      <c r="BY1398" s="92"/>
      <c r="BZ1398" s="92"/>
      <c r="CA1398" s="92"/>
      <c r="CB1398" s="92"/>
      <c r="CC1398" s="92"/>
      <c r="CD1398" s="92"/>
      <c r="CE1398" s="92"/>
      <c r="CF1398" s="93"/>
      <c r="CG1398" s="92"/>
      <c r="CH1398" s="92"/>
      <c r="CI1398" s="92"/>
      <c r="CJ1398" s="92"/>
      <c r="CK1398" s="92"/>
      <c r="CL1398" s="92"/>
      <c r="CM1398" s="92"/>
      <c r="CN1398" s="92"/>
      <c r="CO1398" s="92"/>
      <c r="CP1398" s="92"/>
      <c r="CS1398" s="94"/>
      <c r="CT1398" s="95"/>
    </row>
    <row r="1399" spans="8:98" x14ac:dyDescent="0.15">
      <c r="H1399" s="125"/>
      <c r="I1399" s="129"/>
      <c r="L1399" s="127"/>
      <c r="M1399" s="107"/>
      <c r="N1399" s="107"/>
      <c r="O1399" s="107"/>
      <c r="P1399" s="107"/>
      <c r="Q1399" s="107"/>
      <c r="R1399" s="107"/>
      <c r="S1399" s="107"/>
      <c r="T1399" s="130"/>
      <c r="U1399" s="92"/>
      <c r="V1399" s="92"/>
      <c r="W1399" s="92"/>
      <c r="X1399" s="92"/>
      <c r="Y1399" s="92"/>
      <c r="Z1399" s="92"/>
      <c r="AA1399" s="92"/>
      <c r="AB1399" s="92"/>
      <c r="AC1399" s="92"/>
      <c r="AD1399" s="92"/>
      <c r="AE1399" s="92"/>
      <c r="AF1399" s="92"/>
      <c r="AG1399" s="92"/>
      <c r="AH1399" s="92"/>
      <c r="AI1399" s="92"/>
      <c r="AJ1399" s="92"/>
      <c r="AK1399" s="92"/>
      <c r="AL1399" s="92"/>
      <c r="AM1399" s="92"/>
      <c r="AN1399" s="92"/>
      <c r="AO1399" s="92"/>
      <c r="AP1399" s="92"/>
      <c r="AQ1399" s="92"/>
      <c r="AR1399" s="92"/>
      <c r="AS1399" s="92"/>
      <c r="AT1399" s="92"/>
      <c r="AU1399" s="92"/>
      <c r="AV1399" s="92"/>
      <c r="AW1399" s="92"/>
      <c r="AX1399" s="92"/>
      <c r="AY1399" s="92"/>
      <c r="AZ1399" s="92"/>
      <c r="BA1399" s="92"/>
      <c r="BB1399" s="92"/>
      <c r="BC1399" s="92"/>
      <c r="BD1399" s="92"/>
      <c r="BE1399" s="92"/>
      <c r="BF1399" s="92"/>
      <c r="BG1399" s="92"/>
      <c r="BH1399" s="92"/>
      <c r="BI1399" s="92"/>
      <c r="BJ1399" s="92"/>
      <c r="BK1399" s="92"/>
      <c r="BL1399" s="92"/>
      <c r="BM1399" s="92"/>
      <c r="BN1399" s="92"/>
      <c r="BO1399" s="92"/>
      <c r="BP1399" s="92"/>
      <c r="BQ1399" s="92"/>
      <c r="BR1399" s="92"/>
      <c r="BS1399" s="92"/>
      <c r="BT1399" s="92"/>
      <c r="BU1399" s="92"/>
      <c r="BV1399" s="92"/>
      <c r="BW1399" s="92"/>
      <c r="BX1399" s="92"/>
      <c r="BY1399" s="92"/>
      <c r="BZ1399" s="92"/>
      <c r="CA1399" s="92"/>
      <c r="CB1399" s="92"/>
      <c r="CC1399" s="92"/>
      <c r="CD1399" s="92"/>
      <c r="CE1399" s="92"/>
      <c r="CF1399" s="93"/>
      <c r="CG1399" s="92"/>
      <c r="CH1399" s="92"/>
      <c r="CI1399" s="92"/>
      <c r="CJ1399" s="92"/>
      <c r="CK1399" s="92"/>
      <c r="CL1399" s="92"/>
      <c r="CM1399" s="92"/>
      <c r="CN1399" s="92"/>
      <c r="CO1399" s="92"/>
      <c r="CP1399" s="92"/>
      <c r="CS1399" s="94"/>
      <c r="CT1399" s="95"/>
    </row>
    <row r="1400" spans="8:98" x14ac:dyDescent="0.15">
      <c r="H1400" s="125"/>
      <c r="I1400" s="129"/>
      <c r="L1400" s="127"/>
      <c r="M1400" s="107"/>
      <c r="N1400" s="107"/>
      <c r="O1400" s="107"/>
      <c r="P1400" s="107"/>
      <c r="Q1400" s="107"/>
      <c r="R1400" s="107"/>
      <c r="S1400" s="107"/>
      <c r="T1400" s="130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2"/>
      <c r="AE1400" s="92"/>
      <c r="AF1400" s="92"/>
      <c r="AG1400" s="92"/>
      <c r="AH1400" s="92"/>
      <c r="AI1400" s="92"/>
      <c r="AJ1400" s="92"/>
      <c r="AK1400" s="92"/>
      <c r="AL1400" s="92"/>
      <c r="AM1400" s="92"/>
      <c r="AN1400" s="92"/>
      <c r="AO1400" s="92"/>
      <c r="AP1400" s="92"/>
      <c r="AQ1400" s="92"/>
      <c r="AR1400" s="92"/>
      <c r="AS1400" s="92"/>
      <c r="AT1400" s="92"/>
      <c r="AU1400" s="92"/>
      <c r="AV1400" s="92"/>
      <c r="AW1400" s="92"/>
      <c r="AX1400" s="92"/>
      <c r="AY1400" s="92"/>
      <c r="AZ1400" s="92"/>
      <c r="BA1400" s="92"/>
      <c r="BB1400" s="92"/>
      <c r="BC1400" s="92"/>
      <c r="BD1400" s="92"/>
      <c r="BE1400" s="92"/>
      <c r="BF1400" s="92"/>
      <c r="BG1400" s="92"/>
      <c r="BH1400" s="92"/>
      <c r="BI1400" s="92"/>
      <c r="BJ1400" s="92"/>
      <c r="BK1400" s="92"/>
      <c r="BL1400" s="92"/>
      <c r="BM1400" s="92"/>
      <c r="BN1400" s="92"/>
      <c r="BO1400" s="92"/>
      <c r="BP1400" s="92"/>
      <c r="BQ1400" s="92"/>
      <c r="BR1400" s="92"/>
      <c r="BS1400" s="92"/>
      <c r="BT1400" s="92"/>
      <c r="BU1400" s="92"/>
      <c r="BV1400" s="92"/>
      <c r="BW1400" s="92"/>
      <c r="BX1400" s="92"/>
      <c r="BY1400" s="92"/>
      <c r="BZ1400" s="92"/>
      <c r="CA1400" s="92"/>
      <c r="CB1400" s="92"/>
      <c r="CC1400" s="92"/>
      <c r="CD1400" s="92"/>
      <c r="CE1400" s="92"/>
      <c r="CF1400" s="93"/>
      <c r="CG1400" s="92"/>
      <c r="CH1400" s="92"/>
      <c r="CI1400" s="92"/>
      <c r="CJ1400" s="92"/>
      <c r="CK1400" s="92"/>
      <c r="CL1400" s="92"/>
      <c r="CM1400" s="92"/>
      <c r="CN1400" s="92"/>
      <c r="CO1400" s="92"/>
      <c r="CP1400" s="92"/>
      <c r="CR1400" s="115"/>
      <c r="CS1400" s="94"/>
      <c r="CT1400" s="95"/>
    </row>
    <row r="1401" spans="8:98" x14ac:dyDescent="0.15">
      <c r="H1401" s="125"/>
      <c r="I1401" s="129"/>
      <c r="L1401" s="127"/>
      <c r="M1401" s="107"/>
      <c r="N1401" s="107"/>
      <c r="O1401" s="107"/>
      <c r="P1401" s="107"/>
      <c r="Q1401" s="107"/>
      <c r="R1401" s="107"/>
      <c r="S1401" s="107"/>
      <c r="T1401" s="130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92"/>
      <c r="AF1401" s="92"/>
      <c r="AG1401" s="92"/>
      <c r="AH1401" s="92"/>
      <c r="AI1401" s="92"/>
      <c r="AJ1401" s="92"/>
      <c r="AK1401" s="92"/>
      <c r="AL1401" s="92"/>
      <c r="AM1401" s="92"/>
      <c r="AN1401" s="92"/>
      <c r="AO1401" s="92"/>
      <c r="AP1401" s="92"/>
      <c r="AQ1401" s="92"/>
      <c r="AR1401" s="92"/>
      <c r="AS1401" s="92"/>
      <c r="AT1401" s="92"/>
      <c r="AU1401" s="92"/>
      <c r="AV1401" s="92"/>
      <c r="AW1401" s="92"/>
      <c r="AX1401" s="92"/>
      <c r="AY1401" s="92"/>
      <c r="AZ1401" s="92"/>
      <c r="BA1401" s="92"/>
      <c r="BB1401" s="92"/>
      <c r="BC1401" s="92"/>
      <c r="BD1401" s="92"/>
      <c r="BE1401" s="92"/>
      <c r="BF1401" s="92"/>
      <c r="BG1401" s="92"/>
      <c r="BH1401" s="92"/>
      <c r="BI1401" s="92"/>
      <c r="BJ1401" s="92"/>
      <c r="BK1401" s="92"/>
      <c r="BL1401" s="92"/>
      <c r="BM1401" s="92"/>
      <c r="BN1401" s="92"/>
      <c r="BO1401" s="92"/>
      <c r="BP1401" s="92"/>
      <c r="BQ1401" s="92"/>
      <c r="BR1401" s="92"/>
      <c r="BS1401" s="92"/>
      <c r="BT1401" s="92"/>
      <c r="BU1401" s="92"/>
      <c r="BV1401" s="92"/>
      <c r="BW1401" s="92"/>
      <c r="BX1401" s="92"/>
      <c r="BY1401" s="92"/>
      <c r="BZ1401" s="92"/>
      <c r="CA1401" s="92"/>
      <c r="CB1401" s="92"/>
      <c r="CC1401" s="92"/>
      <c r="CD1401" s="92"/>
      <c r="CE1401" s="92"/>
      <c r="CF1401" s="93"/>
      <c r="CG1401" s="92"/>
      <c r="CH1401" s="92"/>
      <c r="CI1401" s="92"/>
      <c r="CJ1401" s="92"/>
      <c r="CK1401" s="92"/>
      <c r="CL1401" s="92"/>
      <c r="CM1401" s="92"/>
      <c r="CN1401" s="92"/>
      <c r="CO1401" s="92"/>
      <c r="CP1401" s="92"/>
      <c r="CR1401" s="115"/>
      <c r="CS1401" s="94"/>
      <c r="CT1401" s="95"/>
    </row>
    <row r="1402" spans="8:98" x14ac:dyDescent="0.15">
      <c r="H1402" s="125"/>
      <c r="I1402" s="129"/>
      <c r="L1402" s="127"/>
      <c r="M1402" s="107"/>
      <c r="N1402" s="107"/>
      <c r="O1402" s="107"/>
      <c r="P1402" s="107"/>
      <c r="Q1402" s="107"/>
      <c r="R1402" s="107"/>
      <c r="S1402" s="107"/>
      <c r="T1402" s="130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92"/>
      <c r="AF1402" s="92"/>
      <c r="AG1402" s="92"/>
      <c r="AH1402" s="92"/>
      <c r="AI1402" s="92"/>
      <c r="AJ1402" s="92"/>
      <c r="AK1402" s="92"/>
      <c r="AL1402" s="92"/>
      <c r="AM1402" s="92"/>
      <c r="AN1402" s="92"/>
      <c r="AO1402" s="92"/>
      <c r="AP1402" s="92"/>
      <c r="AQ1402" s="92"/>
      <c r="AR1402" s="92"/>
      <c r="AS1402" s="92"/>
      <c r="AT1402" s="92"/>
      <c r="AU1402" s="92"/>
      <c r="AV1402" s="92"/>
      <c r="AW1402" s="92"/>
      <c r="AX1402" s="92"/>
      <c r="AY1402" s="92"/>
      <c r="AZ1402" s="92"/>
      <c r="BA1402" s="92"/>
      <c r="BB1402" s="92"/>
      <c r="BC1402" s="92"/>
      <c r="BD1402" s="92"/>
      <c r="BE1402" s="92"/>
      <c r="BF1402" s="92"/>
      <c r="BG1402" s="92"/>
      <c r="BH1402" s="92"/>
      <c r="BI1402" s="92"/>
      <c r="BJ1402" s="92"/>
      <c r="BK1402" s="92"/>
      <c r="BL1402" s="92"/>
      <c r="BM1402" s="92"/>
      <c r="BN1402" s="92"/>
      <c r="BO1402" s="92"/>
      <c r="BP1402" s="92"/>
      <c r="BQ1402" s="92"/>
      <c r="BR1402" s="92"/>
      <c r="BS1402" s="92"/>
      <c r="BT1402" s="92"/>
      <c r="BU1402" s="92"/>
      <c r="BV1402" s="92"/>
      <c r="BW1402" s="92"/>
      <c r="BX1402" s="92"/>
      <c r="BY1402" s="92"/>
      <c r="BZ1402" s="92"/>
      <c r="CA1402" s="92"/>
      <c r="CB1402" s="92"/>
      <c r="CC1402" s="92"/>
      <c r="CD1402" s="92"/>
      <c r="CE1402" s="92"/>
      <c r="CF1402" s="93"/>
      <c r="CG1402" s="92"/>
      <c r="CH1402" s="92"/>
      <c r="CI1402" s="92"/>
      <c r="CJ1402" s="92"/>
      <c r="CK1402" s="92"/>
      <c r="CL1402" s="92"/>
      <c r="CM1402" s="92"/>
      <c r="CN1402" s="92"/>
      <c r="CO1402" s="92"/>
      <c r="CP1402" s="92"/>
      <c r="CS1402" s="94"/>
      <c r="CT1402" s="95"/>
    </row>
    <row r="1403" spans="8:98" x14ac:dyDescent="0.15">
      <c r="H1403" s="125"/>
      <c r="I1403" s="129"/>
      <c r="L1403" s="127"/>
      <c r="M1403" s="107"/>
      <c r="N1403" s="107"/>
      <c r="O1403" s="107"/>
      <c r="P1403" s="107"/>
      <c r="Q1403" s="107"/>
      <c r="R1403" s="107"/>
      <c r="S1403" s="107"/>
      <c r="T1403" s="130"/>
      <c r="U1403" s="92"/>
      <c r="V1403" s="92"/>
      <c r="W1403" s="92"/>
      <c r="X1403" s="92"/>
      <c r="Y1403" s="92"/>
      <c r="Z1403" s="92"/>
      <c r="AA1403" s="92"/>
      <c r="AB1403" s="92"/>
      <c r="AC1403" s="92"/>
      <c r="AD1403" s="92"/>
      <c r="AE1403" s="92"/>
      <c r="AF1403" s="92"/>
      <c r="AG1403" s="92"/>
      <c r="AH1403" s="92"/>
      <c r="AI1403" s="92"/>
      <c r="AJ1403" s="92"/>
      <c r="AK1403" s="92"/>
      <c r="AL1403" s="92"/>
      <c r="AM1403" s="92"/>
      <c r="AN1403" s="92"/>
      <c r="AO1403" s="92"/>
      <c r="AP1403" s="92"/>
      <c r="AQ1403" s="92"/>
      <c r="AR1403" s="92"/>
      <c r="AS1403" s="92"/>
      <c r="AT1403" s="92"/>
      <c r="AU1403" s="92"/>
      <c r="AV1403" s="92"/>
      <c r="AW1403" s="92"/>
      <c r="AX1403" s="92"/>
      <c r="AY1403" s="92"/>
      <c r="AZ1403" s="92"/>
      <c r="BA1403" s="92"/>
      <c r="BB1403" s="92"/>
      <c r="BC1403" s="92"/>
      <c r="BD1403" s="92"/>
      <c r="BE1403" s="92"/>
      <c r="BF1403" s="92"/>
      <c r="BG1403" s="92"/>
      <c r="BH1403" s="92"/>
      <c r="BI1403" s="92"/>
      <c r="BJ1403" s="92"/>
      <c r="BK1403" s="92"/>
      <c r="BL1403" s="92"/>
      <c r="BM1403" s="92"/>
      <c r="BN1403" s="92"/>
      <c r="BO1403" s="92"/>
      <c r="BP1403" s="92"/>
      <c r="BQ1403" s="92"/>
      <c r="BR1403" s="92"/>
      <c r="BS1403" s="92"/>
      <c r="BT1403" s="92"/>
      <c r="BU1403" s="92"/>
      <c r="BV1403" s="92"/>
      <c r="BW1403" s="92"/>
      <c r="BX1403" s="92"/>
      <c r="BY1403" s="92"/>
      <c r="BZ1403" s="92"/>
      <c r="CA1403" s="92"/>
      <c r="CB1403" s="92"/>
      <c r="CC1403" s="92"/>
      <c r="CD1403" s="92"/>
      <c r="CE1403" s="92"/>
      <c r="CF1403" s="93"/>
      <c r="CG1403" s="92"/>
      <c r="CH1403" s="92"/>
      <c r="CI1403" s="92"/>
      <c r="CJ1403" s="92"/>
      <c r="CK1403" s="92"/>
      <c r="CL1403" s="92"/>
      <c r="CM1403" s="92"/>
      <c r="CN1403" s="92"/>
      <c r="CO1403" s="92"/>
      <c r="CP1403" s="92"/>
      <c r="CS1403" s="94"/>
      <c r="CT1403" s="95"/>
    </row>
    <row r="1404" spans="8:98" x14ac:dyDescent="0.15">
      <c r="H1404" s="125"/>
      <c r="I1404" s="129"/>
      <c r="L1404" s="127"/>
      <c r="M1404" s="107"/>
      <c r="N1404" s="107"/>
      <c r="O1404" s="107"/>
      <c r="P1404" s="107"/>
      <c r="Q1404" s="107"/>
      <c r="R1404" s="107"/>
      <c r="S1404" s="107"/>
      <c r="T1404" s="130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2"/>
      <c r="AE1404" s="92"/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92"/>
      <c r="AQ1404" s="92"/>
      <c r="AR1404" s="92"/>
      <c r="AS1404" s="92"/>
      <c r="AT1404" s="92"/>
      <c r="AU1404" s="92"/>
      <c r="AV1404" s="92"/>
      <c r="AW1404" s="92"/>
      <c r="AX1404" s="92"/>
      <c r="AY1404" s="92"/>
      <c r="AZ1404" s="92"/>
      <c r="BA1404" s="92"/>
      <c r="BB1404" s="92"/>
      <c r="BC1404" s="92"/>
      <c r="BD1404" s="92"/>
      <c r="BE1404" s="92"/>
      <c r="BF1404" s="92"/>
      <c r="BG1404" s="92"/>
      <c r="BH1404" s="92"/>
      <c r="BI1404" s="92"/>
      <c r="BJ1404" s="92"/>
      <c r="BK1404" s="92"/>
      <c r="BL1404" s="92"/>
      <c r="BM1404" s="92"/>
      <c r="BN1404" s="92"/>
      <c r="BO1404" s="92"/>
      <c r="BP1404" s="92"/>
      <c r="BQ1404" s="92"/>
      <c r="BR1404" s="92"/>
      <c r="BS1404" s="92"/>
      <c r="BT1404" s="92"/>
      <c r="BU1404" s="92"/>
      <c r="BV1404" s="92"/>
      <c r="BW1404" s="92"/>
      <c r="BX1404" s="92"/>
      <c r="BY1404" s="92"/>
      <c r="BZ1404" s="92"/>
      <c r="CA1404" s="92"/>
      <c r="CB1404" s="92"/>
      <c r="CC1404" s="92"/>
      <c r="CD1404" s="92"/>
      <c r="CE1404" s="92"/>
      <c r="CF1404" s="93"/>
      <c r="CG1404" s="92"/>
      <c r="CH1404" s="92"/>
      <c r="CI1404" s="92"/>
      <c r="CJ1404" s="92"/>
      <c r="CK1404" s="92"/>
      <c r="CL1404" s="92"/>
      <c r="CM1404" s="92"/>
      <c r="CN1404" s="92"/>
      <c r="CO1404" s="92"/>
      <c r="CP1404" s="92"/>
      <c r="CR1404" s="115"/>
      <c r="CS1404" s="94"/>
      <c r="CT1404" s="95"/>
    </row>
    <row r="1405" spans="8:98" x14ac:dyDescent="0.15">
      <c r="H1405" s="125"/>
      <c r="I1405" s="129"/>
      <c r="L1405" s="127"/>
      <c r="M1405" s="107"/>
      <c r="N1405" s="107"/>
      <c r="O1405" s="107"/>
      <c r="P1405" s="107"/>
      <c r="Q1405" s="107"/>
      <c r="R1405" s="107"/>
      <c r="S1405" s="107"/>
      <c r="T1405" s="130"/>
      <c r="U1405" s="92"/>
      <c r="V1405" s="92"/>
      <c r="W1405" s="92"/>
      <c r="X1405" s="92"/>
      <c r="Y1405" s="92"/>
      <c r="Z1405" s="92"/>
      <c r="AA1405" s="92"/>
      <c r="AB1405" s="92"/>
      <c r="AC1405" s="92"/>
      <c r="AD1405" s="92"/>
      <c r="AE1405" s="92"/>
      <c r="AF1405" s="92"/>
      <c r="AG1405" s="92"/>
      <c r="AH1405" s="92"/>
      <c r="AI1405" s="92"/>
      <c r="AJ1405" s="92"/>
      <c r="AK1405" s="92"/>
      <c r="AL1405" s="92"/>
      <c r="AM1405" s="92"/>
      <c r="AN1405" s="92"/>
      <c r="AO1405" s="92"/>
      <c r="AP1405" s="92"/>
      <c r="AQ1405" s="92"/>
      <c r="AR1405" s="92"/>
      <c r="AS1405" s="92"/>
      <c r="AT1405" s="92"/>
      <c r="AU1405" s="92"/>
      <c r="AV1405" s="92"/>
      <c r="AW1405" s="92"/>
      <c r="AX1405" s="92"/>
      <c r="AY1405" s="92"/>
      <c r="AZ1405" s="92"/>
      <c r="BA1405" s="92"/>
      <c r="BB1405" s="92"/>
      <c r="BC1405" s="92"/>
      <c r="BD1405" s="92"/>
      <c r="BE1405" s="92"/>
      <c r="BF1405" s="92"/>
      <c r="BG1405" s="92"/>
      <c r="BH1405" s="92"/>
      <c r="BI1405" s="92"/>
      <c r="BJ1405" s="92"/>
      <c r="BK1405" s="92"/>
      <c r="BL1405" s="92"/>
      <c r="BM1405" s="92"/>
      <c r="BN1405" s="92"/>
      <c r="BO1405" s="92"/>
      <c r="BP1405" s="92"/>
      <c r="BQ1405" s="92"/>
      <c r="BR1405" s="92"/>
      <c r="BS1405" s="92"/>
      <c r="BT1405" s="92"/>
      <c r="BU1405" s="92"/>
      <c r="BV1405" s="92"/>
      <c r="BW1405" s="92"/>
      <c r="BX1405" s="92"/>
      <c r="BY1405" s="92"/>
      <c r="BZ1405" s="92"/>
      <c r="CA1405" s="92"/>
      <c r="CB1405" s="92"/>
      <c r="CC1405" s="92"/>
      <c r="CD1405" s="92"/>
      <c r="CE1405" s="92"/>
      <c r="CF1405" s="93"/>
      <c r="CG1405" s="92"/>
      <c r="CH1405" s="92"/>
      <c r="CI1405" s="92"/>
      <c r="CJ1405" s="92"/>
      <c r="CK1405" s="92"/>
      <c r="CL1405" s="92"/>
      <c r="CM1405" s="92"/>
      <c r="CN1405" s="92"/>
      <c r="CO1405" s="92"/>
      <c r="CP1405" s="92"/>
      <c r="CS1405" s="94"/>
      <c r="CT1405" s="95"/>
    </row>
    <row r="1406" spans="8:98" x14ac:dyDescent="0.15">
      <c r="H1406" s="125"/>
      <c r="I1406" s="129"/>
      <c r="L1406" s="127"/>
      <c r="M1406" s="107"/>
      <c r="N1406" s="107"/>
      <c r="O1406" s="107"/>
      <c r="P1406" s="107"/>
      <c r="Q1406" s="107"/>
      <c r="R1406" s="107"/>
      <c r="S1406" s="107"/>
      <c r="T1406" s="130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2"/>
      <c r="AE1406" s="92"/>
      <c r="AF1406" s="92"/>
      <c r="AG1406" s="92"/>
      <c r="AH1406" s="92"/>
      <c r="AI1406" s="92"/>
      <c r="AJ1406" s="92"/>
      <c r="AK1406" s="92"/>
      <c r="AL1406" s="92"/>
      <c r="AM1406" s="92"/>
      <c r="AN1406" s="92"/>
      <c r="AO1406" s="92"/>
      <c r="AP1406" s="92"/>
      <c r="AQ1406" s="92"/>
      <c r="AR1406" s="92"/>
      <c r="AS1406" s="92"/>
      <c r="AT1406" s="92"/>
      <c r="AU1406" s="92"/>
      <c r="AV1406" s="92"/>
      <c r="AW1406" s="92"/>
      <c r="AX1406" s="92"/>
      <c r="AY1406" s="92"/>
      <c r="AZ1406" s="92"/>
      <c r="BA1406" s="92"/>
      <c r="BB1406" s="92"/>
      <c r="BC1406" s="92"/>
      <c r="BD1406" s="92"/>
      <c r="BE1406" s="92"/>
      <c r="BF1406" s="92"/>
      <c r="BG1406" s="92"/>
      <c r="BH1406" s="92"/>
      <c r="BI1406" s="92"/>
      <c r="BJ1406" s="92"/>
      <c r="BK1406" s="92"/>
      <c r="BL1406" s="92"/>
      <c r="BM1406" s="92"/>
      <c r="BN1406" s="92"/>
      <c r="BO1406" s="92"/>
      <c r="BP1406" s="92"/>
      <c r="BQ1406" s="92"/>
      <c r="BR1406" s="92"/>
      <c r="BS1406" s="92"/>
      <c r="BT1406" s="92"/>
      <c r="BU1406" s="92"/>
      <c r="BV1406" s="92"/>
      <c r="BW1406" s="92"/>
      <c r="BX1406" s="92"/>
      <c r="BY1406" s="92"/>
      <c r="BZ1406" s="92"/>
      <c r="CA1406" s="92"/>
      <c r="CB1406" s="92"/>
      <c r="CC1406" s="92"/>
      <c r="CD1406" s="92"/>
      <c r="CE1406" s="92"/>
      <c r="CF1406" s="93"/>
      <c r="CG1406" s="92"/>
      <c r="CH1406" s="92"/>
      <c r="CI1406" s="92"/>
      <c r="CJ1406" s="92"/>
      <c r="CK1406" s="92"/>
      <c r="CL1406" s="92"/>
      <c r="CM1406" s="92"/>
      <c r="CN1406" s="92"/>
      <c r="CO1406" s="92"/>
      <c r="CP1406" s="92"/>
      <c r="CR1406" s="115"/>
      <c r="CS1406" s="94"/>
      <c r="CT1406" s="95"/>
    </row>
    <row r="1407" spans="8:98" x14ac:dyDescent="0.15">
      <c r="H1407" s="125"/>
      <c r="I1407" s="129"/>
      <c r="L1407" s="127"/>
      <c r="M1407" s="107"/>
      <c r="N1407" s="107"/>
      <c r="O1407" s="107"/>
      <c r="P1407" s="107"/>
      <c r="Q1407" s="107"/>
      <c r="R1407" s="107"/>
      <c r="S1407" s="107"/>
      <c r="T1407" s="130"/>
      <c r="U1407" s="92"/>
      <c r="V1407" s="92"/>
      <c r="W1407" s="92"/>
      <c r="X1407" s="92"/>
      <c r="Y1407" s="92"/>
      <c r="Z1407" s="92"/>
      <c r="AA1407" s="92"/>
      <c r="AB1407" s="92"/>
      <c r="AC1407" s="92"/>
      <c r="AD1407" s="92"/>
      <c r="AE1407" s="92"/>
      <c r="AF1407" s="92"/>
      <c r="AG1407" s="92"/>
      <c r="AH1407" s="92"/>
      <c r="AI1407" s="92"/>
      <c r="AJ1407" s="92"/>
      <c r="AK1407" s="92"/>
      <c r="AL1407" s="92"/>
      <c r="AM1407" s="92"/>
      <c r="AN1407" s="92"/>
      <c r="AO1407" s="92"/>
      <c r="AP1407" s="92"/>
      <c r="AQ1407" s="92"/>
      <c r="AR1407" s="92"/>
      <c r="AS1407" s="92"/>
      <c r="AT1407" s="92"/>
      <c r="AU1407" s="92"/>
      <c r="AV1407" s="92"/>
      <c r="AW1407" s="92"/>
      <c r="AX1407" s="92"/>
      <c r="AY1407" s="92"/>
      <c r="AZ1407" s="92"/>
      <c r="BA1407" s="92"/>
      <c r="BB1407" s="92"/>
      <c r="BC1407" s="92"/>
      <c r="BD1407" s="92"/>
      <c r="BE1407" s="92"/>
      <c r="BF1407" s="92"/>
      <c r="BG1407" s="92"/>
      <c r="BH1407" s="92"/>
      <c r="BI1407" s="92"/>
      <c r="BJ1407" s="92"/>
      <c r="BK1407" s="92"/>
      <c r="BL1407" s="92"/>
      <c r="BM1407" s="92"/>
      <c r="BN1407" s="92"/>
      <c r="BO1407" s="92"/>
      <c r="BP1407" s="92"/>
      <c r="BQ1407" s="92"/>
      <c r="BR1407" s="92"/>
      <c r="BS1407" s="92"/>
      <c r="BT1407" s="92"/>
      <c r="BU1407" s="92"/>
      <c r="BV1407" s="92"/>
      <c r="BW1407" s="92"/>
      <c r="BX1407" s="92"/>
      <c r="BY1407" s="92"/>
      <c r="BZ1407" s="92"/>
      <c r="CA1407" s="92"/>
      <c r="CB1407" s="92"/>
      <c r="CC1407" s="92"/>
      <c r="CD1407" s="92"/>
      <c r="CE1407" s="92"/>
      <c r="CF1407" s="93"/>
      <c r="CG1407" s="92"/>
      <c r="CH1407" s="92"/>
      <c r="CI1407" s="92"/>
      <c r="CJ1407" s="92"/>
      <c r="CK1407" s="92"/>
      <c r="CL1407" s="92"/>
      <c r="CM1407" s="92"/>
      <c r="CN1407" s="92"/>
      <c r="CO1407" s="92"/>
      <c r="CP1407" s="92"/>
      <c r="CS1407" s="94"/>
      <c r="CT1407" s="95"/>
    </row>
    <row r="1408" spans="8:98" x14ac:dyDescent="0.15">
      <c r="H1408" s="125"/>
      <c r="I1408" s="129"/>
      <c r="L1408" s="127"/>
      <c r="M1408" s="107"/>
      <c r="N1408" s="107"/>
      <c r="O1408" s="107"/>
      <c r="P1408" s="107"/>
      <c r="Q1408" s="107"/>
      <c r="R1408" s="107"/>
      <c r="S1408" s="107"/>
      <c r="T1408" s="130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2"/>
      <c r="AE1408" s="92"/>
      <c r="AF1408" s="92"/>
      <c r="AG1408" s="92"/>
      <c r="AH1408" s="92"/>
      <c r="AI1408" s="92"/>
      <c r="AJ1408" s="92"/>
      <c r="AK1408" s="92"/>
      <c r="AL1408" s="92"/>
      <c r="AM1408" s="92"/>
      <c r="AN1408" s="92"/>
      <c r="AO1408" s="92"/>
      <c r="AP1408" s="92"/>
      <c r="AQ1408" s="92"/>
      <c r="AR1408" s="92"/>
      <c r="AS1408" s="92"/>
      <c r="AT1408" s="92"/>
      <c r="AU1408" s="92"/>
      <c r="AV1408" s="92"/>
      <c r="AW1408" s="92"/>
      <c r="AX1408" s="92"/>
      <c r="AY1408" s="92"/>
      <c r="AZ1408" s="92"/>
      <c r="BA1408" s="92"/>
      <c r="BB1408" s="92"/>
      <c r="BC1408" s="92"/>
      <c r="BD1408" s="92"/>
      <c r="BE1408" s="92"/>
      <c r="BF1408" s="92"/>
      <c r="BG1408" s="92"/>
      <c r="BH1408" s="92"/>
      <c r="BI1408" s="92"/>
      <c r="BJ1408" s="92"/>
      <c r="BK1408" s="92"/>
      <c r="BL1408" s="92"/>
      <c r="BM1408" s="92"/>
      <c r="BN1408" s="92"/>
      <c r="BO1408" s="92"/>
      <c r="BP1408" s="92"/>
      <c r="BQ1408" s="92"/>
      <c r="BR1408" s="92"/>
      <c r="BS1408" s="92"/>
      <c r="BT1408" s="92"/>
      <c r="BU1408" s="92"/>
      <c r="BV1408" s="92"/>
      <c r="BW1408" s="92"/>
      <c r="BX1408" s="92"/>
      <c r="BY1408" s="92"/>
      <c r="BZ1408" s="92"/>
      <c r="CA1408" s="92"/>
      <c r="CB1408" s="92"/>
      <c r="CC1408" s="92"/>
      <c r="CD1408" s="92"/>
      <c r="CE1408" s="92"/>
      <c r="CF1408" s="93"/>
      <c r="CG1408" s="92"/>
      <c r="CH1408" s="92"/>
      <c r="CI1408" s="92"/>
      <c r="CJ1408" s="92"/>
      <c r="CK1408" s="92"/>
      <c r="CL1408" s="92"/>
      <c r="CM1408" s="92"/>
      <c r="CN1408" s="92"/>
      <c r="CO1408" s="92"/>
      <c r="CP1408" s="92"/>
      <c r="CS1408" s="94"/>
      <c r="CT1408" s="95"/>
    </row>
    <row r="1409" spans="8:98" x14ac:dyDescent="0.15">
      <c r="H1409" s="125"/>
      <c r="I1409" s="129"/>
      <c r="L1409" s="127"/>
      <c r="M1409" s="107"/>
      <c r="N1409" s="107"/>
      <c r="O1409" s="107"/>
      <c r="P1409" s="107"/>
      <c r="Q1409" s="107"/>
      <c r="R1409" s="107"/>
      <c r="S1409" s="107"/>
      <c r="T1409" s="130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2"/>
      <c r="AE1409" s="92"/>
      <c r="AF1409" s="92"/>
      <c r="AG1409" s="92"/>
      <c r="AH1409" s="92"/>
      <c r="AI1409" s="92"/>
      <c r="AJ1409" s="92"/>
      <c r="AK1409" s="92"/>
      <c r="AL1409" s="92"/>
      <c r="AM1409" s="92"/>
      <c r="AN1409" s="92"/>
      <c r="AO1409" s="92"/>
      <c r="AP1409" s="92"/>
      <c r="AQ1409" s="92"/>
      <c r="AR1409" s="92"/>
      <c r="AS1409" s="92"/>
      <c r="AT1409" s="92"/>
      <c r="AU1409" s="92"/>
      <c r="AV1409" s="92"/>
      <c r="AW1409" s="92"/>
      <c r="AX1409" s="92"/>
      <c r="AY1409" s="92"/>
      <c r="AZ1409" s="92"/>
      <c r="BA1409" s="92"/>
      <c r="BB1409" s="92"/>
      <c r="BC1409" s="92"/>
      <c r="BD1409" s="92"/>
      <c r="BE1409" s="92"/>
      <c r="BF1409" s="92"/>
      <c r="BG1409" s="92"/>
      <c r="BH1409" s="92"/>
      <c r="BI1409" s="92"/>
      <c r="BJ1409" s="92"/>
      <c r="BK1409" s="92"/>
      <c r="BL1409" s="92"/>
      <c r="BM1409" s="92"/>
      <c r="BN1409" s="92"/>
      <c r="BO1409" s="92"/>
      <c r="BP1409" s="92"/>
      <c r="BQ1409" s="92"/>
      <c r="BR1409" s="92"/>
      <c r="BS1409" s="92"/>
      <c r="BT1409" s="92"/>
      <c r="BU1409" s="92"/>
      <c r="BV1409" s="92"/>
      <c r="BW1409" s="92"/>
      <c r="BX1409" s="92"/>
      <c r="BY1409" s="92"/>
      <c r="BZ1409" s="92"/>
      <c r="CA1409" s="92"/>
      <c r="CB1409" s="92"/>
      <c r="CC1409" s="92"/>
      <c r="CD1409" s="92"/>
      <c r="CE1409" s="92"/>
      <c r="CF1409" s="93"/>
      <c r="CG1409" s="92"/>
      <c r="CH1409" s="92"/>
      <c r="CI1409" s="92"/>
      <c r="CJ1409" s="92"/>
      <c r="CK1409" s="92"/>
      <c r="CL1409" s="92"/>
      <c r="CM1409" s="92"/>
      <c r="CN1409" s="92"/>
      <c r="CO1409" s="92"/>
      <c r="CP1409" s="92"/>
      <c r="CS1409" s="94"/>
      <c r="CT1409" s="95"/>
    </row>
    <row r="1410" spans="8:98" x14ac:dyDescent="0.15">
      <c r="H1410" s="125"/>
      <c r="I1410" s="129"/>
      <c r="L1410" s="127"/>
      <c r="M1410" s="107"/>
      <c r="N1410" s="107"/>
      <c r="O1410" s="107"/>
      <c r="P1410" s="107"/>
      <c r="Q1410" s="107"/>
      <c r="R1410" s="107"/>
      <c r="S1410" s="107"/>
      <c r="T1410" s="130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2"/>
      <c r="AE1410" s="92"/>
      <c r="AF1410" s="92"/>
      <c r="AG1410" s="92"/>
      <c r="AH1410" s="92"/>
      <c r="AI1410" s="92"/>
      <c r="AJ1410" s="92"/>
      <c r="AK1410" s="92"/>
      <c r="AL1410" s="92"/>
      <c r="AM1410" s="92"/>
      <c r="AN1410" s="92"/>
      <c r="AO1410" s="92"/>
      <c r="AP1410" s="92"/>
      <c r="AQ1410" s="92"/>
      <c r="AR1410" s="92"/>
      <c r="AS1410" s="92"/>
      <c r="AT1410" s="92"/>
      <c r="AU1410" s="92"/>
      <c r="AV1410" s="92"/>
      <c r="AW1410" s="92"/>
      <c r="AX1410" s="92"/>
      <c r="AY1410" s="92"/>
      <c r="AZ1410" s="92"/>
      <c r="BA1410" s="92"/>
      <c r="BB1410" s="92"/>
      <c r="BC1410" s="92"/>
      <c r="BD1410" s="92"/>
      <c r="BE1410" s="92"/>
      <c r="BF1410" s="92"/>
      <c r="BG1410" s="92"/>
      <c r="BH1410" s="92"/>
      <c r="BI1410" s="92"/>
      <c r="BJ1410" s="92"/>
      <c r="BK1410" s="92"/>
      <c r="BL1410" s="92"/>
      <c r="BM1410" s="92"/>
      <c r="BN1410" s="92"/>
      <c r="BO1410" s="92"/>
      <c r="BP1410" s="92"/>
      <c r="BQ1410" s="92"/>
      <c r="BR1410" s="92"/>
      <c r="BS1410" s="92"/>
      <c r="BT1410" s="92"/>
      <c r="BU1410" s="92"/>
      <c r="BV1410" s="92"/>
      <c r="BW1410" s="92"/>
      <c r="BX1410" s="92"/>
      <c r="BY1410" s="92"/>
      <c r="BZ1410" s="92"/>
      <c r="CA1410" s="92"/>
      <c r="CB1410" s="92"/>
      <c r="CC1410" s="92"/>
      <c r="CD1410" s="92"/>
      <c r="CE1410" s="92"/>
      <c r="CF1410" s="93"/>
      <c r="CG1410" s="92"/>
      <c r="CH1410" s="92"/>
      <c r="CI1410" s="92"/>
      <c r="CJ1410" s="92"/>
      <c r="CK1410" s="92"/>
      <c r="CL1410" s="92"/>
      <c r="CM1410" s="92"/>
      <c r="CN1410" s="92"/>
      <c r="CO1410" s="92"/>
      <c r="CP1410" s="92"/>
      <c r="CR1410" s="115"/>
      <c r="CS1410" s="94"/>
      <c r="CT1410" s="95"/>
    </row>
    <row r="1411" spans="8:98" x14ac:dyDescent="0.15">
      <c r="H1411" s="125"/>
      <c r="I1411" s="129"/>
      <c r="L1411" s="127"/>
      <c r="M1411" s="107"/>
      <c r="N1411" s="107"/>
      <c r="O1411" s="107"/>
      <c r="P1411" s="107"/>
      <c r="Q1411" s="107"/>
      <c r="R1411" s="107"/>
      <c r="S1411" s="107"/>
      <c r="T1411" s="130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2"/>
      <c r="AE1411" s="92"/>
      <c r="AF1411" s="92"/>
      <c r="AG1411" s="92"/>
      <c r="AH1411" s="92"/>
      <c r="AI1411" s="92"/>
      <c r="AJ1411" s="92"/>
      <c r="AK1411" s="92"/>
      <c r="AL1411" s="92"/>
      <c r="AM1411" s="92"/>
      <c r="AN1411" s="92"/>
      <c r="AO1411" s="92"/>
      <c r="AP1411" s="92"/>
      <c r="AQ1411" s="92"/>
      <c r="AR1411" s="92"/>
      <c r="AS1411" s="92"/>
      <c r="AT1411" s="92"/>
      <c r="AU1411" s="92"/>
      <c r="AV1411" s="92"/>
      <c r="AW1411" s="92"/>
      <c r="AX1411" s="92"/>
      <c r="AY1411" s="92"/>
      <c r="AZ1411" s="92"/>
      <c r="BA1411" s="92"/>
      <c r="BB1411" s="92"/>
      <c r="BC1411" s="92"/>
      <c r="BD1411" s="92"/>
      <c r="BE1411" s="92"/>
      <c r="BF1411" s="92"/>
      <c r="BG1411" s="92"/>
      <c r="BH1411" s="92"/>
      <c r="BI1411" s="92"/>
      <c r="BJ1411" s="92"/>
      <c r="BK1411" s="92"/>
      <c r="BL1411" s="92"/>
      <c r="BM1411" s="92"/>
      <c r="BN1411" s="92"/>
      <c r="BO1411" s="92"/>
      <c r="BP1411" s="92"/>
      <c r="BQ1411" s="92"/>
      <c r="BR1411" s="92"/>
      <c r="BS1411" s="92"/>
      <c r="BT1411" s="92"/>
      <c r="BU1411" s="92"/>
      <c r="BV1411" s="92"/>
      <c r="BW1411" s="92"/>
      <c r="BX1411" s="92"/>
      <c r="BY1411" s="92"/>
      <c r="BZ1411" s="92"/>
      <c r="CA1411" s="92"/>
      <c r="CB1411" s="92"/>
      <c r="CC1411" s="92"/>
      <c r="CD1411" s="92"/>
      <c r="CE1411" s="92"/>
      <c r="CF1411" s="93"/>
      <c r="CG1411" s="92"/>
      <c r="CH1411" s="92"/>
      <c r="CI1411" s="92"/>
      <c r="CJ1411" s="92"/>
      <c r="CK1411" s="92"/>
      <c r="CL1411" s="92"/>
      <c r="CM1411" s="92"/>
      <c r="CN1411" s="92"/>
      <c r="CO1411" s="92"/>
      <c r="CP1411" s="92"/>
      <c r="CS1411" s="94"/>
      <c r="CT1411" s="95"/>
    </row>
    <row r="1412" spans="8:98" x14ac:dyDescent="0.15">
      <c r="H1412" s="125"/>
      <c r="I1412" s="129"/>
      <c r="L1412" s="127"/>
      <c r="M1412" s="107"/>
      <c r="N1412" s="107"/>
      <c r="O1412" s="107"/>
      <c r="P1412" s="107"/>
      <c r="Q1412" s="107"/>
      <c r="R1412" s="107"/>
      <c r="S1412" s="107"/>
      <c r="T1412" s="130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2"/>
      <c r="AE1412" s="92"/>
      <c r="AF1412" s="92"/>
      <c r="AG1412" s="92"/>
      <c r="AH1412" s="92"/>
      <c r="AI1412" s="92"/>
      <c r="AJ1412" s="92"/>
      <c r="AK1412" s="92"/>
      <c r="AL1412" s="92"/>
      <c r="AM1412" s="92"/>
      <c r="AN1412" s="92"/>
      <c r="AO1412" s="92"/>
      <c r="AP1412" s="92"/>
      <c r="AQ1412" s="92"/>
      <c r="AR1412" s="92"/>
      <c r="AS1412" s="92"/>
      <c r="AT1412" s="92"/>
      <c r="AU1412" s="92"/>
      <c r="AV1412" s="92"/>
      <c r="AW1412" s="92"/>
      <c r="AX1412" s="92"/>
      <c r="AY1412" s="92"/>
      <c r="AZ1412" s="92"/>
      <c r="BA1412" s="92"/>
      <c r="BB1412" s="92"/>
      <c r="BC1412" s="92"/>
      <c r="BD1412" s="92"/>
      <c r="BE1412" s="92"/>
      <c r="BF1412" s="92"/>
      <c r="BG1412" s="92"/>
      <c r="BH1412" s="92"/>
      <c r="BI1412" s="92"/>
      <c r="BJ1412" s="92"/>
      <c r="BK1412" s="92"/>
      <c r="BL1412" s="92"/>
      <c r="BM1412" s="92"/>
      <c r="BN1412" s="92"/>
      <c r="BO1412" s="92"/>
      <c r="BP1412" s="92"/>
      <c r="BQ1412" s="92"/>
      <c r="BR1412" s="92"/>
      <c r="BS1412" s="92"/>
      <c r="BT1412" s="92"/>
      <c r="BU1412" s="92"/>
      <c r="BV1412" s="92"/>
      <c r="BW1412" s="92"/>
      <c r="BX1412" s="92"/>
      <c r="BY1412" s="92"/>
      <c r="BZ1412" s="92"/>
      <c r="CA1412" s="92"/>
      <c r="CB1412" s="92"/>
      <c r="CC1412" s="92"/>
      <c r="CD1412" s="92"/>
      <c r="CE1412" s="92"/>
      <c r="CF1412" s="93"/>
      <c r="CG1412" s="92"/>
      <c r="CH1412" s="92"/>
      <c r="CI1412" s="92"/>
      <c r="CJ1412" s="92"/>
      <c r="CK1412" s="92"/>
      <c r="CL1412" s="92"/>
      <c r="CM1412" s="92"/>
      <c r="CN1412" s="92"/>
      <c r="CO1412" s="92"/>
      <c r="CP1412" s="92"/>
      <c r="CS1412" s="94"/>
      <c r="CT1412" s="95"/>
    </row>
    <row r="1413" spans="8:98" x14ac:dyDescent="0.15">
      <c r="H1413" s="125"/>
      <c r="I1413" s="129"/>
      <c r="L1413" s="127"/>
      <c r="M1413" s="107"/>
      <c r="N1413" s="107"/>
      <c r="O1413" s="107"/>
      <c r="P1413" s="107"/>
      <c r="Q1413" s="107"/>
      <c r="R1413" s="107"/>
      <c r="S1413" s="107"/>
      <c r="T1413" s="130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2"/>
      <c r="AE1413" s="92"/>
      <c r="AF1413" s="92"/>
      <c r="AG1413" s="92"/>
      <c r="AH1413" s="92"/>
      <c r="AI1413" s="92"/>
      <c r="AJ1413" s="92"/>
      <c r="AK1413" s="92"/>
      <c r="AL1413" s="92"/>
      <c r="AM1413" s="92"/>
      <c r="AN1413" s="92"/>
      <c r="AO1413" s="92"/>
      <c r="AP1413" s="92"/>
      <c r="AQ1413" s="92"/>
      <c r="AR1413" s="92"/>
      <c r="AS1413" s="92"/>
      <c r="AT1413" s="92"/>
      <c r="AU1413" s="92"/>
      <c r="AV1413" s="92"/>
      <c r="AW1413" s="92"/>
      <c r="AX1413" s="92"/>
      <c r="AY1413" s="92"/>
      <c r="AZ1413" s="92"/>
      <c r="BA1413" s="92"/>
      <c r="BB1413" s="92"/>
      <c r="BC1413" s="92"/>
      <c r="BD1413" s="92"/>
      <c r="BE1413" s="92"/>
      <c r="BF1413" s="92"/>
      <c r="BG1413" s="92"/>
      <c r="BH1413" s="92"/>
      <c r="BI1413" s="92"/>
      <c r="BJ1413" s="92"/>
      <c r="BK1413" s="92"/>
      <c r="BL1413" s="92"/>
      <c r="BM1413" s="92"/>
      <c r="BN1413" s="92"/>
      <c r="BO1413" s="92"/>
      <c r="BP1413" s="92"/>
      <c r="BQ1413" s="92"/>
      <c r="BR1413" s="92"/>
      <c r="BS1413" s="92"/>
      <c r="BT1413" s="92"/>
      <c r="BU1413" s="92"/>
      <c r="BV1413" s="92"/>
      <c r="BW1413" s="92"/>
      <c r="BX1413" s="92"/>
      <c r="BY1413" s="92"/>
      <c r="BZ1413" s="92"/>
      <c r="CA1413" s="92"/>
      <c r="CB1413" s="92"/>
      <c r="CC1413" s="92"/>
      <c r="CD1413" s="92"/>
      <c r="CE1413" s="92"/>
      <c r="CF1413" s="93"/>
      <c r="CG1413" s="92"/>
      <c r="CH1413" s="92"/>
      <c r="CI1413" s="92"/>
      <c r="CJ1413" s="92"/>
      <c r="CK1413" s="92"/>
      <c r="CL1413" s="92"/>
      <c r="CM1413" s="92"/>
      <c r="CN1413" s="92"/>
      <c r="CO1413" s="92"/>
      <c r="CP1413" s="92"/>
      <c r="CS1413" s="94"/>
      <c r="CT1413" s="95"/>
    </row>
    <row r="1414" spans="8:98" x14ac:dyDescent="0.15">
      <c r="H1414" s="125"/>
      <c r="I1414" s="129"/>
      <c r="L1414" s="127"/>
      <c r="M1414" s="107"/>
      <c r="N1414" s="107"/>
      <c r="O1414" s="107"/>
      <c r="P1414" s="107"/>
      <c r="Q1414" s="107"/>
      <c r="R1414" s="107"/>
      <c r="S1414" s="107"/>
      <c r="T1414" s="130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2"/>
      <c r="AE1414" s="92"/>
      <c r="AF1414" s="92"/>
      <c r="AG1414" s="92"/>
      <c r="AH1414" s="92"/>
      <c r="AI1414" s="92"/>
      <c r="AJ1414" s="92"/>
      <c r="AK1414" s="92"/>
      <c r="AL1414" s="92"/>
      <c r="AM1414" s="92"/>
      <c r="AN1414" s="92"/>
      <c r="AO1414" s="92"/>
      <c r="AP1414" s="92"/>
      <c r="AQ1414" s="92"/>
      <c r="AR1414" s="92"/>
      <c r="AS1414" s="92"/>
      <c r="AT1414" s="92"/>
      <c r="AU1414" s="92"/>
      <c r="AV1414" s="92"/>
      <c r="AW1414" s="92"/>
      <c r="AX1414" s="92"/>
      <c r="AY1414" s="92"/>
      <c r="AZ1414" s="92"/>
      <c r="BA1414" s="92"/>
      <c r="BB1414" s="92"/>
      <c r="BC1414" s="92"/>
      <c r="BD1414" s="92"/>
      <c r="BE1414" s="92"/>
      <c r="BF1414" s="92"/>
      <c r="BG1414" s="92"/>
      <c r="BH1414" s="92"/>
      <c r="BI1414" s="92"/>
      <c r="BJ1414" s="92"/>
      <c r="BK1414" s="92"/>
      <c r="BL1414" s="92"/>
      <c r="BM1414" s="92"/>
      <c r="BN1414" s="92"/>
      <c r="BO1414" s="92"/>
      <c r="BP1414" s="92"/>
      <c r="BQ1414" s="92"/>
      <c r="BR1414" s="92"/>
      <c r="BS1414" s="92"/>
      <c r="BT1414" s="92"/>
      <c r="BU1414" s="92"/>
      <c r="BV1414" s="92"/>
      <c r="BW1414" s="92"/>
      <c r="BX1414" s="92"/>
      <c r="BY1414" s="92"/>
      <c r="BZ1414" s="92"/>
      <c r="CA1414" s="92"/>
      <c r="CB1414" s="92"/>
      <c r="CC1414" s="92"/>
      <c r="CD1414" s="92"/>
      <c r="CE1414" s="92"/>
      <c r="CF1414" s="93"/>
      <c r="CG1414" s="92"/>
      <c r="CH1414" s="92"/>
      <c r="CI1414" s="92"/>
      <c r="CJ1414" s="92"/>
      <c r="CK1414" s="92"/>
      <c r="CL1414" s="92"/>
      <c r="CM1414" s="92"/>
      <c r="CN1414" s="92"/>
      <c r="CO1414" s="92"/>
      <c r="CP1414" s="92"/>
      <c r="CS1414" s="94"/>
      <c r="CT1414" s="95"/>
    </row>
    <row r="1415" spans="8:98" x14ac:dyDescent="0.15">
      <c r="H1415" s="125"/>
      <c r="I1415" s="129"/>
      <c r="L1415" s="127"/>
      <c r="M1415" s="107"/>
      <c r="N1415" s="107"/>
      <c r="O1415" s="107"/>
      <c r="P1415" s="107"/>
      <c r="Q1415" s="107"/>
      <c r="R1415" s="107"/>
      <c r="S1415" s="107"/>
      <c r="T1415" s="130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2"/>
      <c r="AE1415" s="92"/>
      <c r="AF1415" s="92"/>
      <c r="AG1415" s="92"/>
      <c r="AH1415" s="92"/>
      <c r="AI1415" s="92"/>
      <c r="AJ1415" s="92"/>
      <c r="AK1415" s="92"/>
      <c r="AL1415" s="92"/>
      <c r="AM1415" s="92"/>
      <c r="AN1415" s="92"/>
      <c r="AO1415" s="92"/>
      <c r="AP1415" s="92"/>
      <c r="AQ1415" s="92"/>
      <c r="AR1415" s="92"/>
      <c r="AS1415" s="92"/>
      <c r="AT1415" s="92"/>
      <c r="AU1415" s="92"/>
      <c r="AV1415" s="92"/>
      <c r="AW1415" s="92"/>
      <c r="AX1415" s="92"/>
      <c r="AY1415" s="92"/>
      <c r="AZ1415" s="92"/>
      <c r="BA1415" s="92"/>
      <c r="BB1415" s="92"/>
      <c r="BC1415" s="92"/>
      <c r="BD1415" s="92"/>
      <c r="BE1415" s="92"/>
      <c r="BF1415" s="92"/>
      <c r="BG1415" s="92"/>
      <c r="BH1415" s="92"/>
      <c r="BI1415" s="92"/>
      <c r="BJ1415" s="92"/>
      <c r="BK1415" s="92"/>
      <c r="BL1415" s="92"/>
      <c r="BM1415" s="92"/>
      <c r="BN1415" s="92"/>
      <c r="BO1415" s="92"/>
      <c r="BP1415" s="92"/>
      <c r="BQ1415" s="92"/>
      <c r="BR1415" s="92"/>
      <c r="BS1415" s="92"/>
      <c r="BT1415" s="92"/>
      <c r="BU1415" s="92"/>
      <c r="BV1415" s="92"/>
      <c r="BW1415" s="92"/>
      <c r="BX1415" s="92"/>
      <c r="BY1415" s="92"/>
      <c r="BZ1415" s="92"/>
      <c r="CA1415" s="92"/>
      <c r="CB1415" s="92"/>
      <c r="CC1415" s="92"/>
      <c r="CD1415" s="92"/>
      <c r="CE1415" s="92"/>
      <c r="CF1415" s="93"/>
      <c r="CG1415" s="92"/>
      <c r="CH1415" s="92"/>
      <c r="CI1415" s="92"/>
      <c r="CJ1415" s="92"/>
      <c r="CK1415" s="92"/>
      <c r="CL1415" s="92"/>
      <c r="CM1415" s="92"/>
      <c r="CN1415" s="92"/>
      <c r="CO1415" s="92"/>
      <c r="CP1415" s="92"/>
      <c r="CS1415" s="94"/>
      <c r="CT1415" s="95"/>
    </row>
    <row r="1416" spans="8:98" x14ac:dyDescent="0.15">
      <c r="H1416" s="125"/>
      <c r="I1416" s="129"/>
      <c r="L1416" s="127"/>
      <c r="M1416" s="107"/>
      <c r="N1416" s="107"/>
      <c r="O1416" s="107"/>
      <c r="P1416" s="107"/>
      <c r="Q1416" s="107"/>
      <c r="R1416" s="107"/>
      <c r="S1416" s="107"/>
      <c r="T1416" s="130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2"/>
      <c r="AE1416" s="92"/>
      <c r="AF1416" s="92"/>
      <c r="AG1416" s="92"/>
      <c r="AH1416" s="92"/>
      <c r="AI1416" s="92"/>
      <c r="AJ1416" s="92"/>
      <c r="AK1416" s="92"/>
      <c r="AL1416" s="92"/>
      <c r="AM1416" s="92"/>
      <c r="AN1416" s="92"/>
      <c r="AO1416" s="92"/>
      <c r="AP1416" s="92"/>
      <c r="AQ1416" s="92"/>
      <c r="AR1416" s="92"/>
      <c r="AS1416" s="92"/>
      <c r="AT1416" s="92"/>
      <c r="AU1416" s="92"/>
      <c r="AV1416" s="92"/>
      <c r="AW1416" s="92"/>
      <c r="AX1416" s="92"/>
      <c r="AY1416" s="92"/>
      <c r="AZ1416" s="92"/>
      <c r="BA1416" s="92"/>
      <c r="BB1416" s="92"/>
      <c r="BC1416" s="92"/>
      <c r="BD1416" s="92"/>
      <c r="BE1416" s="92"/>
      <c r="BF1416" s="92"/>
      <c r="BG1416" s="92"/>
      <c r="BH1416" s="92"/>
      <c r="BI1416" s="92"/>
      <c r="BJ1416" s="92"/>
      <c r="BK1416" s="92"/>
      <c r="BL1416" s="92"/>
      <c r="BM1416" s="92"/>
      <c r="BN1416" s="92"/>
      <c r="BO1416" s="92"/>
      <c r="BP1416" s="92"/>
      <c r="BQ1416" s="92"/>
      <c r="BR1416" s="92"/>
      <c r="BS1416" s="92"/>
      <c r="BT1416" s="92"/>
      <c r="BU1416" s="92"/>
      <c r="BV1416" s="92"/>
      <c r="BW1416" s="92"/>
      <c r="BX1416" s="92"/>
      <c r="BY1416" s="92"/>
      <c r="BZ1416" s="92"/>
      <c r="CA1416" s="92"/>
      <c r="CB1416" s="92"/>
      <c r="CC1416" s="92"/>
      <c r="CD1416" s="92"/>
      <c r="CE1416" s="92"/>
      <c r="CF1416" s="93"/>
      <c r="CG1416" s="92"/>
      <c r="CH1416" s="92"/>
      <c r="CI1416" s="92"/>
      <c r="CJ1416" s="92"/>
      <c r="CK1416" s="92"/>
      <c r="CL1416" s="92"/>
      <c r="CM1416" s="92"/>
      <c r="CN1416" s="92"/>
      <c r="CO1416" s="92"/>
      <c r="CP1416" s="92"/>
      <c r="CS1416" s="94"/>
      <c r="CT1416" s="95"/>
    </row>
    <row r="1417" spans="8:98" x14ac:dyDescent="0.15">
      <c r="H1417" s="125"/>
      <c r="I1417" s="129"/>
      <c r="L1417" s="127"/>
      <c r="M1417" s="107"/>
      <c r="N1417" s="107"/>
      <c r="O1417" s="107"/>
      <c r="P1417" s="107"/>
      <c r="Q1417" s="107"/>
      <c r="R1417" s="107"/>
      <c r="S1417" s="107"/>
      <c r="T1417" s="130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2"/>
      <c r="AE1417" s="92"/>
      <c r="AF1417" s="92"/>
      <c r="AG1417" s="92"/>
      <c r="AH1417" s="92"/>
      <c r="AI1417" s="92"/>
      <c r="AJ1417" s="92"/>
      <c r="AK1417" s="92"/>
      <c r="AL1417" s="92"/>
      <c r="AM1417" s="92"/>
      <c r="AN1417" s="92"/>
      <c r="AO1417" s="92"/>
      <c r="AP1417" s="92"/>
      <c r="AQ1417" s="92"/>
      <c r="AR1417" s="92"/>
      <c r="AS1417" s="92"/>
      <c r="AT1417" s="92"/>
      <c r="AU1417" s="92"/>
      <c r="AV1417" s="92"/>
      <c r="AW1417" s="92"/>
      <c r="AX1417" s="92"/>
      <c r="AY1417" s="92"/>
      <c r="AZ1417" s="92"/>
      <c r="BA1417" s="92"/>
      <c r="BB1417" s="92"/>
      <c r="BC1417" s="92"/>
      <c r="BD1417" s="92"/>
      <c r="BE1417" s="92"/>
      <c r="BF1417" s="92"/>
      <c r="BG1417" s="92"/>
      <c r="BH1417" s="92"/>
      <c r="BI1417" s="92"/>
      <c r="BJ1417" s="92"/>
      <c r="BK1417" s="92"/>
      <c r="BL1417" s="92"/>
      <c r="BM1417" s="92"/>
      <c r="BN1417" s="92"/>
      <c r="BO1417" s="92"/>
      <c r="BP1417" s="92"/>
      <c r="BQ1417" s="92"/>
      <c r="BR1417" s="92"/>
      <c r="BS1417" s="92"/>
      <c r="BT1417" s="92"/>
      <c r="BU1417" s="92"/>
      <c r="BV1417" s="92"/>
      <c r="BW1417" s="92"/>
      <c r="BX1417" s="92"/>
      <c r="BY1417" s="92"/>
      <c r="BZ1417" s="92"/>
      <c r="CA1417" s="92"/>
      <c r="CB1417" s="92"/>
      <c r="CC1417" s="92"/>
      <c r="CD1417" s="92"/>
      <c r="CE1417" s="92"/>
      <c r="CF1417" s="93"/>
      <c r="CG1417" s="92"/>
      <c r="CH1417" s="92"/>
      <c r="CI1417" s="92"/>
      <c r="CJ1417" s="92"/>
      <c r="CK1417" s="92"/>
      <c r="CL1417" s="92"/>
      <c r="CM1417" s="92"/>
      <c r="CN1417" s="92"/>
      <c r="CO1417" s="92"/>
      <c r="CP1417" s="92"/>
      <c r="CR1417" s="115"/>
      <c r="CS1417" s="94"/>
      <c r="CT1417" s="95"/>
    </row>
    <row r="1418" spans="8:98" x14ac:dyDescent="0.15">
      <c r="H1418" s="125"/>
      <c r="I1418" s="129"/>
      <c r="L1418" s="127"/>
      <c r="M1418" s="107"/>
      <c r="N1418" s="107"/>
      <c r="O1418" s="107"/>
      <c r="P1418" s="107"/>
      <c r="Q1418" s="107"/>
      <c r="R1418" s="107"/>
      <c r="S1418" s="107"/>
      <c r="T1418" s="130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2"/>
      <c r="AE1418" s="92"/>
      <c r="AF1418" s="92"/>
      <c r="AG1418" s="92"/>
      <c r="AH1418" s="92"/>
      <c r="AI1418" s="92"/>
      <c r="AJ1418" s="92"/>
      <c r="AK1418" s="92"/>
      <c r="AL1418" s="92"/>
      <c r="AM1418" s="92"/>
      <c r="AN1418" s="92"/>
      <c r="AO1418" s="92"/>
      <c r="AP1418" s="92"/>
      <c r="AQ1418" s="92"/>
      <c r="AR1418" s="92"/>
      <c r="AS1418" s="92"/>
      <c r="AT1418" s="92"/>
      <c r="AU1418" s="92"/>
      <c r="AV1418" s="92"/>
      <c r="AW1418" s="92"/>
      <c r="AX1418" s="92"/>
      <c r="AY1418" s="92"/>
      <c r="AZ1418" s="92"/>
      <c r="BA1418" s="92"/>
      <c r="BB1418" s="92"/>
      <c r="BC1418" s="92"/>
      <c r="BD1418" s="92"/>
      <c r="BE1418" s="92"/>
      <c r="BF1418" s="92"/>
      <c r="BG1418" s="92"/>
      <c r="BH1418" s="92"/>
      <c r="BI1418" s="92"/>
      <c r="BJ1418" s="92"/>
      <c r="BK1418" s="92"/>
      <c r="BL1418" s="92"/>
      <c r="BM1418" s="92"/>
      <c r="BN1418" s="92"/>
      <c r="BO1418" s="92"/>
      <c r="BP1418" s="92"/>
      <c r="BQ1418" s="92"/>
      <c r="BR1418" s="92"/>
      <c r="BS1418" s="92"/>
      <c r="BT1418" s="92"/>
      <c r="BU1418" s="92"/>
      <c r="BV1418" s="92"/>
      <c r="BW1418" s="92"/>
      <c r="BX1418" s="92"/>
      <c r="BY1418" s="92"/>
      <c r="BZ1418" s="92"/>
      <c r="CA1418" s="92"/>
      <c r="CB1418" s="92"/>
      <c r="CC1418" s="92"/>
      <c r="CD1418" s="92"/>
      <c r="CE1418" s="92"/>
      <c r="CF1418" s="93"/>
      <c r="CG1418" s="92"/>
      <c r="CH1418" s="92"/>
      <c r="CI1418" s="92"/>
      <c r="CJ1418" s="92"/>
      <c r="CK1418" s="92"/>
      <c r="CL1418" s="92"/>
      <c r="CM1418" s="92"/>
      <c r="CN1418" s="92"/>
      <c r="CO1418" s="92"/>
      <c r="CP1418" s="92"/>
      <c r="CR1418" s="115"/>
      <c r="CS1418" s="94"/>
      <c r="CT1418" s="95"/>
    </row>
    <row r="1419" spans="8:98" x14ac:dyDescent="0.15">
      <c r="H1419" s="125"/>
      <c r="I1419" s="129"/>
      <c r="L1419" s="127"/>
      <c r="M1419" s="107"/>
      <c r="N1419" s="107"/>
      <c r="O1419" s="107"/>
      <c r="P1419" s="107"/>
      <c r="Q1419" s="107"/>
      <c r="R1419" s="107"/>
      <c r="S1419" s="107"/>
      <c r="T1419" s="130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2"/>
      <c r="AE1419" s="92"/>
      <c r="AF1419" s="92"/>
      <c r="AG1419" s="92"/>
      <c r="AH1419" s="92"/>
      <c r="AI1419" s="92"/>
      <c r="AJ1419" s="92"/>
      <c r="AK1419" s="92"/>
      <c r="AL1419" s="92"/>
      <c r="AM1419" s="92"/>
      <c r="AN1419" s="92"/>
      <c r="AO1419" s="92"/>
      <c r="AP1419" s="92"/>
      <c r="AQ1419" s="92"/>
      <c r="AR1419" s="92"/>
      <c r="AS1419" s="92"/>
      <c r="AT1419" s="92"/>
      <c r="AU1419" s="92"/>
      <c r="AV1419" s="92"/>
      <c r="AW1419" s="92"/>
      <c r="AX1419" s="92"/>
      <c r="AY1419" s="92"/>
      <c r="AZ1419" s="92"/>
      <c r="BA1419" s="92"/>
      <c r="BB1419" s="92"/>
      <c r="BC1419" s="92"/>
      <c r="BD1419" s="92"/>
      <c r="BE1419" s="92"/>
      <c r="BF1419" s="92"/>
      <c r="BG1419" s="92"/>
      <c r="BH1419" s="92"/>
      <c r="BI1419" s="92"/>
      <c r="BJ1419" s="92"/>
      <c r="BK1419" s="92"/>
      <c r="BL1419" s="92"/>
      <c r="BM1419" s="92"/>
      <c r="BN1419" s="92"/>
      <c r="BO1419" s="92"/>
      <c r="BP1419" s="92"/>
      <c r="BQ1419" s="92"/>
      <c r="BR1419" s="92"/>
      <c r="BS1419" s="92"/>
      <c r="BT1419" s="92"/>
      <c r="BU1419" s="92"/>
      <c r="BV1419" s="92"/>
      <c r="BW1419" s="92"/>
      <c r="BX1419" s="92"/>
      <c r="BY1419" s="92"/>
      <c r="BZ1419" s="92"/>
      <c r="CA1419" s="92"/>
      <c r="CB1419" s="92"/>
      <c r="CC1419" s="92"/>
      <c r="CD1419" s="92"/>
      <c r="CE1419" s="92"/>
      <c r="CF1419" s="93"/>
      <c r="CG1419" s="92"/>
      <c r="CH1419" s="92"/>
      <c r="CI1419" s="92"/>
      <c r="CJ1419" s="92"/>
      <c r="CK1419" s="92"/>
      <c r="CL1419" s="92"/>
      <c r="CM1419" s="92"/>
      <c r="CN1419" s="92"/>
      <c r="CO1419" s="92"/>
      <c r="CP1419" s="92"/>
      <c r="CR1419" s="115"/>
      <c r="CS1419" s="94"/>
      <c r="CT1419" s="95"/>
    </row>
    <row r="1420" spans="8:98" x14ac:dyDescent="0.15">
      <c r="H1420" s="125"/>
      <c r="I1420" s="129"/>
      <c r="L1420" s="127"/>
      <c r="M1420" s="107"/>
      <c r="N1420" s="107"/>
      <c r="O1420" s="107"/>
      <c r="P1420" s="107"/>
      <c r="Q1420" s="107"/>
      <c r="R1420" s="107"/>
      <c r="S1420" s="107"/>
      <c r="T1420" s="130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2"/>
      <c r="AE1420" s="92"/>
      <c r="AF1420" s="92"/>
      <c r="AG1420" s="92"/>
      <c r="AH1420" s="92"/>
      <c r="AI1420" s="92"/>
      <c r="AJ1420" s="92"/>
      <c r="AK1420" s="92"/>
      <c r="AL1420" s="92"/>
      <c r="AM1420" s="92"/>
      <c r="AN1420" s="92"/>
      <c r="AO1420" s="92"/>
      <c r="AP1420" s="92"/>
      <c r="AQ1420" s="92"/>
      <c r="AR1420" s="92"/>
      <c r="AS1420" s="92"/>
      <c r="AT1420" s="92"/>
      <c r="AU1420" s="92"/>
      <c r="AV1420" s="92"/>
      <c r="AW1420" s="92"/>
      <c r="AX1420" s="92"/>
      <c r="AY1420" s="92"/>
      <c r="AZ1420" s="92"/>
      <c r="BA1420" s="92"/>
      <c r="BB1420" s="92"/>
      <c r="BC1420" s="92"/>
      <c r="BD1420" s="92"/>
      <c r="BE1420" s="92"/>
      <c r="BF1420" s="92"/>
      <c r="BG1420" s="92"/>
      <c r="BH1420" s="92"/>
      <c r="BI1420" s="92"/>
      <c r="BJ1420" s="92"/>
      <c r="BK1420" s="92"/>
      <c r="BL1420" s="92"/>
      <c r="BM1420" s="92"/>
      <c r="BN1420" s="92"/>
      <c r="BO1420" s="92"/>
      <c r="BP1420" s="92"/>
      <c r="BQ1420" s="92"/>
      <c r="BR1420" s="92"/>
      <c r="BS1420" s="92"/>
      <c r="BT1420" s="92"/>
      <c r="BU1420" s="92"/>
      <c r="BV1420" s="92"/>
      <c r="BW1420" s="92"/>
      <c r="BX1420" s="92"/>
      <c r="BY1420" s="92"/>
      <c r="BZ1420" s="92"/>
      <c r="CA1420" s="92"/>
      <c r="CB1420" s="92"/>
      <c r="CC1420" s="92"/>
      <c r="CD1420" s="92"/>
      <c r="CE1420" s="92"/>
      <c r="CF1420" s="93"/>
      <c r="CG1420" s="92"/>
      <c r="CH1420" s="92"/>
      <c r="CI1420" s="92"/>
      <c r="CJ1420" s="92"/>
      <c r="CK1420" s="92"/>
      <c r="CL1420" s="92"/>
      <c r="CM1420" s="92"/>
      <c r="CN1420" s="92"/>
      <c r="CO1420" s="92"/>
      <c r="CP1420" s="92"/>
      <c r="CR1420" s="115"/>
      <c r="CS1420" s="94"/>
      <c r="CT1420" s="95"/>
    </row>
    <row r="1421" spans="8:98" x14ac:dyDescent="0.15">
      <c r="H1421" s="125"/>
      <c r="I1421" s="129"/>
      <c r="L1421" s="127"/>
      <c r="M1421" s="107"/>
      <c r="N1421" s="107"/>
      <c r="O1421" s="107"/>
      <c r="P1421" s="107"/>
      <c r="Q1421" s="107"/>
      <c r="R1421" s="107"/>
      <c r="S1421" s="107"/>
      <c r="T1421" s="130"/>
      <c r="U1421" s="92"/>
      <c r="V1421" s="92"/>
      <c r="W1421" s="92"/>
      <c r="X1421" s="92"/>
      <c r="Y1421" s="92"/>
      <c r="Z1421" s="92"/>
      <c r="AA1421" s="92"/>
      <c r="AB1421" s="92"/>
      <c r="AC1421" s="92"/>
      <c r="AD1421" s="92"/>
      <c r="AE1421" s="92"/>
      <c r="AF1421" s="92"/>
      <c r="AG1421" s="92"/>
      <c r="AH1421" s="92"/>
      <c r="AI1421" s="92"/>
      <c r="AJ1421" s="92"/>
      <c r="AK1421" s="92"/>
      <c r="AL1421" s="92"/>
      <c r="AM1421" s="92"/>
      <c r="AN1421" s="92"/>
      <c r="AO1421" s="92"/>
      <c r="AP1421" s="92"/>
      <c r="AQ1421" s="92"/>
      <c r="AR1421" s="92"/>
      <c r="AS1421" s="92"/>
      <c r="AT1421" s="92"/>
      <c r="AU1421" s="92"/>
      <c r="AV1421" s="92"/>
      <c r="AW1421" s="92"/>
      <c r="AX1421" s="92"/>
      <c r="AY1421" s="92"/>
      <c r="AZ1421" s="92"/>
      <c r="BA1421" s="92"/>
      <c r="BB1421" s="92"/>
      <c r="BC1421" s="92"/>
      <c r="BD1421" s="92"/>
      <c r="BE1421" s="92"/>
      <c r="BF1421" s="92"/>
      <c r="BG1421" s="92"/>
      <c r="BH1421" s="92"/>
      <c r="BI1421" s="92"/>
      <c r="BJ1421" s="92"/>
      <c r="BK1421" s="92"/>
      <c r="BL1421" s="92"/>
      <c r="BM1421" s="92"/>
      <c r="BN1421" s="92"/>
      <c r="BO1421" s="92"/>
      <c r="BP1421" s="92"/>
      <c r="BQ1421" s="92"/>
      <c r="BR1421" s="92"/>
      <c r="BS1421" s="92"/>
      <c r="BT1421" s="92"/>
      <c r="BU1421" s="92"/>
      <c r="BV1421" s="92"/>
      <c r="BW1421" s="92"/>
      <c r="BX1421" s="92"/>
      <c r="BY1421" s="92"/>
      <c r="BZ1421" s="92"/>
      <c r="CA1421" s="92"/>
      <c r="CB1421" s="92"/>
      <c r="CC1421" s="92"/>
      <c r="CD1421" s="92"/>
      <c r="CE1421" s="92"/>
      <c r="CF1421" s="93"/>
      <c r="CG1421" s="92"/>
      <c r="CH1421" s="92"/>
      <c r="CI1421" s="92"/>
      <c r="CJ1421" s="92"/>
      <c r="CK1421" s="92"/>
      <c r="CL1421" s="92"/>
      <c r="CM1421" s="92"/>
      <c r="CN1421" s="92"/>
      <c r="CO1421" s="92"/>
      <c r="CP1421" s="92"/>
      <c r="CR1421" s="115"/>
      <c r="CS1421" s="94"/>
      <c r="CT1421" s="95"/>
    </row>
    <row r="1422" spans="8:98" x14ac:dyDescent="0.15">
      <c r="H1422" s="125"/>
      <c r="I1422" s="129"/>
      <c r="L1422" s="127"/>
      <c r="M1422" s="107"/>
      <c r="N1422" s="107"/>
      <c r="O1422" s="107"/>
      <c r="P1422" s="107"/>
      <c r="Q1422" s="107"/>
      <c r="R1422" s="107"/>
      <c r="S1422" s="107"/>
      <c r="T1422" s="130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2"/>
      <c r="AE1422" s="92"/>
      <c r="AF1422" s="92"/>
      <c r="AG1422" s="92"/>
      <c r="AH1422" s="92"/>
      <c r="AI1422" s="92"/>
      <c r="AJ1422" s="92"/>
      <c r="AK1422" s="92"/>
      <c r="AL1422" s="92"/>
      <c r="AM1422" s="92"/>
      <c r="AN1422" s="92"/>
      <c r="AO1422" s="92"/>
      <c r="AP1422" s="92"/>
      <c r="AQ1422" s="92"/>
      <c r="AR1422" s="92"/>
      <c r="AS1422" s="92"/>
      <c r="AT1422" s="92"/>
      <c r="AU1422" s="92"/>
      <c r="AV1422" s="92"/>
      <c r="AW1422" s="92"/>
      <c r="AX1422" s="92"/>
      <c r="AY1422" s="92"/>
      <c r="AZ1422" s="92"/>
      <c r="BA1422" s="92"/>
      <c r="BB1422" s="92"/>
      <c r="BC1422" s="92"/>
      <c r="BD1422" s="92"/>
      <c r="BE1422" s="92"/>
      <c r="BF1422" s="92"/>
      <c r="BG1422" s="92"/>
      <c r="BH1422" s="92"/>
      <c r="BI1422" s="92"/>
      <c r="BJ1422" s="92"/>
      <c r="BK1422" s="92"/>
      <c r="BL1422" s="92"/>
      <c r="BM1422" s="92"/>
      <c r="BN1422" s="92"/>
      <c r="BO1422" s="92"/>
      <c r="BP1422" s="92"/>
      <c r="BQ1422" s="92"/>
      <c r="BR1422" s="92"/>
      <c r="BS1422" s="92"/>
      <c r="BT1422" s="92"/>
      <c r="BU1422" s="92"/>
      <c r="BV1422" s="92"/>
      <c r="BW1422" s="92"/>
      <c r="BX1422" s="92"/>
      <c r="BY1422" s="92"/>
      <c r="BZ1422" s="92"/>
      <c r="CA1422" s="92"/>
      <c r="CB1422" s="92"/>
      <c r="CC1422" s="92"/>
      <c r="CD1422" s="92"/>
      <c r="CE1422" s="92"/>
      <c r="CF1422" s="93"/>
      <c r="CG1422" s="92"/>
      <c r="CH1422" s="92"/>
      <c r="CI1422" s="92"/>
      <c r="CJ1422" s="92"/>
      <c r="CK1422" s="92"/>
      <c r="CL1422" s="92"/>
      <c r="CM1422" s="92"/>
      <c r="CN1422" s="92"/>
      <c r="CO1422" s="92"/>
      <c r="CP1422" s="92"/>
      <c r="CR1422" s="115"/>
      <c r="CS1422" s="94"/>
      <c r="CT1422" s="95"/>
    </row>
    <row r="1423" spans="8:98" x14ac:dyDescent="0.15">
      <c r="H1423" s="125"/>
      <c r="I1423" s="129"/>
      <c r="L1423" s="127"/>
      <c r="M1423" s="107"/>
      <c r="N1423" s="107"/>
      <c r="O1423" s="107"/>
      <c r="P1423" s="107"/>
      <c r="Q1423" s="107"/>
      <c r="R1423" s="107"/>
      <c r="S1423" s="107"/>
      <c r="T1423" s="130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2"/>
      <c r="AE1423" s="92"/>
      <c r="AF1423" s="92"/>
      <c r="AG1423" s="92"/>
      <c r="AH1423" s="92"/>
      <c r="AI1423" s="92"/>
      <c r="AJ1423" s="92"/>
      <c r="AK1423" s="92"/>
      <c r="AL1423" s="92"/>
      <c r="AM1423" s="92"/>
      <c r="AN1423" s="92"/>
      <c r="AO1423" s="92"/>
      <c r="AP1423" s="92"/>
      <c r="AQ1423" s="92"/>
      <c r="AR1423" s="92"/>
      <c r="AS1423" s="92"/>
      <c r="AT1423" s="92"/>
      <c r="AU1423" s="92"/>
      <c r="AV1423" s="92"/>
      <c r="AW1423" s="92"/>
      <c r="AX1423" s="92"/>
      <c r="AY1423" s="92"/>
      <c r="AZ1423" s="92"/>
      <c r="BA1423" s="92"/>
      <c r="BB1423" s="92"/>
      <c r="BC1423" s="92"/>
      <c r="BD1423" s="92"/>
      <c r="BE1423" s="92"/>
      <c r="BF1423" s="92"/>
      <c r="BG1423" s="92"/>
      <c r="BH1423" s="92"/>
      <c r="BI1423" s="92"/>
      <c r="BJ1423" s="92"/>
      <c r="BK1423" s="92"/>
      <c r="BL1423" s="92"/>
      <c r="BM1423" s="92"/>
      <c r="BN1423" s="92"/>
      <c r="BO1423" s="92"/>
      <c r="BP1423" s="92"/>
      <c r="BQ1423" s="92"/>
      <c r="BR1423" s="92"/>
      <c r="BS1423" s="92"/>
      <c r="BT1423" s="92"/>
      <c r="BU1423" s="92"/>
      <c r="BV1423" s="92"/>
      <c r="BW1423" s="92"/>
      <c r="BX1423" s="92"/>
      <c r="BY1423" s="92"/>
      <c r="BZ1423" s="92"/>
      <c r="CA1423" s="92"/>
      <c r="CB1423" s="92"/>
      <c r="CC1423" s="92"/>
      <c r="CD1423" s="92"/>
      <c r="CE1423" s="92"/>
      <c r="CF1423" s="93"/>
      <c r="CG1423" s="92"/>
      <c r="CH1423" s="92"/>
      <c r="CI1423" s="92"/>
      <c r="CJ1423" s="92"/>
      <c r="CK1423" s="92"/>
      <c r="CL1423" s="92"/>
      <c r="CM1423" s="92"/>
      <c r="CN1423" s="92"/>
      <c r="CO1423" s="92"/>
      <c r="CP1423" s="92"/>
      <c r="CR1423" s="115"/>
      <c r="CS1423" s="94"/>
      <c r="CT1423" s="95"/>
    </row>
    <row r="1424" spans="8:98" x14ac:dyDescent="0.15">
      <c r="H1424" s="125"/>
      <c r="I1424" s="129"/>
      <c r="L1424" s="127"/>
      <c r="M1424" s="107"/>
      <c r="N1424" s="107"/>
      <c r="O1424" s="107"/>
      <c r="P1424" s="107"/>
      <c r="Q1424" s="107"/>
      <c r="R1424" s="107"/>
      <c r="S1424" s="107"/>
      <c r="T1424" s="130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2"/>
      <c r="AE1424" s="92"/>
      <c r="AF1424" s="92"/>
      <c r="AG1424" s="92"/>
      <c r="AH1424" s="92"/>
      <c r="AI1424" s="92"/>
      <c r="AJ1424" s="92"/>
      <c r="AK1424" s="92"/>
      <c r="AL1424" s="92"/>
      <c r="AM1424" s="92"/>
      <c r="AN1424" s="92"/>
      <c r="AO1424" s="92"/>
      <c r="AP1424" s="92"/>
      <c r="AQ1424" s="92"/>
      <c r="AR1424" s="92"/>
      <c r="AS1424" s="92"/>
      <c r="AT1424" s="92"/>
      <c r="AU1424" s="92"/>
      <c r="AV1424" s="92"/>
      <c r="AW1424" s="92"/>
      <c r="AX1424" s="92"/>
      <c r="AY1424" s="92"/>
      <c r="AZ1424" s="92"/>
      <c r="BA1424" s="92"/>
      <c r="BB1424" s="92"/>
      <c r="BC1424" s="92"/>
      <c r="BD1424" s="92"/>
      <c r="BE1424" s="92"/>
      <c r="BF1424" s="92"/>
      <c r="BG1424" s="92"/>
      <c r="BH1424" s="92"/>
      <c r="BI1424" s="92"/>
      <c r="BJ1424" s="92"/>
      <c r="BK1424" s="92"/>
      <c r="BL1424" s="92"/>
      <c r="BM1424" s="92"/>
      <c r="BN1424" s="92"/>
      <c r="BO1424" s="92"/>
      <c r="BP1424" s="92"/>
      <c r="BQ1424" s="92"/>
      <c r="BR1424" s="92"/>
      <c r="BS1424" s="92"/>
      <c r="BT1424" s="92"/>
      <c r="BU1424" s="92"/>
      <c r="BV1424" s="92"/>
      <c r="BW1424" s="92"/>
      <c r="BX1424" s="92"/>
      <c r="BY1424" s="92"/>
      <c r="BZ1424" s="92"/>
      <c r="CA1424" s="92"/>
      <c r="CB1424" s="92"/>
      <c r="CC1424" s="92"/>
      <c r="CD1424" s="92"/>
      <c r="CE1424" s="92"/>
      <c r="CF1424" s="93"/>
      <c r="CG1424" s="92"/>
      <c r="CH1424" s="92"/>
      <c r="CI1424" s="92"/>
      <c r="CJ1424" s="92"/>
      <c r="CK1424" s="92"/>
      <c r="CL1424" s="92"/>
      <c r="CM1424" s="92"/>
      <c r="CN1424" s="92"/>
      <c r="CO1424" s="92"/>
      <c r="CP1424" s="92"/>
      <c r="CR1424" s="115"/>
      <c r="CS1424" s="94"/>
      <c r="CT1424" s="95"/>
    </row>
    <row r="1425" spans="8:98" x14ac:dyDescent="0.15">
      <c r="H1425" s="125"/>
      <c r="I1425" s="129"/>
      <c r="L1425" s="127"/>
      <c r="M1425" s="107"/>
      <c r="N1425" s="107"/>
      <c r="O1425" s="107"/>
      <c r="P1425" s="107"/>
      <c r="Q1425" s="107"/>
      <c r="R1425" s="107"/>
      <c r="S1425" s="107"/>
      <c r="T1425" s="130"/>
      <c r="U1425" s="92"/>
      <c r="V1425" s="92"/>
      <c r="W1425" s="92"/>
      <c r="X1425" s="92"/>
      <c r="Y1425" s="92"/>
      <c r="Z1425" s="92"/>
      <c r="AA1425" s="92"/>
      <c r="AB1425" s="92"/>
      <c r="AC1425" s="92"/>
      <c r="AD1425" s="92"/>
      <c r="AE1425" s="92"/>
      <c r="AF1425" s="92"/>
      <c r="AG1425" s="92"/>
      <c r="AH1425" s="92"/>
      <c r="AI1425" s="92"/>
      <c r="AJ1425" s="92"/>
      <c r="AK1425" s="92"/>
      <c r="AL1425" s="92"/>
      <c r="AM1425" s="92"/>
      <c r="AN1425" s="92"/>
      <c r="AO1425" s="92"/>
      <c r="AP1425" s="92"/>
      <c r="AQ1425" s="92"/>
      <c r="AR1425" s="92"/>
      <c r="AS1425" s="92"/>
      <c r="AT1425" s="92"/>
      <c r="AU1425" s="92"/>
      <c r="AV1425" s="92"/>
      <c r="AW1425" s="92"/>
      <c r="AX1425" s="92"/>
      <c r="AY1425" s="92"/>
      <c r="AZ1425" s="92"/>
      <c r="BA1425" s="92"/>
      <c r="BB1425" s="92"/>
      <c r="BC1425" s="92"/>
      <c r="BD1425" s="92"/>
      <c r="BE1425" s="92"/>
      <c r="BF1425" s="92"/>
      <c r="BG1425" s="92"/>
      <c r="BH1425" s="92"/>
      <c r="BI1425" s="92"/>
      <c r="BJ1425" s="92"/>
      <c r="BK1425" s="92"/>
      <c r="BL1425" s="92"/>
      <c r="BM1425" s="92"/>
      <c r="BN1425" s="92"/>
      <c r="BO1425" s="92"/>
      <c r="BP1425" s="92"/>
      <c r="BQ1425" s="92"/>
      <c r="BR1425" s="92"/>
      <c r="BS1425" s="92"/>
      <c r="BT1425" s="92"/>
      <c r="BU1425" s="92"/>
      <c r="BV1425" s="92"/>
      <c r="BW1425" s="92"/>
      <c r="BX1425" s="92"/>
      <c r="BY1425" s="92"/>
      <c r="BZ1425" s="92"/>
      <c r="CA1425" s="92"/>
      <c r="CB1425" s="92"/>
      <c r="CC1425" s="92"/>
      <c r="CD1425" s="92"/>
      <c r="CE1425" s="92"/>
      <c r="CF1425" s="93"/>
      <c r="CG1425" s="92"/>
      <c r="CH1425" s="92"/>
      <c r="CI1425" s="92"/>
      <c r="CJ1425" s="92"/>
      <c r="CK1425" s="92"/>
      <c r="CL1425" s="92"/>
      <c r="CM1425" s="92"/>
      <c r="CN1425" s="92"/>
      <c r="CO1425" s="92"/>
      <c r="CP1425" s="92"/>
      <c r="CS1425" s="94"/>
      <c r="CT1425" s="95"/>
    </row>
    <row r="1426" spans="8:98" x14ac:dyDescent="0.15">
      <c r="H1426" s="125"/>
      <c r="I1426" s="129"/>
      <c r="L1426" s="127"/>
      <c r="M1426" s="107"/>
      <c r="N1426" s="107"/>
      <c r="O1426" s="107"/>
      <c r="P1426" s="107"/>
      <c r="Q1426" s="107"/>
      <c r="R1426" s="107"/>
      <c r="S1426" s="107"/>
      <c r="T1426" s="130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2"/>
      <c r="AE1426" s="92"/>
      <c r="AF1426" s="92"/>
      <c r="AG1426" s="92"/>
      <c r="AH1426" s="92"/>
      <c r="AI1426" s="92"/>
      <c r="AJ1426" s="92"/>
      <c r="AK1426" s="92"/>
      <c r="AL1426" s="92"/>
      <c r="AM1426" s="92"/>
      <c r="AN1426" s="92"/>
      <c r="AO1426" s="92"/>
      <c r="AP1426" s="92"/>
      <c r="AQ1426" s="92"/>
      <c r="AR1426" s="92"/>
      <c r="AS1426" s="92"/>
      <c r="AT1426" s="92"/>
      <c r="AU1426" s="92"/>
      <c r="AV1426" s="92"/>
      <c r="AW1426" s="92"/>
      <c r="AX1426" s="92"/>
      <c r="AY1426" s="92"/>
      <c r="AZ1426" s="92"/>
      <c r="BA1426" s="92"/>
      <c r="BB1426" s="92"/>
      <c r="BC1426" s="92"/>
      <c r="BD1426" s="92"/>
      <c r="BE1426" s="92"/>
      <c r="BF1426" s="92"/>
      <c r="BG1426" s="92"/>
      <c r="BH1426" s="92"/>
      <c r="BI1426" s="92"/>
      <c r="BJ1426" s="92"/>
      <c r="BK1426" s="92"/>
      <c r="BL1426" s="92"/>
      <c r="BM1426" s="92"/>
      <c r="BN1426" s="92"/>
      <c r="BO1426" s="92"/>
      <c r="BP1426" s="92"/>
      <c r="BQ1426" s="92"/>
      <c r="BR1426" s="92"/>
      <c r="BS1426" s="92"/>
      <c r="BT1426" s="92"/>
      <c r="BU1426" s="92"/>
      <c r="BV1426" s="92"/>
      <c r="BW1426" s="92"/>
      <c r="BX1426" s="92"/>
      <c r="BY1426" s="92"/>
      <c r="BZ1426" s="92"/>
      <c r="CA1426" s="92"/>
      <c r="CB1426" s="92"/>
      <c r="CC1426" s="92"/>
      <c r="CD1426" s="92"/>
      <c r="CE1426" s="92"/>
      <c r="CF1426" s="93"/>
      <c r="CG1426" s="92"/>
      <c r="CH1426" s="92"/>
      <c r="CI1426" s="92"/>
      <c r="CJ1426" s="92"/>
      <c r="CK1426" s="92"/>
      <c r="CL1426" s="92"/>
      <c r="CM1426" s="92"/>
      <c r="CN1426" s="92"/>
      <c r="CO1426" s="92"/>
      <c r="CP1426" s="92"/>
      <c r="CS1426" s="94"/>
      <c r="CT1426" s="95"/>
    </row>
    <row r="1427" spans="8:98" x14ac:dyDescent="0.15">
      <c r="H1427" s="125"/>
      <c r="I1427" s="129"/>
      <c r="L1427" s="127"/>
      <c r="M1427" s="107"/>
      <c r="N1427" s="107"/>
      <c r="O1427" s="107"/>
      <c r="P1427" s="107"/>
      <c r="Q1427" s="107"/>
      <c r="R1427" s="107"/>
      <c r="S1427" s="107"/>
      <c r="T1427" s="130"/>
      <c r="U1427" s="92"/>
      <c r="V1427" s="92"/>
      <c r="W1427" s="92"/>
      <c r="X1427" s="92"/>
      <c r="Y1427" s="92"/>
      <c r="Z1427" s="92"/>
      <c r="AA1427" s="92"/>
      <c r="AB1427" s="92"/>
      <c r="AC1427" s="92"/>
      <c r="AD1427" s="92"/>
      <c r="AE1427" s="92"/>
      <c r="AF1427" s="92"/>
      <c r="AG1427" s="92"/>
      <c r="AH1427" s="92"/>
      <c r="AI1427" s="92"/>
      <c r="AJ1427" s="92"/>
      <c r="AK1427" s="92"/>
      <c r="AL1427" s="92"/>
      <c r="AM1427" s="92"/>
      <c r="AN1427" s="92"/>
      <c r="AO1427" s="92"/>
      <c r="AP1427" s="92"/>
      <c r="AQ1427" s="92"/>
      <c r="AR1427" s="92"/>
      <c r="AS1427" s="92"/>
      <c r="AT1427" s="92"/>
      <c r="AU1427" s="92"/>
      <c r="AV1427" s="92"/>
      <c r="AW1427" s="92"/>
      <c r="AX1427" s="92"/>
      <c r="AY1427" s="92"/>
      <c r="AZ1427" s="92"/>
      <c r="BA1427" s="92"/>
      <c r="BB1427" s="92"/>
      <c r="BC1427" s="92"/>
      <c r="BD1427" s="92"/>
      <c r="BE1427" s="92"/>
      <c r="BF1427" s="92"/>
      <c r="BG1427" s="92"/>
      <c r="BH1427" s="92"/>
      <c r="BI1427" s="92"/>
      <c r="BJ1427" s="92"/>
      <c r="BK1427" s="92"/>
      <c r="BL1427" s="92"/>
      <c r="BM1427" s="92"/>
      <c r="BN1427" s="92"/>
      <c r="BO1427" s="92"/>
      <c r="BP1427" s="92"/>
      <c r="BQ1427" s="92"/>
      <c r="BR1427" s="92"/>
      <c r="BS1427" s="92"/>
      <c r="BT1427" s="92"/>
      <c r="BU1427" s="92"/>
      <c r="BV1427" s="92"/>
      <c r="BW1427" s="92"/>
      <c r="BX1427" s="92"/>
      <c r="BY1427" s="92"/>
      <c r="BZ1427" s="92"/>
      <c r="CA1427" s="92"/>
      <c r="CB1427" s="92"/>
      <c r="CC1427" s="92"/>
      <c r="CD1427" s="92"/>
      <c r="CE1427" s="92"/>
      <c r="CF1427" s="93"/>
      <c r="CG1427" s="92"/>
      <c r="CH1427" s="92"/>
      <c r="CI1427" s="92"/>
      <c r="CJ1427" s="92"/>
      <c r="CK1427" s="92"/>
      <c r="CL1427" s="92"/>
      <c r="CM1427" s="92"/>
      <c r="CN1427" s="92"/>
      <c r="CO1427" s="92"/>
      <c r="CP1427" s="92"/>
      <c r="CR1427" s="115"/>
      <c r="CS1427" s="94"/>
      <c r="CT1427" s="95"/>
    </row>
    <row r="1428" spans="8:98" x14ac:dyDescent="0.15">
      <c r="H1428" s="125"/>
      <c r="I1428" s="129"/>
      <c r="L1428" s="127"/>
      <c r="M1428" s="107"/>
      <c r="N1428" s="107"/>
      <c r="O1428" s="107"/>
      <c r="P1428" s="107"/>
      <c r="Q1428" s="107"/>
      <c r="R1428" s="107"/>
      <c r="S1428" s="107"/>
      <c r="T1428" s="130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2"/>
      <c r="AE1428" s="92"/>
      <c r="AF1428" s="92"/>
      <c r="AG1428" s="92"/>
      <c r="AH1428" s="92"/>
      <c r="AI1428" s="92"/>
      <c r="AJ1428" s="92"/>
      <c r="AK1428" s="92"/>
      <c r="AL1428" s="92"/>
      <c r="AM1428" s="92"/>
      <c r="AN1428" s="92"/>
      <c r="AO1428" s="92"/>
      <c r="AP1428" s="92"/>
      <c r="AQ1428" s="92"/>
      <c r="AR1428" s="92"/>
      <c r="AS1428" s="92"/>
      <c r="AT1428" s="92"/>
      <c r="AU1428" s="92"/>
      <c r="AV1428" s="92"/>
      <c r="AW1428" s="92"/>
      <c r="AX1428" s="92"/>
      <c r="AY1428" s="92"/>
      <c r="AZ1428" s="92"/>
      <c r="BA1428" s="92"/>
      <c r="BB1428" s="92"/>
      <c r="BC1428" s="92"/>
      <c r="BD1428" s="92"/>
      <c r="BE1428" s="92"/>
      <c r="BF1428" s="92"/>
      <c r="BG1428" s="92"/>
      <c r="BH1428" s="92"/>
      <c r="BI1428" s="92"/>
      <c r="BJ1428" s="92"/>
      <c r="BK1428" s="92"/>
      <c r="BL1428" s="92"/>
      <c r="BM1428" s="92"/>
      <c r="BN1428" s="92"/>
      <c r="BO1428" s="92"/>
      <c r="BP1428" s="92"/>
      <c r="BQ1428" s="92"/>
      <c r="BR1428" s="92"/>
      <c r="BS1428" s="92"/>
      <c r="BT1428" s="92"/>
      <c r="BU1428" s="92"/>
      <c r="BV1428" s="92"/>
      <c r="BW1428" s="92"/>
      <c r="BX1428" s="92"/>
      <c r="BY1428" s="92"/>
      <c r="BZ1428" s="92"/>
      <c r="CA1428" s="92"/>
      <c r="CB1428" s="92"/>
      <c r="CC1428" s="92"/>
      <c r="CD1428" s="92"/>
      <c r="CE1428" s="92"/>
      <c r="CF1428" s="93"/>
      <c r="CG1428" s="92"/>
      <c r="CH1428" s="92"/>
      <c r="CI1428" s="92"/>
      <c r="CJ1428" s="92"/>
      <c r="CK1428" s="92"/>
      <c r="CL1428" s="92"/>
      <c r="CM1428" s="92"/>
      <c r="CN1428" s="92"/>
      <c r="CO1428" s="92"/>
      <c r="CP1428" s="92"/>
      <c r="CS1428" s="94"/>
      <c r="CT1428" s="95"/>
    </row>
    <row r="1429" spans="8:98" x14ac:dyDescent="0.15">
      <c r="H1429" s="125"/>
      <c r="I1429" s="129"/>
      <c r="L1429" s="127"/>
      <c r="M1429" s="107"/>
      <c r="N1429" s="107"/>
      <c r="O1429" s="107"/>
      <c r="P1429" s="107"/>
      <c r="Q1429" s="107"/>
      <c r="R1429" s="107"/>
      <c r="S1429" s="107"/>
      <c r="T1429" s="130"/>
      <c r="CG1429" s="92"/>
      <c r="CH1429" s="92"/>
      <c r="CI1429" s="92"/>
      <c r="CJ1429" s="92"/>
      <c r="CK1429" s="92"/>
      <c r="CL1429" s="92"/>
      <c r="CM1429" s="92"/>
      <c r="CN1429" s="92"/>
      <c r="CO1429" s="92"/>
      <c r="CP1429" s="92"/>
      <c r="CS1429" s="94"/>
      <c r="CT1429" s="95"/>
    </row>
    <row r="1430" spans="8:98" x14ac:dyDescent="0.15">
      <c r="H1430" s="125"/>
      <c r="I1430" s="129"/>
      <c r="L1430" s="127"/>
      <c r="M1430" s="107"/>
      <c r="N1430" s="107"/>
      <c r="O1430" s="107"/>
      <c r="P1430" s="107"/>
      <c r="Q1430" s="107"/>
      <c r="R1430" s="107"/>
      <c r="S1430" s="107"/>
      <c r="T1430" s="130"/>
      <c r="CG1430" s="92"/>
      <c r="CH1430" s="92"/>
      <c r="CI1430" s="92"/>
      <c r="CJ1430" s="92"/>
      <c r="CK1430" s="92"/>
      <c r="CL1430" s="92"/>
      <c r="CM1430" s="92"/>
      <c r="CN1430" s="92"/>
      <c r="CO1430" s="92"/>
      <c r="CP1430" s="92"/>
      <c r="CR1430" s="115"/>
      <c r="CS1430" s="94"/>
      <c r="CT1430" s="95"/>
    </row>
    <row r="1431" spans="8:98" x14ac:dyDescent="0.15">
      <c r="H1431" s="125"/>
      <c r="I1431" s="129"/>
      <c r="L1431" s="127"/>
      <c r="M1431" s="107"/>
      <c r="N1431" s="107"/>
      <c r="O1431" s="107"/>
      <c r="P1431" s="107"/>
      <c r="Q1431" s="107"/>
      <c r="R1431" s="107"/>
      <c r="S1431" s="107"/>
      <c r="T1431" s="130"/>
      <c r="CG1431" s="92"/>
      <c r="CH1431" s="92"/>
      <c r="CI1431" s="92"/>
      <c r="CJ1431" s="92"/>
      <c r="CK1431" s="92"/>
      <c r="CL1431" s="92"/>
      <c r="CM1431" s="92"/>
      <c r="CN1431" s="92"/>
      <c r="CO1431" s="92"/>
      <c r="CP1431" s="92"/>
      <c r="CS1431" s="94"/>
      <c r="CT1431" s="95"/>
    </row>
    <row r="1432" spans="8:98" x14ac:dyDescent="0.15">
      <c r="H1432" s="125"/>
      <c r="I1432" s="129"/>
      <c r="L1432" s="127"/>
      <c r="M1432" s="107"/>
      <c r="N1432" s="107"/>
      <c r="O1432" s="107"/>
      <c r="P1432" s="107"/>
      <c r="Q1432" s="107"/>
      <c r="R1432" s="107"/>
      <c r="S1432" s="107"/>
      <c r="T1432" s="130"/>
      <c r="CG1432" s="92"/>
      <c r="CH1432" s="92"/>
      <c r="CI1432" s="92"/>
      <c r="CJ1432" s="92"/>
      <c r="CK1432" s="92"/>
      <c r="CL1432" s="92"/>
      <c r="CM1432" s="92"/>
      <c r="CN1432" s="92"/>
      <c r="CO1432" s="92"/>
      <c r="CP1432" s="92"/>
      <c r="CS1432" s="94"/>
      <c r="CT1432" s="95"/>
    </row>
    <row r="1433" spans="8:98" x14ac:dyDescent="0.15">
      <c r="H1433" s="125"/>
      <c r="I1433" s="129"/>
      <c r="L1433" s="127"/>
      <c r="M1433" s="107"/>
      <c r="N1433" s="107"/>
      <c r="O1433" s="107"/>
      <c r="P1433" s="107"/>
      <c r="Q1433" s="107"/>
      <c r="R1433" s="107"/>
      <c r="S1433" s="107"/>
      <c r="T1433" s="130"/>
      <c r="CG1433" s="92"/>
      <c r="CH1433" s="92"/>
      <c r="CI1433" s="92"/>
      <c r="CJ1433" s="92"/>
      <c r="CK1433" s="92"/>
      <c r="CL1433" s="92"/>
      <c r="CM1433" s="92"/>
      <c r="CN1433" s="92"/>
      <c r="CO1433" s="92"/>
      <c r="CP1433" s="92"/>
      <c r="CS1433" s="94"/>
      <c r="CT1433" s="95"/>
    </row>
    <row r="1434" spans="8:98" x14ac:dyDescent="0.15">
      <c r="H1434" s="125"/>
      <c r="I1434" s="129"/>
      <c r="L1434" s="127"/>
      <c r="M1434" s="107"/>
      <c r="N1434" s="107"/>
      <c r="O1434" s="107"/>
      <c r="P1434" s="107"/>
      <c r="Q1434" s="107"/>
      <c r="R1434" s="107"/>
      <c r="S1434" s="107"/>
      <c r="T1434" s="130"/>
      <c r="CG1434" s="92"/>
      <c r="CH1434" s="92"/>
      <c r="CI1434" s="92"/>
      <c r="CJ1434" s="92"/>
      <c r="CK1434" s="92"/>
      <c r="CL1434" s="92"/>
      <c r="CM1434" s="92"/>
      <c r="CN1434" s="92"/>
      <c r="CO1434" s="92"/>
      <c r="CP1434" s="92"/>
      <c r="CR1434" s="115"/>
      <c r="CS1434" s="94"/>
      <c r="CT1434" s="95"/>
    </row>
    <row r="1435" spans="8:98" x14ac:dyDescent="0.15">
      <c r="H1435" s="125"/>
      <c r="I1435" s="129"/>
      <c r="L1435" s="127"/>
      <c r="M1435" s="107"/>
      <c r="N1435" s="107"/>
      <c r="O1435" s="107"/>
      <c r="P1435" s="107"/>
      <c r="Q1435" s="107"/>
      <c r="R1435" s="107"/>
      <c r="S1435" s="107"/>
      <c r="T1435" s="130"/>
      <c r="CG1435" s="92"/>
      <c r="CH1435" s="92"/>
      <c r="CI1435" s="92"/>
      <c r="CJ1435" s="92"/>
      <c r="CK1435" s="92"/>
      <c r="CL1435" s="92"/>
      <c r="CM1435" s="92"/>
      <c r="CN1435" s="92"/>
      <c r="CO1435" s="92"/>
      <c r="CP1435" s="92"/>
      <c r="CR1435" s="115"/>
      <c r="CS1435" s="94"/>
      <c r="CT1435" s="95"/>
    </row>
    <row r="1436" spans="8:98" x14ac:dyDescent="0.15">
      <c r="H1436" s="125"/>
      <c r="I1436" s="129"/>
      <c r="L1436" s="127"/>
      <c r="M1436" s="107"/>
      <c r="N1436" s="107"/>
      <c r="O1436" s="107"/>
      <c r="P1436" s="107"/>
      <c r="Q1436" s="107"/>
      <c r="R1436" s="107"/>
      <c r="S1436" s="107"/>
      <c r="T1436" s="130"/>
      <c r="CG1436" s="92"/>
      <c r="CH1436" s="92"/>
      <c r="CI1436" s="92"/>
      <c r="CJ1436" s="92"/>
      <c r="CK1436" s="92"/>
      <c r="CL1436" s="92"/>
      <c r="CM1436" s="92"/>
      <c r="CN1436" s="92"/>
      <c r="CO1436" s="92"/>
      <c r="CP1436" s="92"/>
      <c r="CS1436" s="94"/>
      <c r="CT1436" s="95"/>
    </row>
    <row r="1437" spans="8:98" x14ac:dyDescent="0.15">
      <c r="H1437" s="125"/>
      <c r="I1437" s="129"/>
      <c r="L1437" s="127"/>
      <c r="M1437" s="107"/>
      <c r="N1437" s="107"/>
      <c r="O1437" s="107"/>
      <c r="P1437" s="107"/>
      <c r="Q1437" s="107"/>
      <c r="R1437" s="107"/>
      <c r="S1437" s="107"/>
      <c r="T1437" s="130"/>
      <c r="CG1437" s="92"/>
      <c r="CH1437" s="92"/>
      <c r="CI1437" s="92"/>
      <c r="CJ1437" s="92"/>
      <c r="CK1437" s="92"/>
      <c r="CL1437" s="92"/>
      <c r="CM1437" s="92"/>
      <c r="CN1437" s="92"/>
      <c r="CO1437" s="92"/>
      <c r="CP1437" s="92"/>
      <c r="CS1437" s="94"/>
      <c r="CT1437" s="95"/>
    </row>
    <row r="1438" spans="8:98" x14ac:dyDescent="0.15">
      <c r="H1438" s="125"/>
      <c r="I1438" s="129"/>
      <c r="L1438" s="127"/>
      <c r="M1438" s="107"/>
      <c r="N1438" s="107"/>
      <c r="O1438" s="107"/>
      <c r="P1438" s="107"/>
      <c r="Q1438" s="107"/>
      <c r="R1438" s="107"/>
      <c r="S1438" s="107"/>
      <c r="T1438" s="130"/>
      <c r="CG1438" s="92"/>
      <c r="CH1438" s="92"/>
      <c r="CI1438" s="92"/>
      <c r="CJ1438" s="92"/>
      <c r="CK1438" s="92"/>
      <c r="CL1438" s="92"/>
      <c r="CM1438" s="92"/>
      <c r="CN1438" s="92"/>
      <c r="CO1438" s="92"/>
      <c r="CP1438" s="92"/>
      <c r="CS1438" s="94"/>
      <c r="CT1438" s="95"/>
    </row>
    <row r="1439" spans="8:98" x14ac:dyDescent="0.15">
      <c r="H1439" s="125"/>
      <c r="I1439" s="129"/>
      <c r="L1439" s="127"/>
      <c r="M1439" s="107"/>
      <c r="N1439" s="107"/>
      <c r="O1439" s="107"/>
      <c r="P1439" s="107"/>
      <c r="Q1439" s="107"/>
      <c r="R1439" s="107"/>
      <c r="S1439" s="107"/>
      <c r="T1439" s="130"/>
      <c r="CG1439" s="92"/>
      <c r="CH1439" s="92"/>
      <c r="CI1439" s="92"/>
      <c r="CJ1439" s="92"/>
      <c r="CK1439" s="92"/>
      <c r="CL1439" s="92"/>
      <c r="CM1439" s="92"/>
      <c r="CN1439" s="92"/>
      <c r="CO1439" s="92"/>
      <c r="CP1439" s="92"/>
      <c r="CR1439" s="115"/>
      <c r="CS1439" s="94"/>
      <c r="CT1439" s="95"/>
    </row>
    <row r="1440" spans="8:98" x14ac:dyDescent="0.15">
      <c r="H1440" s="125"/>
      <c r="I1440" s="129"/>
      <c r="L1440" s="127"/>
      <c r="M1440" s="107"/>
      <c r="N1440" s="107"/>
      <c r="O1440" s="107"/>
      <c r="P1440" s="107"/>
      <c r="Q1440" s="107"/>
      <c r="R1440" s="107"/>
      <c r="S1440" s="107"/>
      <c r="T1440" s="130"/>
      <c r="CG1440" s="92"/>
      <c r="CH1440" s="92"/>
      <c r="CI1440" s="92"/>
      <c r="CJ1440" s="92"/>
      <c r="CK1440" s="92"/>
      <c r="CL1440" s="92"/>
      <c r="CM1440" s="92"/>
      <c r="CN1440" s="92"/>
      <c r="CO1440" s="92"/>
      <c r="CP1440" s="92"/>
      <c r="CR1440" s="115"/>
      <c r="CS1440" s="94"/>
      <c r="CT1440" s="95"/>
    </row>
    <row r="1441" spans="8:98" x14ac:dyDescent="0.15">
      <c r="H1441" s="125"/>
      <c r="I1441" s="129"/>
      <c r="L1441" s="127"/>
      <c r="M1441" s="107"/>
      <c r="N1441" s="107"/>
      <c r="O1441" s="107"/>
      <c r="P1441" s="107"/>
      <c r="Q1441" s="107"/>
      <c r="R1441" s="107"/>
      <c r="S1441" s="107"/>
      <c r="T1441" s="130"/>
      <c r="CG1441" s="92"/>
      <c r="CH1441" s="92"/>
      <c r="CI1441" s="92"/>
      <c r="CJ1441" s="92"/>
      <c r="CK1441" s="92"/>
      <c r="CL1441" s="92"/>
      <c r="CM1441" s="92"/>
      <c r="CN1441" s="92"/>
      <c r="CO1441" s="92"/>
      <c r="CP1441" s="92"/>
      <c r="CS1441" s="94"/>
      <c r="CT1441" s="95"/>
    </row>
    <row r="1442" spans="8:98" x14ac:dyDescent="0.15">
      <c r="H1442" s="125"/>
      <c r="I1442" s="129"/>
      <c r="L1442" s="127"/>
      <c r="M1442" s="107"/>
      <c r="N1442" s="107"/>
      <c r="O1442" s="107"/>
      <c r="P1442" s="107"/>
      <c r="Q1442" s="107"/>
      <c r="R1442" s="107"/>
      <c r="S1442" s="107"/>
      <c r="T1442" s="130"/>
      <c r="CG1442" s="92"/>
      <c r="CH1442" s="92"/>
      <c r="CI1442" s="92"/>
      <c r="CJ1442" s="92"/>
      <c r="CK1442" s="92"/>
      <c r="CL1442" s="92"/>
      <c r="CM1442" s="92"/>
      <c r="CN1442" s="92"/>
      <c r="CO1442" s="92"/>
      <c r="CP1442" s="92"/>
      <c r="CS1442" s="94"/>
      <c r="CT1442" s="95"/>
    </row>
    <row r="1443" spans="8:98" x14ac:dyDescent="0.15">
      <c r="H1443" s="125"/>
      <c r="I1443" s="129"/>
      <c r="L1443" s="127"/>
      <c r="M1443" s="107"/>
      <c r="N1443" s="107"/>
      <c r="O1443" s="107"/>
      <c r="P1443" s="107"/>
      <c r="Q1443" s="107"/>
      <c r="R1443" s="107"/>
      <c r="S1443" s="107"/>
      <c r="T1443" s="130"/>
      <c r="CG1443" s="92"/>
      <c r="CH1443" s="92"/>
      <c r="CI1443" s="92"/>
      <c r="CJ1443" s="92"/>
      <c r="CK1443" s="92"/>
      <c r="CL1443" s="92"/>
      <c r="CM1443" s="92"/>
      <c r="CN1443" s="92"/>
      <c r="CO1443" s="92"/>
      <c r="CP1443" s="92"/>
      <c r="CS1443" s="94"/>
      <c r="CT1443" s="95"/>
    </row>
    <row r="1444" spans="8:98" x14ac:dyDescent="0.15">
      <c r="H1444" s="125"/>
      <c r="I1444" s="129"/>
      <c r="L1444" s="127"/>
      <c r="M1444" s="107"/>
      <c r="N1444" s="107"/>
      <c r="O1444" s="107"/>
      <c r="P1444" s="107"/>
      <c r="Q1444" s="107"/>
      <c r="R1444" s="107"/>
      <c r="S1444" s="107"/>
      <c r="T1444" s="130"/>
      <c r="CG1444" s="92"/>
      <c r="CH1444" s="92"/>
      <c r="CI1444" s="92"/>
      <c r="CJ1444" s="92"/>
      <c r="CK1444" s="92"/>
      <c r="CL1444" s="92"/>
      <c r="CM1444" s="92"/>
      <c r="CN1444" s="92"/>
      <c r="CO1444" s="92"/>
      <c r="CP1444" s="92"/>
      <c r="CS1444" s="94"/>
      <c r="CT1444" s="95"/>
    </row>
    <row r="1445" spans="8:98" x14ac:dyDescent="0.15">
      <c r="H1445" s="125"/>
      <c r="I1445" s="129"/>
      <c r="L1445" s="127"/>
      <c r="M1445" s="107"/>
      <c r="N1445" s="107"/>
      <c r="O1445" s="107"/>
      <c r="P1445" s="107"/>
      <c r="Q1445" s="107"/>
      <c r="R1445" s="107"/>
      <c r="S1445" s="107"/>
      <c r="T1445" s="130"/>
      <c r="CG1445" s="92"/>
      <c r="CH1445" s="92"/>
      <c r="CI1445" s="92"/>
      <c r="CJ1445" s="92"/>
      <c r="CK1445" s="92"/>
      <c r="CL1445" s="92"/>
      <c r="CM1445" s="92"/>
      <c r="CN1445" s="92"/>
      <c r="CO1445" s="92"/>
      <c r="CP1445" s="92"/>
      <c r="CS1445" s="94"/>
      <c r="CT1445" s="95"/>
    </row>
    <row r="1446" spans="8:98" x14ac:dyDescent="0.15">
      <c r="H1446" s="125"/>
      <c r="I1446" s="129"/>
      <c r="L1446" s="127"/>
      <c r="M1446" s="107"/>
      <c r="N1446" s="107"/>
      <c r="O1446" s="107"/>
      <c r="P1446" s="107"/>
      <c r="Q1446" s="107"/>
      <c r="R1446" s="107"/>
      <c r="S1446" s="107"/>
      <c r="T1446" s="130"/>
      <c r="CG1446" s="92"/>
      <c r="CH1446" s="92"/>
      <c r="CI1446" s="92"/>
      <c r="CJ1446" s="92"/>
      <c r="CK1446" s="92"/>
      <c r="CL1446" s="92"/>
      <c r="CM1446" s="92"/>
      <c r="CN1446" s="92"/>
      <c r="CO1446" s="92"/>
      <c r="CP1446" s="92"/>
      <c r="CR1446" s="115"/>
      <c r="CS1446" s="94"/>
      <c r="CT1446" s="95"/>
    </row>
    <row r="1447" spans="8:98" x14ac:dyDescent="0.15">
      <c r="H1447" s="125"/>
      <c r="I1447" s="129"/>
      <c r="L1447" s="127"/>
      <c r="M1447" s="107"/>
      <c r="N1447" s="107"/>
      <c r="O1447" s="107"/>
      <c r="P1447" s="107"/>
      <c r="Q1447" s="107"/>
      <c r="R1447" s="107"/>
      <c r="S1447" s="107"/>
      <c r="T1447" s="130"/>
      <c r="CG1447" s="92"/>
      <c r="CH1447" s="92"/>
      <c r="CI1447" s="92"/>
      <c r="CJ1447" s="92"/>
      <c r="CK1447" s="92"/>
      <c r="CL1447" s="92"/>
      <c r="CM1447" s="92"/>
      <c r="CN1447" s="92"/>
      <c r="CO1447" s="92"/>
      <c r="CP1447" s="92"/>
      <c r="CS1447" s="94"/>
      <c r="CT1447" s="95"/>
    </row>
    <row r="1448" spans="8:98" x14ac:dyDescent="0.15">
      <c r="H1448" s="125"/>
      <c r="I1448" s="129"/>
      <c r="L1448" s="127"/>
      <c r="M1448" s="107"/>
      <c r="N1448" s="107"/>
      <c r="O1448" s="107"/>
      <c r="P1448" s="107"/>
      <c r="Q1448" s="107"/>
      <c r="R1448" s="107"/>
      <c r="S1448" s="107"/>
      <c r="T1448" s="130"/>
      <c r="CG1448" s="92"/>
      <c r="CH1448" s="92"/>
      <c r="CI1448" s="92"/>
      <c r="CJ1448" s="92"/>
      <c r="CK1448" s="92"/>
      <c r="CL1448" s="92"/>
      <c r="CM1448" s="92"/>
      <c r="CN1448" s="92"/>
      <c r="CO1448" s="92"/>
      <c r="CP1448" s="92"/>
      <c r="CR1448" s="115"/>
      <c r="CS1448" s="94"/>
      <c r="CT1448" s="95"/>
    </row>
    <row r="1449" spans="8:98" x14ac:dyDescent="0.15">
      <c r="H1449" s="125"/>
      <c r="I1449" s="129"/>
      <c r="L1449" s="127"/>
      <c r="M1449" s="107"/>
      <c r="N1449" s="107"/>
      <c r="O1449" s="107"/>
      <c r="P1449" s="107"/>
      <c r="Q1449" s="107"/>
      <c r="R1449" s="107"/>
      <c r="S1449" s="107"/>
      <c r="T1449" s="130"/>
      <c r="CG1449" s="92"/>
      <c r="CH1449" s="92"/>
      <c r="CI1449" s="92"/>
      <c r="CJ1449" s="92"/>
      <c r="CK1449" s="92"/>
      <c r="CL1449" s="92"/>
      <c r="CM1449" s="92"/>
      <c r="CN1449" s="92"/>
      <c r="CO1449" s="92"/>
      <c r="CP1449" s="92"/>
      <c r="CR1449" s="115"/>
      <c r="CS1449" s="94"/>
      <c r="CT1449" s="95"/>
    </row>
    <row r="1450" spans="8:98" x14ac:dyDescent="0.15">
      <c r="H1450" s="125"/>
      <c r="I1450" s="129"/>
      <c r="L1450" s="127"/>
      <c r="M1450" s="107"/>
      <c r="N1450" s="107"/>
      <c r="O1450" s="107"/>
      <c r="P1450" s="107"/>
      <c r="Q1450" s="107"/>
      <c r="R1450" s="107"/>
      <c r="S1450" s="107"/>
      <c r="T1450" s="130"/>
      <c r="CG1450" s="92"/>
      <c r="CH1450" s="92"/>
      <c r="CI1450" s="92"/>
      <c r="CJ1450" s="92"/>
      <c r="CK1450" s="92"/>
      <c r="CL1450" s="92"/>
      <c r="CM1450" s="92"/>
      <c r="CN1450" s="92"/>
      <c r="CO1450" s="92"/>
      <c r="CP1450" s="92"/>
      <c r="CS1450" s="94"/>
      <c r="CT1450" s="95"/>
    </row>
    <row r="1451" spans="8:98" x14ac:dyDescent="0.15">
      <c r="H1451" s="125"/>
      <c r="I1451" s="129"/>
      <c r="L1451" s="127"/>
      <c r="M1451" s="107"/>
      <c r="N1451" s="107"/>
      <c r="O1451" s="107"/>
      <c r="P1451" s="107"/>
      <c r="Q1451" s="107"/>
      <c r="R1451" s="107"/>
      <c r="S1451" s="107"/>
      <c r="T1451" s="130"/>
      <c r="CG1451" s="92"/>
      <c r="CH1451" s="92"/>
      <c r="CI1451" s="92"/>
      <c r="CJ1451" s="92"/>
      <c r="CK1451" s="92"/>
      <c r="CL1451" s="92"/>
      <c r="CM1451" s="92"/>
      <c r="CN1451" s="92"/>
      <c r="CO1451" s="92"/>
      <c r="CP1451" s="92"/>
      <c r="CS1451" s="94"/>
      <c r="CT1451" s="95"/>
    </row>
    <row r="1452" spans="8:98" x14ac:dyDescent="0.15">
      <c r="H1452" s="125"/>
      <c r="I1452" s="129"/>
      <c r="L1452" s="127"/>
      <c r="M1452" s="107"/>
      <c r="N1452" s="107"/>
      <c r="O1452" s="107"/>
      <c r="P1452" s="107"/>
      <c r="Q1452" s="107"/>
      <c r="R1452" s="107"/>
      <c r="S1452" s="107"/>
      <c r="T1452" s="130"/>
      <c r="CG1452" s="92"/>
      <c r="CH1452" s="92"/>
      <c r="CI1452" s="92"/>
      <c r="CJ1452" s="92"/>
      <c r="CK1452" s="92"/>
      <c r="CL1452" s="92"/>
      <c r="CM1452" s="92"/>
      <c r="CN1452" s="92"/>
      <c r="CO1452" s="92"/>
      <c r="CP1452" s="92"/>
      <c r="CR1452" s="115"/>
      <c r="CS1452" s="94"/>
      <c r="CT1452" s="95"/>
    </row>
    <row r="1453" spans="8:98" x14ac:dyDescent="0.15">
      <c r="H1453" s="125"/>
      <c r="I1453" s="129"/>
      <c r="L1453" s="127"/>
      <c r="M1453" s="107"/>
      <c r="N1453" s="107"/>
      <c r="O1453" s="107"/>
      <c r="P1453" s="107"/>
      <c r="Q1453" s="107"/>
      <c r="R1453" s="107"/>
      <c r="S1453" s="107"/>
      <c r="T1453" s="130"/>
      <c r="CG1453" s="92"/>
      <c r="CH1453" s="92"/>
      <c r="CI1453" s="92"/>
      <c r="CJ1453" s="92"/>
      <c r="CK1453" s="92"/>
      <c r="CL1453" s="92"/>
      <c r="CM1453" s="92"/>
      <c r="CN1453" s="92"/>
      <c r="CO1453" s="92"/>
      <c r="CP1453" s="92"/>
      <c r="CS1453" s="94"/>
      <c r="CT1453" s="95"/>
    </row>
    <row r="1454" spans="8:98" x14ac:dyDescent="0.15">
      <c r="H1454" s="125"/>
      <c r="I1454" s="129"/>
      <c r="L1454" s="127"/>
      <c r="M1454" s="107"/>
      <c r="N1454" s="107"/>
      <c r="O1454" s="107"/>
      <c r="P1454" s="107"/>
      <c r="Q1454" s="107"/>
      <c r="R1454" s="107"/>
      <c r="S1454" s="107"/>
      <c r="T1454" s="130"/>
      <c r="CG1454" s="92"/>
      <c r="CH1454" s="92"/>
      <c r="CI1454" s="92"/>
      <c r="CJ1454" s="92"/>
      <c r="CK1454" s="92"/>
      <c r="CL1454" s="92"/>
      <c r="CM1454" s="92"/>
      <c r="CN1454" s="92"/>
      <c r="CO1454" s="92"/>
      <c r="CP1454" s="92"/>
      <c r="CS1454" s="94"/>
      <c r="CT1454" s="95"/>
    </row>
    <row r="1455" spans="8:98" x14ac:dyDescent="0.15">
      <c r="H1455" s="125"/>
      <c r="I1455" s="129"/>
      <c r="L1455" s="127"/>
      <c r="M1455" s="107"/>
      <c r="N1455" s="107"/>
      <c r="O1455" s="107"/>
      <c r="P1455" s="107"/>
      <c r="Q1455" s="107"/>
      <c r="R1455" s="107"/>
      <c r="S1455" s="107"/>
      <c r="T1455" s="130"/>
      <c r="CG1455" s="92"/>
      <c r="CH1455" s="92"/>
      <c r="CI1455" s="92"/>
      <c r="CJ1455" s="92"/>
      <c r="CK1455" s="92"/>
      <c r="CL1455" s="92"/>
      <c r="CM1455" s="92"/>
      <c r="CN1455" s="92"/>
      <c r="CO1455" s="92"/>
      <c r="CP1455" s="92"/>
      <c r="CS1455" s="94"/>
      <c r="CT1455" s="95"/>
    </row>
    <row r="1456" spans="8:98" x14ac:dyDescent="0.15">
      <c r="H1456" s="125"/>
      <c r="I1456" s="129"/>
      <c r="L1456" s="127"/>
      <c r="M1456" s="107"/>
      <c r="N1456" s="107"/>
      <c r="O1456" s="107"/>
      <c r="P1456" s="107"/>
      <c r="Q1456" s="107"/>
      <c r="R1456" s="107"/>
      <c r="S1456" s="107"/>
      <c r="T1456" s="130"/>
      <c r="CG1456" s="92"/>
      <c r="CH1456" s="92"/>
      <c r="CI1456" s="92"/>
      <c r="CJ1456" s="92"/>
      <c r="CK1456" s="92"/>
      <c r="CL1456" s="92"/>
      <c r="CM1456" s="92"/>
      <c r="CN1456" s="92"/>
      <c r="CO1456" s="92"/>
      <c r="CP1456" s="92"/>
      <c r="CR1456" s="115"/>
      <c r="CS1456" s="94"/>
      <c r="CT1456" s="95"/>
    </row>
    <row r="1457" spans="8:98" x14ac:dyDescent="0.15">
      <c r="H1457" s="125"/>
      <c r="I1457" s="129"/>
      <c r="L1457" s="127"/>
      <c r="M1457" s="107"/>
      <c r="N1457" s="107"/>
      <c r="O1457" s="107"/>
      <c r="P1457" s="107"/>
      <c r="Q1457" s="107"/>
      <c r="R1457" s="107"/>
      <c r="S1457" s="107"/>
      <c r="T1457" s="130"/>
      <c r="CG1457" s="92"/>
      <c r="CH1457" s="92"/>
      <c r="CI1457" s="92"/>
      <c r="CJ1457" s="92"/>
      <c r="CK1457" s="92"/>
      <c r="CL1457" s="92"/>
      <c r="CM1457" s="92"/>
      <c r="CN1457" s="92"/>
      <c r="CO1457" s="92"/>
      <c r="CP1457" s="92"/>
      <c r="CS1457" s="94"/>
      <c r="CT1457" s="95"/>
    </row>
    <row r="1458" spans="8:98" x14ac:dyDescent="0.15">
      <c r="H1458" s="125"/>
      <c r="I1458" s="129"/>
      <c r="L1458" s="127"/>
      <c r="M1458" s="107"/>
      <c r="N1458" s="107"/>
      <c r="O1458" s="107"/>
      <c r="P1458" s="107"/>
      <c r="Q1458" s="107"/>
      <c r="R1458" s="107"/>
      <c r="S1458" s="107"/>
      <c r="T1458" s="130"/>
      <c r="CG1458" s="92"/>
      <c r="CH1458" s="92"/>
      <c r="CI1458" s="92"/>
      <c r="CJ1458" s="92"/>
      <c r="CK1458" s="92"/>
      <c r="CL1458" s="92"/>
      <c r="CM1458" s="92"/>
      <c r="CN1458" s="92"/>
      <c r="CO1458" s="92"/>
      <c r="CP1458" s="92"/>
      <c r="CS1458" s="94"/>
      <c r="CT1458" s="95"/>
    </row>
    <row r="1459" spans="8:98" x14ac:dyDescent="0.15">
      <c r="H1459" s="125"/>
      <c r="I1459" s="129"/>
      <c r="L1459" s="127"/>
      <c r="M1459" s="107"/>
      <c r="N1459" s="107"/>
      <c r="O1459" s="107"/>
      <c r="P1459" s="107"/>
      <c r="Q1459" s="107"/>
      <c r="R1459" s="107"/>
      <c r="S1459" s="107"/>
      <c r="T1459" s="130"/>
      <c r="CG1459" s="92"/>
      <c r="CH1459" s="92"/>
      <c r="CI1459" s="92"/>
      <c r="CJ1459" s="92"/>
      <c r="CK1459" s="92"/>
      <c r="CL1459" s="92"/>
      <c r="CM1459" s="92"/>
      <c r="CN1459" s="92"/>
      <c r="CO1459" s="92"/>
      <c r="CP1459" s="92"/>
      <c r="CR1459" s="115"/>
      <c r="CS1459" s="94"/>
      <c r="CT1459" s="95"/>
    </row>
    <row r="1460" spans="8:98" x14ac:dyDescent="0.15">
      <c r="H1460" s="125"/>
      <c r="I1460" s="129"/>
      <c r="L1460" s="127"/>
      <c r="M1460" s="107"/>
      <c r="N1460" s="107"/>
      <c r="O1460" s="107"/>
      <c r="P1460" s="107"/>
      <c r="Q1460" s="107"/>
      <c r="R1460" s="107"/>
      <c r="S1460" s="107"/>
      <c r="T1460" s="130"/>
      <c r="CG1460" s="92"/>
      <c r="CH1460" s="92"/>
      <c r="CI1460" s="92"/>
      <c r="CJ1460" s="92"/>
      <c r="CK1460" s="92"/>
      <c r="CL1460" s="92"/>
      <c r="CM1460" s="92"/>
      <c r="CN1460" s="92"/>
      <c r="CO1460" s="92"/>
      <c r="CP1460" s="92"/>
      <c r="CR1460" s="115"/>
      <c r="CS1460" s="94"/>
      <c r="CT1460" s="95"/>
    </row>
    <row r="1461" spans="8:98" x14ac:dyDescent="0.15">
      <c r="H1461" s="125"/>
      <c r="I1461" s="129"/>
      <c r="L1461" s="127"/>
      <c r="M1461" s="107"/>
      <c r="N1461" s="107"/>
      <c r="O1461" s="107"/>
      <c r="P1461" s="107"/>
      <c r="Q1461" s="107"/>
      <c r="R1461" s="107"/>
      <c r="S1461" s="107"/>
      <c r="T1461" s="130"/>
      <c r="CG1461" s="92"/>
      <c r="CH1461" s="92"/>
      <c r="CI1461" s="92"/>
      <c r="CJ1461" s="92"/>
      <c r="CK1461" s="92"/>
      <c r="CL1461" s="92"/>
      <c r="CM1461" s="92"/>
      <c r="CN1461" s="92"/>
      <c r="CO1461" s="92"/>
      <c r="CP1461" s="92"/>
      <c r="CS1461" s="94"/>
      <c r="CT1461" s="95"/>
    </row>
    <row r="1462" spans="8:98" x14ac:dyDescent="0.15">
      <c r="H1462" s="125"/>
      <c r="I1462" s="129"/>
      <c r="L1462" s="127"/>
      <c r="M1462" s="107"/>
      <c r="N1462" s="107"/>
      <c r="O1462" s="107"/>
      <c r="P1462" s="107"/>
      <c r="Q1462" s="107"/>
      <c r="R1462" s="107"/>
      <c r="S1462" s="107"/>
      <c r="T1462" s="130"/>
      <c r="CG1462" s="92"/>
      <c r="CH1462" s="92"/>
      <c r="CI1462" s="92"/>
      <c r="CJ1462" s="92"/>
      <c r="CK1462" s="92"/>
      <c r="CL1462" s="92"/>
      <c r="CM1462" s="92"/>
      <c r="CN1462" s="92"/>
      <c r="CO1462" s="92"/>
      <c r="CP1462" s="92"/>
      <c r="CS1462" s="94"/>
      <c r="CT1462" s="95"/>
    </row>
    <row r="1463" spans="8:98" x14ac:dyDescent="0.15">
      <c r="H1463" s="125"/>
      <c r="I1463" s="129"/>
      <c r="L1463" s="127"/>
      <c r="M1463" s="107"/>
      <c r="N1463" s="107"/>
      <c r="O1463" s="107"/>
      <c r="P1463" s="107"/>
      <c r="Q1463" s="107"/>
      <c r="R1463" s="107"/>
      <c r="S1463" s="107"/>
      <c r="T1463" s="130"/>
      <c r="CG1463" s="92"/>
      <c r="CH1463" s="92"/>
      <c r="CI1463" s="92"/>
      <c r="CJ1463" s="92"/>
      <c r="CK1463" s="92"/>
      <c r="CL1463" s="92"/>
      <c r="CM1463" s="92"/>
      <c r="CN1463" s="92"/>
      <c r="CO1463" s="92"/>
      <c r="CP1463" s="92"/>
      <c r="CS1463" s="94"/>
      <c r="CT1463" s="95"/>
    </row>
    <row r="1464" spans="8:98" x14ac:dyDescent="0.15">
      <c r="H1464" s="125"/>
      <c r="I1464" s="129"/>
      <c r="L1464" s="127"/>
      <c r="M1464" s="107"/>
      <c r="N1464" s="107"/>
      <c r="O1464" s="107"/>
      <c r="P1464" s="107"/>
      <c r="Q1464" s="107"/>
      <c r="R1464" s="107"/>
      <c r="S1464" s="107"/>
      <c r="T1464" s="130"/>
      <c r="CG1464" s="92"/>
      <c r="CH1464" s="92"/>
      <c r="CI1464" s="92"/>
      <c r="CJ1464" s="92"/>
      <c r="CK1464" s="92"/>
      <c r="CL1464" s="92"/>
      <c r="CM1464" s="92"/>
      <c r="CN1464" s="92"/>
      <c r="CO1464" s="92"/>
      <c r="CP1464" s="92"/>
      <c r="CR1464" s="115"/>
      <c r="CS1464" s="94"/>
      <c r="CT1464" s="95"/>
    </row>
    <row r="1465" spans="8:98" x14ac:dyDescent="0.15">
      <c r="H1465" s="125"/>
      <c r="I1465" s="129"/>
      <c r="L1465" s="127"/>
      <c r="M1465" s="107"/>
      <c r="N1465" s="107"/>
      <c r="O1465" s="107"/>
      <c r="P1465" s="107"/>
      <c r="Q1465" s="107"/>
      <c r="R1465" s="107"/>
      <c r="S1465" s="107"/>
      <c r="T1465" s="130"/>
      <c r="CG1465" s="92"/>
      <c r="CH1465" s="92"/>
      <c r="CI1465" s="92"/>
      <c r="CJ1465" s="92"/>
      <c r="CK1465" s="92"/>
      <c r="CL1465" s="92"/>
      <c r="CM1465" s="92"/>
      <c r="CN1465" s="92"/>
      <c r="CO1465" s="92"/>
      <c r="CP1465" s="92"/>
      <c r="CS1465" s="94"/>
      <c r="CT1465" s="95"/>
    </row>
    <row r="1466" spans="8:98" x14ac:dyDescent="0.15">
      <c r="H1466" s="125"/>
      <c r="I1466" s="129"/>
      <c r="L1466" s="127"/>
      <c r="M1466" s="107"/>
      <c r="N1466" s="107"/>
      <c r="O1466" s="107"/>
      <c r="P1466" s="107"/>
      <c r="Q1466" s="107"/>
      <c r="R1466" s="107"/>
      <c r="S1466" s="107"/>
      <c r="T1466" s="130"/>
      <c r="CG1466" s="92"/>
      <c r="CH1466" s="92"/>
      <c r="CI1466" s="92"/>
      <c r="CJ1466" s="92"/>
      <c r="CK1466" s="92"/>
      <c r="CL1466" s="92"/>
      <c r="CM1466" s="92"/>
      <c r="CN1466" s="92"/>
      <c r="CO1466" s="92"/>
      <c r="CP1466" s="92"/>
      <c r="CS1466" s="94"/>
      <c r="CT1466" s="95"/>
    </row>
    <row r="1467" spans="8:98" x14ac:dyDescent="0.15">
      <c r="H1467" s="125"/>
      <c r="I1467" s="129"/>
      <c r="L1467" s="127"/>
      <c r="M1467" s="107"/>
      <c r="N1467" s="107"/>
      <c r="O1467" s="107"/>
      <c r="P1467" s="107"/>
      <c r="Q1467" s="107"/>
      <c r="R1467" s="107"/>
      <c r="S1467" s="107"/>
      <c r="T1467" s="130"/>
      <c r="CG1467" s="92"/>
      <c r="CH1467" s="92"/>
      <c r="CI1467" s="92"/>
      <c r="CJ1467" s="92"/>
      <c r="CK1467" s="92"/>
      <c r="CL1467" s="92"/>
      <c r="CM1467" s="92"/>
      <c r="CN1467" s="92"/>
      <c r="CO1467" s="92"/>
      <c r="CP1467" s="92"/>
      <c r="CS1467" s="94"/>
      <c r="CT1467" s="95"/>
    </row>
    <row r="1468" spans="8:98" x14ac:dyDescent="0.15">
      <c r="H1468" s="125"/>
      <c r="I1468" s="129"/>
      <c r="L1468" s="127"/>
      <c r="M1468" s="107"/>
      <c r="N1468" s="107"/>
      <c r="O1468" s="107"/>
      <c r="P1468" s="107"/>
      <c r="Q1468" s="107"/>
      <c r="R1468" s="107"/>
      <c r="S1468" s="107"/>
      <c r="T1468" s="130"/>
      <c r="CG1468" s="92"/>
      <c r="CH1468" s="92"/>
      <c r="CI1468" s="92"/>
      <c r="CJ1468" s="92"/>
      <c r="CK1468" s="92"/>
      <c r="CL1468" s="92"/>
      <c r="CM1468" s="92"/>
      <c r="CN1468" s="92"/>
      <c r="CO1468" s="92"/>
      <c r="CP1468" s="92"/>
      <c r="CS1468" s="94"/>
      <c r="CT1468" s="95"/>
    </row>
    <row r="1469" spans="8:98" x14ac:dyDescent="0.15">
      <c r="H1469" s="125"/>
      <c r="I1469" s="129"/>
      <c r="L1469" s="127"/>
      <c r="M1469" s="107"/>
      <c r="N1469" s="107"/>
      <c r="O1469" s="107"/>
      <c r="P1469" s="107"/>
      <c r="Q1469" s="107"/>
      <c r="R1469" s="107"/>
      <c r="S1469" s="107"/>
      <c r="T1469" s="130"/>
      <c r="CG1469" s="92"/>
      <c r="CH1469" s="92"/>
      <c r="CI1469" s="92"/>
      <c r="CJ1469" s="92"/>
      <c r="CK1469" s="92"/>
      <c r="CL1469" s="92"/>
      <c r="CM1469" s="92"/>
      <c r="CN1469" s="92"/>
      <c r="CO1469" s="92"/>
      <c r="CP1469" s="92"/>
      <c r="CS1469" s="94"/>
      <c r="CT1469" s="95"/>
    </row>
    <row r="1470" spans="8:98" x14ac:dyDescent="0.15">
      <c r="H1470" s="125"/>
      <c r="I1470" s="129"/>
      <c r="L1470" s="127"/>
      <c r="M1470" s="107"/>
      <c r="N1470" s="107"/>
      <c r="O1470" s="107"/>
      <c r="P1470" s="107"/>
      <c r="Q1470" s="107"/>
      <c r="R1470" s="107"/>
      <c r="S1470" s="107"/>
      <c r="T1470" s="130"/>
      <c r="CG1470" s="92"/>
      <c r="CH1470" s="92"/>
      <c r="CI1470" s="92"/>
      <c r="CJ1470" s="92"/>
      <c r="CK1470" s="92"/>
      <c r="CL1470" s="92"/>
      <c r="CM1470" s="92"/>
      <c r="CN1470" s="92"/>
      <c r="CO1470" s="92"/>
      <c r="CP1470" s="92"/>
      <c r="CS1470" s="94"/>
      <c r="CT1470" s="95"/>
    </row>
    <row r="1471" spans="8:98" x14ac:dyDescent="0.15">
      <c r="H1471" s="125"/>
      <c r="I1471" s="129"/>
      <c r="L1471" s="127"/>
      <c r="M1471" s="107"/>
      <c r="N1471" s="107"/>
      <c r="O1471" s="107"/>
      <c r="P1471" s="107"/>
      <c r="Q1471" s="107"/>
      <c r="R1471" s="107"/>
      <c r="S1471" s="107"/>
      <c r="T1471" s="130"/>
      <c r="CG1471" s="92"/>
      <c r="CH1471" s="92"/>
      <c r="CI1471" s="92"/>
      <c r="CJ1471" s="92"/>
      <c r="CK1471" s="92"/>
      <c r="CL1471" s="92"/>
      <c r="CM1471" s="92"/>
      <c r="CN1471" s="92"/>
      <c r="CO1471" s="92"/>
      <c r="CP1471" s="92"/>
      <c r="CS1471" s="94"/>
      <c r="CT1471" s="95"/>
    </row>
    <row r="1472" spans="8:98" x14ac:dyDescent="0.15">
      <c r="H1472" s="125"/>
      <c r="I1472" s="129"/>
      <c r="L1472" s="127"/>
      <c r="M1472" s="107"/>
      <c r="N1472" s="107"/>
      <c r="O1472" s="107"/>
      <c r="P1472" s="107"/>
      <c r="Q1472" s="107"/>
      <c r="R1472" s="107"/>
      <c r="S1472" s="107"/>
      <c r="T1472" s="130"/>
      <c r="CG1472" s="92"/>
      <c r="CH1472" s="92"/>
      <c r="CI1472" s="92"/>
      <c r="CJ1472" s="92"/>
      <c r="CK1472" s="92"/>
      <c r="CL1472" s="92"/>
      <c r="CM1472" s="92"/>
      <c r="CN1472" s="92"/>
      <c r="CO1472" s="92"/>
      <c r="CP1472" s="92"/>
      <c r="CS1472" s="94"/>
      <c r="CT1472" s="95"/>
    </row>
    <row r="1473" spans="8:98" x14ac:dyDescent="0.15">
      <c r="H1473" s="125"/>
      <c r="I1473" s="129"/>
      <c r="L1473" s="127"/>
      <c r="M1473" s="107"/>
      <c r="N1473" s="107"/>
      <c r="O1473" s="107"/>
      <c r="P1473" s="107"/>
      <c r="Q1473" s="107"/>
      <c r="R1473" s="107"/>
      <c r="S1473" s="107"/>
      <c r="T1473" s="130"/>
      <c r="CG1473" s="92"/>
      <c r="CH1473" s="92"/>
      <c r="CI1473" s="92"/>
      <c r="CJ1473" s="92"/>
      <c r="CK1473" s="92"/>
      <c r="CL1473" s="92"/>
      <c r="CM1473" s="92"/>
      <c r="CN1473" s="92"/>
      <c r="CO1473" s="92"/>
      <c r="CP1473" s="92"/>
      <c r="CS1473" s="94"/>
      <c r="CT1473" s="95"/>
    </row>
    <row r="1474" spans="8:98" x14ac:dyDescent="0.15">
      <c r="H1474" s="125"/>
      <c r="I1474" s="129"/>
      <c r="L1474" s="127"/>
      <c r="M1474" s="107"/>
      <c r="N1474" s="107"/>
      <c r="O1474" s="107"/>
      <c r="P1474" s="107"/>
      <c r="Q1474" s="107"/>
      <c r="R1474" s="107"/>
      <c r="S1474" s="107"/>
      <c r="T1474" s="130"/>
      <c r="CG1474" s="92"/>
      <c r="CH1474" s="92"/>
      <c r="CI1474" s="92"/>
      <c r="CJ1474" s="92"/>
      <c r="CK1474" s="92"/>
      <c r="CL1474" s="92"/>
      <c r="CM1474" s="92"/>
      <c r="CN1474" s="92"/>
      <c r="CO1474" s="92"/>
      <c r="CP1474" s="92"/>
      <c r="CS1474" s="94"/>
      <c r="CT1474" s="95"/>
    </row>
    <row r="1475" spans="8:98" x14ac:dyDescent="0.15">
      <c r="H1475" s="125"/>
      <c r="I1475" s="129"/>
      <c r="L1475" s="127"/>
      <c r="M1475" s="107"/>
      <c r="N1475" s="107"/>
      <c r="O1475" s="107"/>
      <c r="P1475" s="107"/>
      <c r="Q1475" s="107"/>
      <c r="R1475" s="107"/>
      <c r="S1475" s="107"/>
      <c r="T1475" s="130"/>
      <c r="CG1475" s="92"/>
      <c r="CH1475" s="92"/>
      <c r="CI1475" s="92"/>
      <c r="CJ1475" s="92"/>
      <c r="CK1475" s="92"/>
      <c r="CL1475" s="92"/>
      <c r="CM1475" s="92"/>
      <c r="CN1475" s="92"/>
      <c r="CO1475" s="92"/>
      <c r="CP1475" s="92"/>
      <c r="CS1475" s="94"/>
      <c r="CT1475" s="95"/>
    </row>
    <row r="1476" spans="8:98" x14ac:dyDescent="0.15">
      <c r="H1476" s="125"/>
      <c r="I1476" s="129"/>
      <c r="L1476" s="127"/>
      <c r="M1476" s="107"/>
      <c r="N1476" s="107"/>
      <c r="O1476" s="107"/>
      <c r="P1476" s="107"/>
      <c r="Q1476" s="107"/>
      <c r="R1476" s="107"/>
      <c r="S1476" s="107"/>
      <c r="T1476" s="130"/>
      <c r="CG1476" s="92"/>
      <c r="CH1476" s="92"/>
      <c r="CI1476" s="92"/>
      <c r="CJ1476" s="92"/>
      <c r="CK1476" s="92"/>
      <c r="CL1476" s="92"/>
      <c r="CM1476" s="92"/>
      <c r="CN1476" s="92"/>
      <c r="CO1476" s="92"/>
      <c r="CP1476" s="92"/>
      <c r="CS1476" s="94"/>
      <c r="CT1476" s="95"/>
    </row>
    <row r="1477" spans="8:98" x14ac:dyDescent="0.15">
      <c r="H1477" s="125"/>
      <c r="I1477" s="129"/>
      <c r="L1477" s="127"/>
      <c r="M1477" s="107"/>
      <c r="N1477" s="107"/>
      <c r="O1477" s="107"/>
      <c r="P1477" s="107"/>
      <c r="Q1477" s="107"/>
      <c r="R1477" s="107"/>
      <c r="S1477" s="107"/>
      <c r="T1477" s="130"/>
      <c r="CG1477" s="92"/>
      <c r="CH1477" s="92"/>
      <c r="CI1477" s="92"/>
      <c r="CJ1477" s="92"/>
      <c r="CK1477" s="92"/>
      <c r="CL1477" s="92"/>
      <c r="CM1477" s="92"/>
      <c r="CN1477" s="92"/>
      <c r="CO1477" s="92"/>
      <c r="CP1477" s="92"/>
      <c r="CS1477" s="94"/>
      <c r="CT1477" s="95"/>
    </row>
    <row r="1478" spans="8:98" x14ac:dyDescent="0.15">
      <c r="H1478" s="125"/>
      <c r="I1478" s="129"/>
      <c r="L1478" s="127"/>
      <c r="M1478" s="107"/>
      <c r="N1478" s="107"/>
      <c r="O1478" s="107"/>
      <c r="P1478" s="107"/>
      <c r="Q1478" s="107"/>
      <c r="R1478" s="107"/>
      <c r="S1478" s="107"/>
      <c r="T1478" s="130"/>
      <c r="CG1478" s="92"/>
      <c r="CH1478" s="92"/>
      <c r="CI1478" s="92"/>
      <c r="CJ1478" s="92"/>
      <c r="CK1478" s="92"/>
      <c r="CL1478" s="92"/>
      <c r="CM1478" s="92"/>
      <c r="CN1478" s="92"/>
      <c r="CO1478" s="92"/>
      <c r="CP1478" s="92"/>
      <c r="CS1478" s="94"/>
      <c r="CT1478" s="95"/>
    </row>
    <row r="1479" spans="8:98" x14ac:dyDescent="0.15">
      <c r="H1479" s="125"/>
      <c r="I1479" s="129"/>
      <c r="L1479" s="127"/>
      <c r="M1479" s="107"/>
      <c r="N1479" s="107"/>
      <c r="O1479" s="107"/>
      <c r="P1479" s="107"/>
      <c r="Q1479" s="107"/>
      <c r="R1479" s="107"/>
      <c r="S1479" s="107"/>
      <c r="T1479" s="130"/>
      <c r="CG1479" s="92"/>
      <c r="CH1479" s="92"/>
      <c r="CI1479" s="92"/>
      <c r="CJ1479" s="92"/>
      <c r="CK1479" s="92"/>
      <c r="CL1479" s="92"/>
      <c r="CM1479" s="92"/>
      <c r="CN1479" s="92"/>
      <c r="CO1479" s="92"/>
      <c r="CP1479" s="92"/>
      <c r="CS1479" s="94"/>
      <c r="CT1479" s="95"/>
    </row>
    <row r="1480" spans="8:98" x14ac:dyDescent="0.15">
      <c r="H1480" s="125"/>
      <c r="I1480" s="129"/>
      <c r="L1480" s="127"/>
      <c r="M1480" s="107"/>
      <c r="N1480" s="107"/>
      <c r="O1480" s="107"/>
      <c r="P1480" s="107"/>
      <c r="Q1480" s="107"/>
      <c r="R1480" s="107"/>
      <c r="S1480" s="107"/>
      <c r="T1480" s="130"/>
      <c r="CG1480" s="92"/>
      <c r="CH1480" s="92"/>
      <c r="CI1480" s="92"/>
      <c r="CJ1480" s="92"/>
      <c r="CK1480" s="92"/>
      <c r="CL1480" s="92"/>
      <c r="CM1480" s="92"/>
      <c r="CN1480" s="92"/>
      <c r="CO1480" s="92"/>
      <c r="CP1480" s="92"/>
      <c r="CS1480" s="94"/>
      <c r="CT1480" s="95"/>
    </row>
    <row r="1481" spans="8:98" x14ac:dyDescent="0.15">
      <c r="H1481" s="125"/>
      <c r="I1481" s="129"/>
      <c r="L1481" s="127"/>
      <c r="M1481" s="107"/>
      <c r="N1481" s="107"/>
      <c r="O1481" s="107"/>
      <c r="P1481" s="107"/>
      <c r="Q1481" s="107"/>
      <c r="R1481" s="107"/>
      <c r="S1481" s="107"/>
      <c r="T1481" s="130"/>
      <c r="CG1481" s="92"/>
      <c r="CH1481" s="92"/>
      <c r="CI1481" s="92"/>
      <c r="CJ1481" s="92"/>
      <c r="CK1481" s="92"/>
      <c r="CL1481" s="92"/>
      <c r="CM1481" s="92"/>
      <c r="CN1481" s="92"/>
      <c r="CO1481" s="92"/>
      <c r="CP1481" s="92"/>
      <c r="CS1481" s="94"/>
      <c r="CT1481" s="95"/>
    </row>
    <row r="1482" spans="8:98" x14ac:dyDescent="0.15">
      <c r="H1482" s="125"/>
      <c r="I1482" s="129"/>
      <c r="L1482" s="127"/>
      <c r="M1482" s="107"/>
      <c r="N1482" s="107"/>
      <c r="O1482" s="107"/>
      <c r="P1482" s="107"/>
      <c r="Q1482" s="107"/>
      <c r="R1482" s="107"/>
      <c r="S1482" s="107"/>
      <c r="T1482" s="130"/>
      <c r="CG1482" s="92"/>
      <c r="CH1482" s="92"/>
      <c r="CI1482" s="92"/>
      <c r="CJ1482" s="92"/>
      <c r="CK1482" s="92"/>
      <c r="CL1482" s="92"/>
      <c r="CM1482" s="92"/>
      <c r="CN1482" s="92"/>
      <c r="CO1482" s="92"/>
      <c r="CP1482" s="92"/>
      <c r="CS1482" s="94"/>
      <c r="CT1482" s="95"/>
    </row>
    <row r="1483" spans="8:98" x14ac:dyDescent="0.15">
      <c r="H1483" s="125"/>
      <c r="I1483" s="129"/>
      <c r="L1483" s="127"/>
      <c r="M1483" s="107"/>
      <c r="N1483" s="107"/>
      <c r="O1483" s="107"/>
      <c r="P1483" s="107"/>
      <c r="Q1483" s="107"/>
      <c r="R1483" s="107"/>
      <c r="S1483" s="107"/>
      <c r="T1483" s="130"/>
      <c r="CG1483" s="92"/>
      <c r="CH1483" s="92"/>
      <c r="CI1483" s="92"/>
      <c r="CJ1483" s="92"/>
      <c r="CK1483" s="92"/>
      <c r="CL1483" s="92"/>
      <c r="CM1483" s="92"/>
      <c r="CN1483" s="92"/>
      <c r="CO1483" s="92"/>
      <c r="CP1483" s="92"/>
      <c r="CS1483" s="94"/>
      <c r="CT1483" s="95"/>
    </row>
    <row r="1484" spans="8:98" x14ac:dyDescent="0.15">
      <c r="H1484" s="125"/>
      <c r="I1484" s="129"/>
      <c r="L1484" s="127"/>
      <c r="M1484" s="107"/>
      <c r="N1484" s="107"/>
      <c r="O1484" s="107"/>
      <c r="P1484" s="107"/>
      <c r="Q1484" s="107"/>
      <c r="R1484" s="107"/>
      <c r="S1484" s="107"/>
      <c r="T1484" s="130"/>
      <c r="CG1484" s="92"/>
      <c r="CH1484" s="92"/>
      <c r="CI1484" s="92"/>
      <c r="CJ1484" s="92"/>
      <c r="CK1484" s="92"/>
      <c r="CL1484" s="92"/>
      <c r="CM1484" s="92"/>
      <c r="CN1484" s="92"/>
      <c r="CO1484" s="92"/>
      <c r="CP1484" s="92"/>
      <c r="CS1484" s="94"/>
      <c r="CT1484" s="95"/>
    </row>
    <row r="1485" spans="8:98" x14ac:dyDescent="0.15">
      <c r="H1485" s="125"/>
      <c r="I1485" s="129"/>
      <c r="L1485" s="127"/>
      <c r="M1485" s="107"/>
      <c r="N1485" s="107"/>
      <c r="O1485" s="107"/>
      <c r="P1485" s="107"/>
      <c r="Q1485" s="107"/>
      <c r="R1485" s="107"/>
      <c r="S1485" s="107"/>
      <c r="T1485" s="130"/>
      <c r="CG1485" s="92"/>
      <c r="CH1485" s="92"/>
      <c r="CI1485" s="92"/>
      <c r="CJ1485" s="92"/>
      <c r="CK1485" s="92"/>
      <c r="CL1485" s="92"/>
      <c r="CM1485" s="92"/>
      <c r="CN1485" s="92"/>
      <c r="CO1485" s="92"/>
      <c r="CP1485" s="92"/>
      <c r="CS1485" s="94"/>
      <c r="CT1485" s="95"/>
    </row>
    <row r="1486" spans="8:98" x14ac:dyDescent="0.15">
      <c r="H1486" s="125"/>
      <c r="I1486" s="129"/>
      <c r="L1486" s="127"/>
      <c r="M1486" s="107"/>
      <c r="N1486" s="107"/>
      <c r="O1486" s="107"/>
      <c r="P1486" s="107"/>
      <c r="Q1486" s="107"/>
      <c r="R1486" s="107"/>
      <c r="S1486" s="107"/>
      <c r="T1486" s="130"/>
      <c r="CG1486" s="92"/>
      <c r="CH1486" s="92"/>
      <c r="CI1486" s="92"/>
      <c r="CJ1486" s="92"/>
      <c r="CK1486" s="92"/>
      <c r="CL1486" s="92"/>
      <c r="CM1486" s="92"/>
      <c r="CN1486" s="92"/>
      <c r="CO1486" s="92"/>
      <c r="CP1486" s="92"/>
      <c r="CS1486" s="94"/>
      <c r="CT1486" s="95"/>
    </row>
    <row r="1487" spans="8:98" x14ac:dyDescent="0.15">
      <c r="H1487" s="125"/>
      <c r="I1487" s="129"/>
      <c r="L1487" s="127"/>
      <c r="M1487" s="107"/>
      <c r="N1487" s="107"/>
      <c r="O1487" s="107"/>
      <c r="P1487" s="107"/>
      <c r="Q1487" s="107"/>
      <c r="R1487" s="107"/>
      <c r="S1487" s="107"/>
      <c r="T1487" s="130"/>
      <c r="CG1487" s="92"/>
      <c r="CH1487" s="92"/>
      <c r="CI1487" s="92"/>
      <c r="CJ1487" s="92"/>
      <c r="CK1487" s="92"/>
      <c r="CL1487" s="92"/>
      <c r="CM1487" s="92"/>
      <c r="CN1487" s="92"/>
      <c r="CO1487" s="92"/>
      <c r="CP1487" s="92"/>
      <c r="CS1487" s="94"/>
      <c r="CT1487" s="95"/>
    </row>
    <row r="1488" spans="8:98" x14ac:dyDescent="0.15">
      <c r="H1488" s="125"/>
      <c r="I1488" s="129"/>
      <c r="L1488" s="127"/>
      <c r="M1488" s="107"/>
      <c r="N1488" s="107"/>
      <c r="O1488" s="107"/>
      <c r="P1488" s="107"/>
      <c r="Q1488" s="107"/>
      <c r="R1488" s="107"/>
      <c r="S1488" s="107"/>
      <c r="T1488" s="130"/>
      <c r="CG1488" s="92"/>
      <c r="CH1488" s="92"/>
      <c r="CI1488" s="92"/>
      <c r="CJ1488" s="92"/>
      <c r="CK1488" s="92"/>
      <c r="CL1488" s="92"/>
      <c r="CM1488" s="92"/>
      <c r="CN1488" s="92"/>
      <c r="CO1488" s="92"/>
      <c r="CP1488" s="92"/>
      <c r="CS1488" s="94"/>
      <c r="CT1488" s="95"/>
    </row>
    <row r="1489" spans="8:98" x14ac:dyDescent="0.15">
      <c r="H1489" s="125"/>
      <c r="I1489" s="129"/>
      <c r="L1489" s="127"/>
      <c r="M1489" s="107"/>
      <c r="N1489" s="107"/>
      <c r="O1489" s="107"/>
      <c r="P1489" s="107"/>
      <c r="Q1489" s="107"/>
      <c r="R1489" s="107"/>
      <c r="S1489" s="107"/>
      <c r="T1489" s="130"/>
      <c r="CG1489" s="92"/>
      <c r="CH1489" s="92"/>
      <c r="CI1489" s="92"/>
      <c r="CJ1489" s="92"/>
      <c r="CK1489" s="92"/>
      <c r="CL1489" s="92"/>
      <c r="CM1489" s="92"/>
      <c r="CN1489" s="92"/>
      <c r="CO1489" s="92"/>
      <c r="CP1489" s="92"/>
      <c r="CS1489" s="94"/>
      <c r="CT1489" s="95"/>
    </row>
    <row r="1490" spans="8:98" x14ac:dyDescent="0.15">
      <c r="H1490" s="125"/>
      <c r="I1490" s="129"/>
      <c r="L1490" s="127"/>
      <c r="M1490" s="107"/>
      <c r="N1490" s="107"/>
      <c r="O1490" s="107"/>
      <c r="P1490" s="107"/>
      <c r="Q1490" s="107"/>
      <c r="R1490" s="107"/>
      <c r="S1490" s="107"/>
      <c r="T1490" s="130"/>
      <c r="CG1490" s="92"/>
      <c r="CH1490" s="92"/>
      <c r="CI1490" s="92"/>
      <c r="CJ1490" s="92"/>
      <c r="CK1490" s="92"/>
      <c r="CL1490" s="92"/>
      <c r="CM1490" s="92"/>
      <c r="CN1490" s="92"/>
      <c r="CO1490" s="92"/>
      <c r="CP1490" s="92"/>
      <c r="CS1490" s="94"/>
      <c r="CT1490" s="95"/>
    </row>
    <row r="1491" spans="8:98" x14ac:dyDescent="0.15">
      <c r="H1491" s="125"/>
      <c r="I1491" s="129"/>
      <c r="L1491" s="127"/>
      <c r="M1491" s="107"/>
      <c r="N1491" s="107"/>
      <c r="O1491" s="107"/>
      <c r="P1491" s="107"/>
      <c r="Q1491" s="107"/>
      <c r="R1491" s="107"/>
      <c r="S1491" s="107"/>
      <c r="T1491" s="130"/>
      <c r="CG1491" s="92"/>
      <c r="CH1491" s="92"/>
      <c r="CI1491" s="92"/>
      <c r="CJ1491" s="92"/>
      <c r="CK1491" s="92"/>
      <c r="CL1491" s="92"/>
      <c r="CM1491" s="92"/>
      <c r="CN1491" s="92"/>
      <c r="CO1491" s="92"/>
      <c r="CP1491" s="92"/>
      <c r="CR1491" s="115"/>
      <c r="CS1491" s="94"/>
      <c r="CT1491" s="95"/>
    </row>
    <row r="1492" spans="8:98" x14ac:dyDescent="0.15">
      <c r="H1492" s="125"/>
      <c r="I1492" s="129"/>
      <c r="L1492" s="127"/>
      <c r="M1492" s="107"/>
      <c r="N1492" s="107"/>
      <c r="O1492" s="107"/>
      <c r="P1492" s="107"/>
      <c r="Q1492" s="107"/>
      <c r="R1492" s="107"/>
      <c r="S1492" s="107"/>
      <c r="T1492" s="130"/>
      <c r="CG1492" s="92"/>
      <c r="CH1492" s="92"/>
      <c r="CI1492" s="92"/>
      <c r="CJ1492" s="92"/>
      <c r="CK1492" s="92"/>
      <c r="CL1492" s="92"/>
      <c r="CM1492" s="92"/>
      <c r="CN1492" s="92"/>
      <c r="CO1492" s="92"/>
      <c r="CP1492" s="92"/>
      <c r="CS1492" s="94"/>
      <c r="CT1492" s="95"/>
    </row>
    <row r="1493" spans="8:98" x14ac:dyDescent="0.15">
      <c r="H1493" s="125"/>
      <c r="I1493" s="129"/>
      <c r="L1493" s="127"/>
      <c r="M1493" s="107"/>
      <c r="N1493" s="107"/>
      <c r="O1493" s="107"/>
      <c r="P1493" s="107"/>
      <c r="Q1493" s="107"/>
      <c r="R1493" s="107"/>
      <c r="S1493" s="107"/>
      <c r="T1493" s="130"/>
      <c r="CG1493" s="92"/>
      <c r="CH1493" s="92"/>
      <c r="CI1493" s="92"/>
      <c r="CJ1493" s="92"/>
      <c r="CK1493" s="92"/>
      <c r="CL1493" s="92"/>
      <c r="CM1493" s="92"/>
      <c r="CN1493" s="92"/>
      <c r="CO1493" s="92"/>
      <c r="CP1493" s="92"/>
      <c r="CS1493" s="94"/>
      <c r="CT1493" s="95"/>
    </row>
    <row r="1494" spans="8:98" x14ac:dyDescent="0.15">
      <c r="H1494" s="125"/>
      <c r="I1494" s="129"/>
      <c r="L1494" s="127"/>
      <c r="M1494" s="107"/>
      <c r="N1494" s="107"/>
      <c r="O1494" s="107"/>
      <c r="P1494" s="107"/>
      <c r="Q1494" s="107"/>
      <c r="R1494" s="107"/>
      <c r="S1494" s="107"/>
      <c r="T1494" s="130"/>
      <c r="CG1494" s="92"/>
      <c r="CH1494" s="92"/>
      <c r="CI1494" s="92"/>
      <c r="CJ1494" s="92"/>
      <c r="CK1494" s="92"/>
      <c r="CL1494" s="92"/>
      <c r="CM1494" s="92"/>
      <c r="CN1494" s="92"/>
      <c r="CO1494" s="92"/>
      <c r="CP1494" s="92"/>
      <c r="CS1494" s="94"/>
      <c r="CT1494" s="95"/>
    </row>
    <row r="1495" spans="8:98" x14ac:dyDescent="0.15">
      <c r="H1495" s="125"/>
      <c r="I1495" s="129"/>
      <c r="L1495" s="127"/>
      <c r="M1495" s="107"/>
      <c r="N1495" s="107"/>
      <c r="O1495" s="107"/>
      <c r="P1495" s="107"/>
      <c r="Q1495" s="107"/>
      <c r="R1495" s="107"/>
      <c r="S1495" s="107"/>
      <c r="T1495" s="130"/>
      <c r="CG1495" s="92"/>
      <c r="CH1495" s="92"/>
      <c r="CI1495" s="92"/>
      <c r="CJ1495" s="92"/>
      <c r="CK1495" s="92"/>
      <c r="CL1495" s="92"/>
      <c r="CM1495" s="92"/>
      <c r="CN1495" s="92"/>
      <c r="CO1495" s="92"/>
      <c r="CP1495" s="92"/>
      <c r="CS1495" s="94"/>
      <c r="CT1495" s="95"/>
    </row>
    <row r="1496" spans="8:98" x14ac:dyDescent="0.15">
      <c r="H1496" s="125"/>
      <c r="I1496" s="129"/>
      <c r="L1496" s="127"/>
      <c r="M1496" s="107"/>
      <c r="N1496" s="107"/>
      <c r="O1496" s="107"/>
      <c r="P1496" s="107"/>
      <c r="Q1496" s="107"/>
      <c r="R1496" s="107"/>
      <c r="S1496" s="107"/>
      <c r="T1496" s="130"/>
      <c r="CS1496" s="94"/>
      <c r="CT1496" s="95"/>
    </row>
    <row r="1497" spans="8:98" x14ac:dyDescent="0.15">
      <c r="H1497" s="125"/>
      <c r="I1497" s="129"/>
      <c r="L1497" s="127"/>
      <c r="M1497" s="107"/>
      <c r="N1497" s="107"/>
      <c r="O1497" s="107"/>
      <c r="P1497" s="107"/>
      <c r="Q1497" s="107"/>
      <c r="R1497" s="107"/>
      <c r="S1497" s="107"/>
      <c r="T1497" s="130"/>
      <c r="CS1497" s="94"/>
      <c r="CT1497" s="95"/>
    </row>
    <row r="1498" spans="8:98" x14ac:dyDescent="0.15">
      <c r="H1498" s="125"/>
      <c r="I1498" s="129"/>
      <c r="L1498" s="127"/>
      <c r="M1498" s="107"/>
      <c r="N1498" s="107"/>
      <c r="O1498" s="107"/>
      <c r="P1498" s="107"/>
      <c r="Q1498" s="107"/>
      <c r="R1498" s="107"/>
      <c r="S1498" s="107"/>
      <c r="T1498" s="130"/>
    </row>
    <row r="1499" spans="8:98" x14ac:dyDescent="0.15">
      <c r="H1499" s="125"/>
      <c r="I1499" s="129"/>
      <c r="L1499" s="127"/>
      <c r="M1499" s="107"/>
      <c r="N1499" s="107"/>
      <c r="O1499" s="107"/>
      <c r="P1499" s="107"/>
      <c r="Q1499" s="107"/>
      <c r="R1499" s="107"/>
      <c r="S1499" s="107"/>
      <c r="T1499" s="130"/>
    </row>
    <row r="1500" spans="8:98" x14ac:dyDescent="0.15">
      <c r="H1500" s="125"/>
      <c r="I1500" s="129"/>
      <c r="L1500" s="127"/>
      <c r="M1500" s="107"/>
      <c r="N1500" s="107"/>
      <c r="O1500" s="107"/>
      <c r="P1500" s="107"/>
      <c r="Q1500" s="107"/>
      <c r="R1500" s="107"/>
      <c r="S1500" s="107"/>
      <c r="T1500" s="130"/>
    </row>
    <row r="1501" spans="8:98" x14ac:dyDescent="0.15">
      <c r="H1501" s="125"/>
      <c r="I1501" s="129"/>
      <c r="L1501" s="127"/>
      <c r="M1501" s="107"/>
      <c r="N1501" s="107"/>
      <c r="O1501" s="107"/>
      <c r="P1501" s="107"/>
      <c r="Q1501" s="107"/>
      <c r="R1501" s="107"/>
      <c r="S1501" s="107"/>
      <c r="T1501" s="130"/>
    </row>
    <row r="1502" spans="8:98" x14ac:dyDescent="0.15">
      <c r="H1502" s="125"/>
      <c r="I1502" s="129"/>
      <c r="L1502" s="127"/>
      <c r="M1502" s="107"/>
      <c r="N1502" s="107"/>
      <c r="O1502" s="107"/>
      <c r="P1502" s="107"/>
      <c r="Q1502" s="107"/>
      <c r="R1502" s="107"/>
      <c r="S1502" s="107"/>
      <c r="T1502" s="130"/>
    </row>
    <row r="1503" spans="8:98" x14ac:dyDescent="0.15">
      <c r="H1503" s="125"/>
      <c r="I1503" s="129"/>
      <c r="L1503" s="127"/>
      <c r="M1503" s="107"/>
      <c r="N1503" s="107"/>
      <c r="O1503" s="107"/>
      <c r="P1503" s="107"/>
      <c r="Q1503" s="107"/>
      <c r="R1503" s="107"/>
      <c r="S1503" s="107"/>
      <c r="T1503" s="130"/>
    </row>
    <row r="1504" spans="8:98" x14ac:dyDescent="0.15">
      <c r="H1504" s="125"/>
      <c r="I1504" s="129"/>
      <c r="L1504" s="127"/>
      <c r="M1504" s="107"/>
      <c r="N1504" s="107"/>
      <c r="O1504" s="107"/>
      <c r="P1504" s="107"/>
      <c r="Q1504" s="107"/>
      <c r="R1504" s="107"/>
      <c r="S1504" s="107"/>
      <c r="T1504" s="130"/>
    </row>
    <row r="1505" spans="8:20" x14ac:dyDescent="0.15">
      <c r="H1505" s="125"/>
      <c r="I1505" s="129"/>
      <c r="L1505" s="127"/>
      <c r="M1505" s="107"/>
      <c r="N1505" s="107"/>
      <c r="O1505" s="107"/>
      <c r="P1505" s="107"/>
      <c r="Q1505" s="107"/>
      <c r="R1505" s="107"/>
      <c r="S1505" s="107"/>
      <c r="T1505" s="130"/>
    </row>
    <row r="1506" spans="8:20" x14ac:dyDescent="0.15">
      <c r="H1506" s="125"/>
      <c r="I1506" s="129"/>
      <c r="L1506" s="127"/>
      <c r="M1506" s="107"/>
      <c r="N1506" s="107"/>
      <c r="O1506" s="107"/>
      <c r="P1506" s="107"/>
      <c r="Q1506" s="107"/>
      <c r="R1506" s="107"/>
      <c r="S1506" s="107"/>
      <c r="T1506" s="130"/>
    </row>
    <row r="1507" spans="8:20" x14ac:dyDescent="0.15">
      <c r="H1507" s="125"/>
      <c r="I1507" s="129"/>
      <c r="L1507" s="127"/>
      <c r="M1507" s="107"/>
      <c r="N1507" s="107"/>
      <c r="O1507" s="107"/>
      <c r="P1507" s="107"/>
      <c r="Q1507" s="107"/>
      <c r="R1507" s="107"/>
      <c r="S1507" s="107"/>
      <c r="T1507" s="130"/>
    </row>
    <row r="1508" spans="8:20" x14ac:dyDescent="0.15">
      <c r="H1508" s="125"/>
      <c r="I1508" s="129"/>
      <c r="L1508" s="127"/>
      <c r="M1508" s="107"/>
      <c r="N1508" s="107"/>
      <c r="O1508" s="107"/>
      <c r="P1508" s="107"/>
      <c r="Q1508" s="107"/>
      <c r="R1508" s="107"/>
      <c r="S1508" s="107"/>
      <c r="T1508" s="130"/>
    </row>
    <row r="1509" spans="8:20" x14ac:dyDescent="0.15">
      <c r="H1509" s="125"/>
      <c r="I1509" s="129"/>
      <c r="L1509" s="127"/>
      <c r="M1509" s="107"/>
      <c r="N1509" s="107"/>
      <c r="O1509" s="107"/>
      <c r="P1509" s="107"/>
      <c r="Q1509" s="107"/>
      <c r="R1509" s="107"/>
      <c r="S1509" s="107"/>
      <c r="T1509" s="130"/>
    </row>
    <row r="1510" spans="8:20" x14ac:dyDescent="0.15">
      <c r="H1510" s="125"/>
      <c r="I1510" s="129"/>
      <c r="L1510" s="127"/>
      <c r="M1510" s="107"/>
      <c r="N1510" s="107"/>
      <c r="O1510" s="107"/>
      <c r="P1510" s="107"/>
      <c r="Q1510" s="107"/>
      <c r="R1510" s="107"/>
      <c r="S1510" s="107"/>
      <c r="T1510" s="130"/>
    </row>
    <row r="1511" spans="8:20" x14ac:dyDescent="0.15">
      <c r="H1511" s="125"/>
      <c r="I1511" s="129"/>
      <c r="L1511" s="127"/>
      <c r="M1511" s="107"/>
      <c r="N1511" s="107"/>
      <c r="O1511" s="107"/>
      <c r="P1511" s="107"/>
      <c r="Q1511" s="107"/>
      <c r="R1511" s="107"/>
      <c r="S1511" s="107"/>
      <c r="T1511" s="130"/>
    </row>
    <row r="1512" spans="8:20" x14ac:dyDescent="0.15">
      <c r="H1512" s="125"/>
      <c r="I1512" s="129"/>
      <c r="L1512" s="127"/>
      <c r="M1512" s="107"/>
      <c r="N1512" s="107"/>
      <c r="O1512" s="107"/>
      <c r="P1512" s="107"/>
      <c r="Q1512" s="107"/>
      <c r="R1512" s="107"/>
      <c r="S1512" s="107"/>
      <c r="T1512" s="130"/>
    </row>
    <row r="1513" spans="8:20" x14ac:dyDescent="0.15">
      <c r="H1513" s="125"/>
      <c r="I1513" s="129"/>
      <c r="L1513" s="127"/>
      <c r="M1513" s="107"/>
      <c r="N1513" s="107"/>
      <c r="O1513" s="107"/>
      <c r="P1513" s="107"/>
      <c r="Q1513" s="107"/>
      <c r="R1513" s="107"/>
      <c r="S1513" s="107"/>
      <c r="T1513" s="130"/>
    </row>
    <row r="1514" spans="8:20" x14ac:dyDescent="0.15">
      <c r="H1514" s="125"/>
      <c r="I1514" s="129"/>
      <c r="L1514" s="127"/>
      <c r="M1514" s="107"/>
      <c r="N1514" s="107"/>
      <c r="O1514" s="107"/>
      <c r="P1514" s="107"/>
      <c r="Q1514" s="107"/>
      <c r="R1514" s="107"/>
      <c r="S1514" s="107"/>
      <c r="T1514" s="130"/>
    </row>
    <row r="1515" spans="8:20" x14ac:dyDescent="0.15">
      <c r="H1515" s="125"/>
      <c r="I1515" s="129"/>
      <c r="L1515" s="127"/>
      <c r="M1515" s="107"/>
      <c r="N1515" s="107"/>
      <c r="O1515" s="107"/>
      <c r="P1515" s="107"/>
      <c r="Q1515" s="107"/>
      <c r="R1515" s="107"/>
      <c r="S1515" s="107"/>
      <c r="T1515" s="130"/>
    </row>
    <row r="1516" spans="8:20" x14ac:dyDescent="0.15">
      <c r="H1516" s="125"/>
      <c r="I1516" s="129"/>
      <c r="L1516" s="127"/>
      <c r="M1516" s="107"/>
      <c r="N1516" s="107"/>
      <c r="O1516" s="107"/>
      <c r="P1516" s="107"/>
      <c r="Q1516" s="107"/>
      <c r="R1516" s="107"/>
      <c r="S1516" s="107"/>
      <c r="T1516" s="130"/>
    </row>
    <row r="1517" spans="8:20" x14ac:dyDescent="0.15">
      <c r="H1517" s="125"/>
      <c r="I1517" s="129"/>
      <c r="L1517" s="127"/>
      <c r="M1517" s="107"/>
      <c r="N1517" s="107"/>
      <c r="O1517" s="107"/>
      <c r="P1517" s="107"/>
      <c r="Q1517" s="107"/>
      <c r="R1517" s="107"/>
      <c r="S1517" s="107"/>
      <c r="T1517" s="130"/>
    </row>
    <row r="1518" spans="8:20" x14ac:dyDescent="0.15">
      <c r="H1518" s="125"/>
      <c r="I1518" s="129"/>
      <c r="L1518" s="127"/>
      <c r="M1518" s="107"/>
      <c r="N1518" s="107"/>
      <c r="O1518" s="107"/>
      <c r="P1518" s="107"/>
      <c r="Q1518" s="107"/>
      <c r="R1518" s="107"/>
      <c r="S1518" s="107"/>
      <c r="T1518" s="130"/>
    </row>
    <row r="1519" spans="8:20" x14ac:dyDescent="0.15">
      <c r="H1519" s="125"/>
      <c r="I1519" s="129"/>
      <c r="L1519" s="127"/>
      <c r="M1519" s="107"/>
      <c r="N1519" s="107"/>
      <c r="O1519" s="107"/>
      <c r="P1519" s="107"/>
      <c r="Q1519" s="107"/>
      <c r="R1519" s="107"/>
      <c r="S1519" s="107"/>
      <c r="T1519" s="130"/>
    </row>
    <row r="1520" spans="8:20" x14ac:dyDescent="0.15">
      <c r="H1520" s="125"/>
      <c r="I1520" s="129"/>
      <c r="L1520" s="127"/>
      <c r="M1520" s="107"/>
      <c r="N1520" s="107"/>
      <c r="O1520" s="107"/>
      <c r="P1520" s="107"/>
      <c r="Q1520" s="107"/>
      <c r="R1520" s="107"/>
      <c r="S1520" s="107"/>
      <c r="T1520" s="130"/>
    </row>
    <row r="1521" spans="8:20" x14ac:dyDescent="0.15">
      <c r="H1521" s="125"/>
      <c r="I1521" s="129"/>
      <c r="L1521" s="127"/>
      <c r="M1521" s="107"/>
      <c r="N1521" s="107"/>
      <c r="O1521" s="107"/>
      <c r="P1521" s="107"/>
      <c r="Q1521" s="107"/>
      <c r="R1521" s="107"/>
      <c r="S1521" s="107"/>
      <c r="T1521" s="130"/>
    </row>
    <row r="1522" spans="8:20" x14ac:dyDescent="0.15">
      <c r="H1522" s="125"/>
      <c r="I1522" s="129"/>
      <c r="L1522" s="127"/>
      <c r="M1522" s="107"/>
      <c r="N1522" s="107"/>
      <c r="O1522" s="107"/>
      <c r="P1522" s="107"/>
      <c r="Q1522" s="107"/>
      <c r="R1522" s="107"/>
      <c r="S1522" s="107"/>
      <c r="T1522" s="130"/>
    </row>
    <row r="1523" spans="8:20" x14ac:dyDescent="0.15">
      <c r="H1523" s="125"/>
      <c r="I1523" s="129"/>
      <c r="L1523" s="127"/>
      <c r="M1523" s="107"/>
      <c r="N1523" s="107"/>
      <c r="O1523" s="107"/>
      <c r="P1523" s="107"/>
      <c r="Q1523" s="107"/>
      <c r="R1523" s="107"/>
      <c r="S1523" s="107"/>
      <c r="T1523" s="130"/>
    </row>
    <row r="1524" spans="8:20" x14ac:dyDescent="0.15">
      <c r="H1524" s="125"/>
      <c r="I1524" s="129"/>
      <c r="L1524" s="127"/>
      <c r="M1524" s="107"/>
      <c r="N1524" s="107"/>
      <c r="O1524" s="107"/>
      <c r="P1524" s="107"/>
      <c r="Q1524" s="107"/>
      <c r="R1524" s="107"/>
      <c r="S1524" s="107"/>
      <c r="T1524" s="130"/>
    </row>
    <row r="1525" spans="8:20" x14ac:dyDescent="0.15">
      <c r="H1525" s="125"/>
      <c r="I1525" s="129"/>
      <c r="L1525" s="127"/>
      <c r="M1525" s="107"/>
      <c r="N1525" s="107"/>
      <c r="O1525" s="107"/>
      <c r="P1525" s="107"/>
      <c r="Q1525" s="107"/>
      <c r="R1525" s="107"/>
      <c r="S1525" s="107"/>
      <c r="T1525" s="130"/>
    </row>
    <row r="1526" spans="8:20" x14ac:dyDescent="0.15">
      <c r="H1526" s="125"/>
      <c r="I1526" s="129"/>
      <c r="L1526" s="127"/>
      <c r="M1526" s="107"/>
      <c r="N1526" s="107"/>
      <c r="O1526" s="107"/>
      <c r="P1526" s="107"/>
      <c r="Q1526" s="107"/>
      <c r="R1526" s="107"/>
      <c r="S1526" s="107"/>
      <c r="T1526" s="130"/>
    </row>
    <row r="1527" spans="8:20" x14ac:dyDescent="0.15">
      <c r="H1527" s="125"/>
      <c r="I1527" s="129"/>
      <c r="L1527" s="127"/>
      <c r="M1527" s="107"/>
      <c r="N1527" s="107"/>
      <c r="O1527" s="107"/>
      <c r="P1527" s="107"/>
      <c r="Q1527" s="107"/>
      <c r="R1527" s="107"/>
      <c r="S1527" s="107"/>
      <c r="T1527" s="130"/>
    </row>
    <row r="1528" spans="8:20" x14ac:dyDescent="0.15">
      <c r="H1528" s="125"/>
      <c r="I1528" s="129"/>
      <c r="L1528" s="127"/>
      <c r="M1528" s="107"/>
      <c r="N1528" s="107"/>
      <c r="O1528" s="107"/>
      <c r="P1528" s="107"/>
      <c r="Q1528" s="107"/>
      <c r="R1528" s="107"/>
      <c r="S1528" s="107"/>
      <c r="T1528" s="130"/>
    </row>
    <row r="1529" spans="8:20" x14ac:dyDescent="0.15">
      <c r="H1529" s="125"/>
      <c r="I1529" s="129"/>
      <c r="L1529" s="127"/>
      <c r="M1529" s="107"/>
      <c r="N1529" s="107"/>
      <c r="O1529" s="107"/>
      <c r="P1529" s="107"/>
      <c r="Q1529" s="107"/>
      <c r="R1529" s="107"/>
      <c r="S1529" s="107"/>
      <c r="T1529" s="130"/>
    </row>
    <row r="1530" spans="8:20" x14ac:dyDescent="0.15">
      <c r="H1530" s="125"/>
      <c r="I1530" s="129"/>
      <c r="L1530" s="127"/>
      <c r="M1530" s="107"/>
      <c r="N1530" s="107"/>
      <c r="O1530" s="107"/>
      <c r="P1530" s="107"/>
      <c r="Q1530" s="107"/>
      <c r="R1530" s="107"/>
      <c r="S1530" s="107"/>
      <c r="T1530" s="130"/>
    </row>
    <row r="1531" spans="8:20" x14ac:dyDescent="0.15">
      <c r="H1531" s="125"/>
      <c r="I1531" s="129"/>
      <c r="L1531" s="127"/>
      <c r="M1531" s="107"/>
      <c r="N1531" s="107"/>
      <c r="O1531" s="107"/>
      <c r="P1531" s="107"/>
      <c r="Q1531" s="107"/>
      <c r="R1531" s="107"/>
      <c r="S1531" s="107"/>
      <c r="T1531" s="130"/>
    </row>
    <row r="1532" spans="8:20" x14ac:dyDescent="0.15">
      <c r="H1532" s="125"/>
      <c r="I1532" s="129"/>
      <c r="L1532" s="127"/>
      <c r="M1532" s="107"/>
      <c r="N1532" s="107"/>
      <c r="O1532" s="107"/>
      <c r="P1532" s="107"/>
      <c r="Q1532" s="107"/>
      <c r="R1532" s="107"/>
      <c r="S1532" s="107"/>
      <c r="T1532" s="130"/>
    </row>
    <row r="1533" spans="8:20" x14ac:dyDescent="0.15">
      <c r="H1533" s="125"/>
      <c r="I1533" s="129"/>
      <c r="L1533" s="127"/>
      <c r="M1533" s="107"/>
      <c r="N1533" s="107"/>
      <c r="O1533" s="107"/>
      <c r="P1533" s="107"/>
      <c r="Q1533" s="107"/>
      <c r="R1533" s="107"/>
      <c r="S1533" s="107"/>
      <c r="T1533" s="130"/>
    </row>
    <row r="1534" spans="8:20" x14ac:dyDescent="0.15">
      <c r="H1534" s="125"/>
      <c r="I1534" s="129"/>
      <c r="L1534" s="127"/>
      <c r="M1534" s="107"/>
      <c r="N1534" s="107"/>
      <c r="O1534" s="107"/>
      <c r="P1534" s="107"/>
      <c r="Q1534" s="107"/>
      <c r="R1534" s="107"/>
      <c r="S1534" s="107"/>
      <c r="T1534" s="130"/>
    </row>
    <row r="1535" spans="8:20" x14ac:dyDescent="0.15">
      <c r="H1535" s="125"/>
      <c r="I1535" s="129"/>
      <c r="L1535" s="127"/>
      <c r="M1535" s="107"/>
      <c r="N1535" s="107"/>
      <c r="O1535" s="107"/>
      <c r="P1535" s="107"/>
      <c r="Q1535" s="107"/>
      <c r="R1535" s="107"/>
      <c r="S1535" s="107"/>
      <c r="T1535" s="130"/>
    </row>
    <row r="1536" spans="8:20" x14ac:dyDescent="0.15">
      <c r="H1536" s="125"/>
      <c r="I1536" s="129"/>
      <c r="L1536" s="127"/>
      <c r="M1536" s="107"/>
      <c r="N1536" s="107"/>
      <c r="O1536" s="107"/>
      <c r="P1536" s="107"/>
      <c r="Q1536" s="107"/>
      <c r="R1536" s="107"/>
      <c r="S1536" s="107"/>
      <c r="T1536" s="130"/>
    </row>
    <row r="1537" spans="8:20" x14ac:dyDescent="0.15">
      <c r="H1537" s="125"/>
      <c r="I1537" s="129"/>
      <c r="L1537" s="127"/>
      <c r="M1537" s="107"/>
      <c r="N1537" s="107"/>
      <c r="O1537" s="107"/>
      <c r="P1537" s="107"/>
      <c r="Q1537" s="107"/>
      <c r="R1537" s="107"/>
      <c r="S1537" s="107"/>
      <c r="T1537" s="130"/>
    </row>
    <row r="1538" spans="8:20" x14ac:dyDescent="0.15">
      <c r="H1538" s="125"/>
      <c r="I1538" s="129"/>
      <c r="L1538" s="127"/>
      <c r="M1538" s="107"/>
      <c r="N1538" s="107"/>
      <c r="O1538" s="107"/>
      <c r="P1538" s="107"/>
      <c r="Q1538" s="107"/>
      <c r="R1538" s="107"/>
      <c r="S1538" s="107"/>
      <c r="T1538" s="130"/>
    </row>
    <row r="1539" spans="8:20" x14ac:dyDescent="0.15">
      <c r="H1539" s="125"/>
      <c r="I1539" s="129"/>
      <c r="L1539" s="127"/>
      <c r="M1539" s="107"/>
      <c r="N1539" s="107"/>
      <c r="O1539" s="107"/>
      <c r="P1539" s="107"/>
      <c r="Q1539" s="107"/>
      <c r="R1539" s="107"/>
      <c r="S1539" s="107"/>
      <c r="T1539" s="130"/>
    </row>
    <row r="1540" spans="8:20" x14ac:dyDescent="0.15">
      <c r="H1540" s="125"/>
      <c r="I1540" s="129"/>
      <c r="L1540" s="127"/>
      <c r="M1540" s="107"/>
      <c r="N1540" s="107"/>
      <c r="O1540" s="107"/>
      <c r="P1540" s="107"/>
      <c r="Q1540" s="107"/>
      <c r="R1540" s="107"/>
      <c r="S1540" s="107"/>
      <c r="T1540" s="130"/>
    </row>
    <row r="1541" spans="8:20" x14ac:dyDescent="0.15">
      <c r="H1541" s="125"/>
      <c r="I1541" s="129"/>
      <c r="L1541" s="127"/>
      <c r="M1541" s="107"/>
      <c r="N1541" s="107"/>
      <c r="O1541" s="107"/>
      <c r="P1541" s="107"/>
      <c r="Q1541" s="107"/>
      <c r="R1541" s="107"/>
      <c r="S1541" s="107"/>
      <c r="T1541" s="130"/>
    </row>
    <row r="1542" spans="8:20" x14ac:dyDescent="0.15">
      <c r="H1542" s="125"/>
      <c r="I1542" s="129"/>
      <c r="L1542" s="127"/>
      <c r="M1542" s="107"/>
      <c r="N1542" s="107"/>
      <c r="O1542" s="107"/>
      <c r="P1542" s="107"/>
      <c r="Q1542" s="107"/>
      <c r="R1542" s="107"/>
      <c r="S1542" s="107"/>
      <c r="T1542" s="130"/>
    </row>
    <row r="1543" spans="8:20" x14ac:dyDescent="0.15">
      <c r="H1543" s="125"/>
      <c r="I1543" s="129"/>
      <c r="L1543" s="127"/>
      <c r="M1543" s="107"/>
      <c r="N1543" s="107"/>
      <c r="O1543" s="107"/>
      <c r="P1543" s="107"/>
      <c r="Q1543" s="107"/>
      <c r="R1543" s="107"/>
      <c r="S1543" s="107"/>
      <c r="T1543" s="130"/>
    </row>
    <row r="1544" spans="8:20" x14ac:dyDescent="0.15">
      <c r="H1544" s="125"/>
      <c r="I1544" s="129"/>
      <c r="L1544" s="127"/>
      <c r="M1544" s="107"/>
      <c r="N1544" s="107"/>
      <c r="O1544" s="107"/>
      <c r="P1544" s="107"/>
      <c r="Q1544" s="107"/>
      <c r="R1544" s="107"/>
      <c r="S1544" s="107"/>
      <c r="T1544" s="130"/>
    </row>
    <row r="1545" spans="8:20" x14ac:dyDescent="0.15">
      <c r="H1545" s="125"/>
      <c r="I1545" s="129"/>
      <c r="L1545" s="127"/>
      <c r="M1545" s="107"/>
      <c r="N1545" s="107"/>
      <c r="O1545" s="107"/>
      <c r="P1545" s="107"/>
      <c r="Q1545" s="107"/>
      <c r="R1545" s="107"/>
      <c r="S1545" s="107"/>
      <c r="T1545" s="130"/>
    </row>
    <row r="1546" spans="8:20" x14ac:dyDescent="0.15">
      <c r="H1546" s="125"/>
      <c r="I1546" s="129"/>
      <c r="L1546" s="127"/>
      <c r="M1546" s="107"/>
      <c r="N1546" s="107"/>
      <c r="O1546" s="107"/>
      <c r="P1546" s="107"/>
      <c r="Q1546" s="107"/>
      <c r="R1546" s="107"/>
      <c r="S1546" s="107"/>
      <c r="T1546" s="130"/>
    </row>
    <row r="1547" spans="8:20" x14ac:dyDescent="0.15">
      <c r="H1547" s="125"/>
      <c r="I1547" s="129"/>
      <c r="L1547" s="127"/>
      <c r="M1547" s="107"/>
      <c r="N1547" s="107"/>
      <c r="O1547" s="107"/>
      <c r="P1547" s="107"/>
      <c r="Q1547" s="107"/>
      <c r="R1547" s="107"/>
      <c r="S1547" s="107"/>
      <c r="T1547" s="130"/>
    </row>
    <row r="1548" spans="8:20" x14ac:dyDescent="0.15">
      <c r="H1548" s="125"/>
      <c r="I1548" s="129"/>
      <c r="L1548" s="127"/>
      <c r="M1548" s="107"/>
      <c r="N1548" s="107"/>
      <c r="O1548" s="107"/>
      <c r="P1548" s="107"/>
      <c r="Q1548" s="107"/>
      <c r="R1548" s="107"/>
      <c r="S1548" s="107"/>
      <c r="T1548" s="130"/>
    </row>
    <row r="1549" spans="8:20" x14ac:dyDescent="0.15">
      <c r="H1549" s="125"/>
      <c r="I1549" s="129"/>
      <c r="L1549" s="127"/>
      <c r="M1549" s="107"/>
      <c r="N1549" s="107"/>
      <c r="O1549" s="107"/>
      <c r="P1549" s="107"/>
      <c r="Q1549" s="107"/>
      <c r="R1549" s="107"/>
      <c r="S1549" s="107"/>
      <c r="T1549" s="130"/>
    </row>
    <row r="1550" spans="8:20" x14ac:dyDescent="0.15">
      <c r="H1550" s="125"/>
      <c r="I1550" s="129"/>
      <c r="L1550" s="127"/>
      <c r="M1550" s="107"/>
      <c r="N1550" s="107"/>
      <c r="O1550" s="107"/>
      <c r="P1550" s="107"/>
      <c r="Q1550" s="107"/>
      <c r="R1550" s="107"/>
      <c r="S1550" s="107"/>
      <c r="T1550" s="130"/>
    </row>
    <row r="1551" spans="8:20" x14ac:dyDescent="0.15">
      <c r="H1551" s="125"/>
      <c r="I1551" s="129"/>
      <c r="L1551" s="127"/>
      <c r="M1551" s="107"/>
      <c r="N1551" s="107"/>
      <c r="O1551" s="107"/>
      <c r="P1551" s="107"/>
      <c r="Q1551" s="107"/>
      <c r="R1551" s="107"/>
      <c r="S1551" s="107"/>
      <c r="T1551" s="130"/>
    </row>
    <row r="1552" spans="8:20" x14ac:dyDescent="0.15">
      <c r="H1552" s="125"/>
      <c r="I1552" s="129"/>
      <c r="L1552" s="127"/>
      <c r="M1552" s="107"/>
      <c r="N1552" s="107"/>
      <c r="O1552" s="107"/>
      <c r="P1552" s="107"/>
      <c r="Q1552" s="107"/>
      <c r="R1552" s="107"/>
      <c r="S1552" s="107"/>
      <c r="T1552" s="130"/>
    </row>
    <row r="1553" spans="8:20" x14ac:dyDescent="0.15">
      <c r="H1553" s="125"/>
      <c r="I1553" s="129"/>
      <c r="L1553" s="127"/>
      <c r="M1553" s="107"/>
      <c r="N1553" s="107"/>
      <c r="O1553" s="107"/>
      <c r="P1553" s="107"/>
      <c r="Q1553" s="107"/>
      <c r="R1553" s="107"/>
      <c r="S1553" s="107"/>
      <c r="T1553" s="130"/>
    </row>
    <row r="1554" spans="8:20" x14ac:dyDescent="0.15">
      <c r="H1554" s="125"/>
      <c r="I1554" s="129"/>
      <c r="L1554" s="127"/>
      <c r="M1554" s="107"/>
      <c r="N1554" s="107"/>
      <c r="O1554" s="107"/>
      <c r="P1554" s="107"/>
      <c r="Q1554" s="107"/>
      <c r="R1554" s="107"/>
      <c r="S1554" s="107"/>
      <c r="T1554" s="130"/>
    </row>
    <row r="1555" spans="8:20" x14ac:dyDescent="0.15">
      <c r="H1555" s="125"/>
      <c r="I1555" s="129"/>
      <c r="L1555" s="127"/>
      <c r="M1555" s="107"/>
      <c r="N1555" s="107"/>
      <c r="O1555" s="107"/>
      <c r="P1555" s="107"/>
      <c r="Q1555" s="107"/>
      <c r="R1555" s="107"/>
      <c r="S1555" s="107"/>
      <c r="T1555" s="130"/>
    </row>
    <row r="1556" spans="8:20" x14ac:dyDescent="0.15">
      <c r="H1556" s="125"/>
      <c r="I1556" s="129"/>
      <c r="L1556" s="127"/>
      <c r="M1556" s="107"/>
      <c r="N1556" s="107"/>
      <c r="O1556" s="107"/>
      <c r="P1556" s="107"/>
      <c r="Q1556" s="107"/>
      <c r="R1556" s="107"/>
      <c r="S1556" s="107"/>
      <c r="T1556" s="130"/>
    </row>
    <row r="1557" spans="8:20" x14ac:dyDescent="0.15">
      <c r="H1557" s="125"/>
      <c r="I1557" s="129"/>
      <c r="L1557" s="127"/>
      <c r="M1557" s="107"/>
      <c r="N1557" s="107"/>
      <c r="O1557" s="107"/>
      <c r="P1557" s="107"/>
      <c r="Q1557" s="107"/>
      <c r="R1557" s="107"/>
      <c r="S1557" s="107"/>
      <c r="T1557" s="130"/>
    </row>
    <row r="1558" spans="8:20" x14ac:dyDescent="0.15">
      <c r="H1558" s="125"/>
      <c r="I1558" s="129"/>
      <c r="L1558" s="127"/>
      <c r="M1558" s="107"/>
      <c r="N1558" s="107"/>
      <c r="O1558" s="107"/>
      <c r="P1558" s="107"/>
      <c r="Q1558" s="107"/>
      <c r="R1558" s="107"/>
      <c r="S1558" s="107"/>
      <c r="T1558" s="130"/>
    </row>
    <row r="1559" spans="8:20" x14ac:dyDescent="0.15">
      <c r="H1559" s="125"/>
      <c r="I1559" s="129"/>
      <c r="L1559" s="127"/>
      <c r="M1559" s="107"/>
      <c r="N1559" s="107"/>
      <c r="O1559" s="107"/>
      <c r="P1559" s="107"/>
      <c r="Q1559" s="107"/>
      <c r="R1559" s="107"/>
      <c r="S1559" s="107"/>
      <c r="T1559" s="130"/>
    </row>
    <row r="1560" spans="8:20" x14ac:dyDescent="0.15">
      <c r="H1560" s="125"/>
      <c r="I1560" s="129"/>
      <c r="L1560" s="127"/>
      <c r="M1560" s="107"/>
      <c r="N1560" s="107"/>
      <c r="O1560" s="107"/>
      <c r="P1560" s="107"/>
      <c r="Q1560" s="107"/>
      <c r="R1560" s="107"/>
      <c r="S1560" s="107"/>
      <c r="T1560" s="130"/>
    </row>
    <row r="1561" spans="8:20" x14ac:dyDescent="0.15">
      <c r="H1561" s="125"/>
      <c r="I1561" s="129"/>
      <c r="L1561" s="127"/>
      <c r="M1561" s="107"/>
      <c r="N1561" s="107"/>
      <c r="O1561" s="107"/>
      <c r="P1561" s="107"/>
      <c r="Q1561" s="107"/>
      <c r="R1561" s="107"/>
      <c r="S1561" s="107"/>
      <c r="T1561" s="130"/>
    </row>
    <row r="1562" spans="8:20" x14ac:dyDescent="0.15">
      <c r="H1562" s="125"/>
      <c r="I1562" s="129"/>
      <c r="L1562" s="127"/>
      <c r="M1562" s="107"/>
      <c r="N1562" s="107"/>
      <c r="O1562" s="107"/>
      <c r="P1562" s="107"/>
      <c r="Q1562" s="107"/>
      <c r="R1562" s="107"/>
      <c r="S1562" s="107"/>
      <c r="T1562" s="130"/>
    </row>
    <row r="1563" spans="8:20" x14ac:dyDescent="0.15">
      <c r="H1563" s="125"/>
      <c r="I1563" s="129"/>
      <c r="L1563" s="127"/>
      <c r="M1563" s="107"/>
      <c r="N1563" s="107"/>
      <c r="O1563" s="107"/>
      <c r="P1563" s="107"/>
      <c r="Q1563" s="107"/>
      <c r="R1563" s="107"/>
      <c r="S1563" s="107"/>
      <c r="T1563" s="130"/>
    </row>
    <row r="1564" spans="8:20" x14ac:dyDescent="0.15">
      <c r="H1564" s="125"/>
      <c r="I1564" s="129"/>
      <c r="L1564" s="127"/>
      <c r="M1564" s="107"/>
      <c r="N1564" s="107"/>
      <c r="O1564" s="107"/>
      <c r="P1564" s="107"/>
      <c r="Q1564" s="107"/>
      <c r="R1564" s="107"/>
      <c r="S1564" s="107"/>
      <c r="T1564" s="130"/>
    </row>
    <row r="1565" spans="8:20" x14ac:dyDescent="0.15">
      <c r="H1565" s="125"/>
      <c r="I1565" s="129"/>
      <c r="L1565" s="127"/>
      <c r="M1565" s="107"/>
      <c r="N1565" s="107"/>
      <c r="O1565" s="107"/>
      <c r="P1565" s="107"/>
      <c r="Q1565" s="107"/>
      <c r="R1565" s="107"/>
      <c r="S1565" s="107"/>
      <c r="T1565" s="130"/>
    </row>
    <row r="1566" spans="8:20" x14ac:dyDescent="0.15">
      <c r="H1566" s="125"/>
      <c r="L1566" s="127"/>
      <c r="M1566" s="107"/>
      <c r="N1566" s="107"/>
      <c r="O1566" s="107"/>
      <c r="P1566" s="107"/>
      <c r="Q1566" s="107"/>
      <c r="R1566" s="107"/>
      <c r="S1566" s="107"/>
      <c r="T1566" s="130"/>
    </row>
    <row r="1567" spans="8:20" x14ac:dyDescent="0.15">
      <c r="H1567" s="125"/>
      <c r="L1567" s="127"/>
      <c r="M1567" s="107"/>
      <c r="N1567" s="107"/>
      <c r="O1567" s="107"/>
      <c r="P1567" s="107"/>
      <c r="Q1567" s="107"/>
      <c r="R1567" s="107"/>
      <c r="S1567" s="107"/>
      <c r="T1567" s="130"/>
    </row>
    <row r="1568" spans="8:20" x14ac:dyDescent="0.15">
      <c r="H1568" s="125"/>
      <c r="L1568" s="127"/>
      <c r="M1568" s="107"/>
      <c r="N1568" s="107"/>
      <c r="O1568" s="107"/>
      <c r="P1568" s="107"/>
      <c r="Q1568" s="107"/>
      <c r="R1568" s="107"/>
      <c r="S1568" s="107"/>
      <c r="T1568" s="130"/>
    </row>
    <row r="1569" spans="8:20" x14ac:dyDescent="0.15">
      <c r="H1569" s="125"/>
      <c r="L1569" s="127"/>
      <c r="M1569" s="107"/>
      <c r="N1569" s="107"/>
      <c r="O1569" s="107"/>
      <c r="P1569" s="107"/>
      <c r="Q1569" s="107"/>
      <c r="R1569" s="107"/>
      <c r="S1569" s="107"/>
      <c r="T1569" s="130"/>
    </row>
    <row r="1570" spans="8:20" x14ac:dyDescent="0.15">
      <c r="H1570" s="125"/>
      <c r="L1570" s="127"/>
      <c r="M1570" s="107"/>
      <c r="N1570" s="107"/>
      <c r="O1570" s="107"/>
      <c r="P1570" s="107"/>
      <c r="Q1570" s="107"/>
      <c r="R1570" s="107"/>
      <c r="S1570" s="107"/>
      <c r="T1570" s="130"/>
    </row>
    <row r="1571" spans="8:20" x14ac:dyDescent="0.15">
      <c r="H1571" s="125"/>
      <c r="L1571" s="127"/>
      <c r="M1571" s="107"/>
      <c r="N1571" s="107"/>
      <c r="O1571" s="107"/>
      <c r="P1571" s="107"/>
      <c r="Q1571" s="107"/>
      <c r="R1571" s="107"/>
      <c r="S1571" s="107"/>
      <c r="T1571" s="130"/>
    </row>
    <row r="1572" spans="8:20" x14ac:dyDescent="0.15">
      <c r="H1572" s="125"/>
      <c r="L1572" s="127"/>
      <c r="M1572" s="107"/>
      <c r="N1572" s="107"/>
      <c r="O1572" s="107"/>
      <c r="P1572" s="107"/>
      <c r="Q1572" s="107"/>
      <c r="R1572" s="107"/>
      <c r="S1572" s="107"/>
      <c r="T1572" s="130"/>
    </row>
    <row r="1573" spans="8:20" x14ac:dyDescent="0.15">
      <c r="H1573" s="125"/>
      <c r="L1573" s="127"/>
      <c r="M1573" s="107"/>
      <c r="N1573" s="107"/>
      <c r="O1573" s="107"/>
      <c r="P1573" s="107"/>
      <c r="Q1573" s="107"/>
      <c r="R1573" s="107"/>
      <c r="S1573" s="107"/>
      <c r="T1573" s="130"/>
    </row>
    <row r="1574" spans="8:20" x14ac:dyDescent="0.15">
      <c r="H1574" s="125"/>
      <c r="L1574" s="127"/>
      <c r="M1574" s="107"/>
      <c r="N1574" s="107"/>
      <c r="O1574" s="107"/>
      <c r="P1574" s="107"/>
      <c r="Q1574" s="107"/>
      <c r="R1574" s="107"/>
      <c r="S1574" s="107"/>
      <c r="T1574" s="130"/>
    </row>
    <row r="1575" spans="8:20" x14ac:dyDescent="0.15">
      <c r="H1575" s="125"/>
      <c r="L1575" s="127"/>
      <c r="M1575" s="107"/>
      <c r="N1575" s="107"/>
      <c r="O1575" s="107"/>
      <c r="P1575" s="107"/>
      <c r="Q1575" s="107"/>
      <c r="R1575" s="107"/>
      <c r="S1575" s="107"/>
      <c r="T1575" s="130"/>
    </row>
    <row r="1576" spans="8:20" x14ac:dyDescent="0.15">
      <c r="H1576" s="125"/>
      <c r="L1576" s="127"/>
      <c r="M1576" s="107"/>
      <c r="N1576" s="107"/>
      <c r="O1576" s="107"/>
      <c r="P1576" s="107"/>
      <c r="Q1576" s="107"/>
      <c r="R1576" s="107"/>
      <c r="S1576" s="107"/>
      <c r="T1576" s="130"/>
    </row>
    <row r="1577" spans="8:20" x14ac:dyDescent="0.15">
      <c r="H1577" s="125"/>
      <c r="L1577" s="127"/>
      <c r="M1577" s="107"/>
      <c r="N1577" s="107"/>
      <c r="O1577" s="107"/>
      <c r="P1577" s="107"/>
      <c r="Q1577" s="107"/>
      <c r="R1577" s="107"/>
      <c r="S1577" s="107"/>
      <c r="T1577" s="130"/>
    </row>
    <row r="1578" spans="8:20" x14ac:dyDescent="0.15">
      <c r="H1578" s="125"/>
      <c r="L1578" s="127"/>
      <c r="M1578" s="107"/>
      <c r="N1578" s="107"/>
      <c r="O1578" s="107"/>
      <c r="P1578" s="107"/>
      <c r="Q1578" s="107"/>
      <c r="R1578" s="107"/>
      <c r="S1578" s="107"/>
      <c r="T1578" s="130"/>
    </row>
    <row r="1579" spans="8:20" x14ac:dyDescent="0.15">
      <c r="L1579" s="127"/>
      <c r="M1579" s="107"/>
      <c r="N1579" s="107"/>
      <c r="O1579" s="107"/>
      <c r="P1579" s="107"/>
      <c r="Q1579" s="107"/>
      <c r="R1579" s="107"/>
      <c r="S1579" s="107"/>
      <c r="T1579" s="130"/>
    </row>
    <row r="1580" spans="8:20" x14ac:dyDescent="0.15">
      <c r="L1580" s="127"/>
      <c r="M1580" s="107"/>
      <c r="N1580" s="107"/>
      <c r="O1580" s="107"/>
      <c r="P1580" s="107"/>
      <c r="Q1580" s="107"/>
      <c r="R1580" s="107"/>
      <c r="S1580" s="107"/>
      <c r="T1580" s="130"/>
    </row>
    <row r="1581" spans="8:20" x14ac:dyDescent="0.15">
      <c r="L1581" s="127"/>
      <c r="M1581" s="107"/>
      <c r="N1581" s="107"/>
      <c r="O1581" s="107"/>
      <c r="P1581" s="107"/>
      <c r="Q1581" s="107"/>
      <c r="R1581" s="107"/>
      <c r="S1581" s="107"/>
      <c r="T1581" s="130"/>
    </row>
    <row r="1582" spans="8:20" x14ac:dyDescent="0.15">
      <c r="L1582" s="127"/>
      <c r="M1582" s="107"/>
      <c r="N1582" s="107"/>
      <c r="O1582" s="107"/>
      <c r="P1582" s="107"/>
      <c r="Q1582" s="107"/>
      <c r="R1582" s="107"/>
      <c r="S1582" s="107"/>
      <c r="T1582" s="130"/>
    </row>
    <row r="1583" spans="8:20" x14ac:dyDescent="0.15">
      <c r="L1583" s="127"/>
      <c r="M1583" s="107"/>
      <c r="N1583" s="107"/>
      <c r="O1583" s="107"/>
      <c r="P1583" s="107"/>
      <c r="Q1583" s="107"/>
      <c r="R1583" s="107"/>
      <c r="S1583" s="107"/>
      <c r="T1583" s="130"/>
    </row>
    <row r="1584" spans="8:20" x14ac:dyDescent="0.15">
      <c r="L1584" s="127"/>
      <c r="M1584" s="107"/>
      <c r="N1584" s="107"/>
      <c r="O1584" s="107"/>
      <c r="P1584" s="107"/>
      <c r="Q1584" s="107"/>
      <c r="R1584" s="107"/>
      <c r="S1584" s="107"/>
      <c r="T1584" s="130"/>
    </row>
    <row r="1585" spans="10:20" x14ac:dyDescent="0.15">
      <c r="L1585" s="127"/>
      <c r="M1585" s="107"/>
      <c r="N1585" s="107"/>
      <c r="O1585" s="107"/>
      <c r="P1585" s="107"/>
      <c r="Q1585" s="107"/>
      <c r="R1585" s="107"/>
      <c r="S1585" s="107"/>
      <c r="T1585" s="130"/>
    </row>
    <row r="1586" spans="10:20" x14ac:dyDescent="0.15">
      <c r="L1586" s="127"/>
      <c r="M1586" s="107"/>
      <c r="N1586" s="107"/>
      <c r="O1586" s="107"/>
      <c r="P1586" s="107"/>
      <c r="Q1586" s="107"/>
      <c r="R1586" s="107"/>
      <c r="S1586" s="107"/>
      <c r="T1586" s="130"/>
    </row>
    <row r="1587" spans="10:20" x14ac:dyDescent="0.15">
      <c r="L1587" s="127"/>
      <c r="M1587" s="107"/>
      <c r="N1587" s="107"/>
      <c r="O1587" s="107"/>
      <c r="P1587" s="107"/>
      <c r="Q1587" s="107"/>
      <c r="R1587" s="107"/>
      <c r="S1587" s="107"/>
      <c r="T1587" s="130"/>
    </row>
    <row r="1588" spans="10:20" x14ac:dyDescent="0.15">
      <c r="L1588" s="127"/>
      <c r="M1588" s="107"/>
      <c r="N1588" s="107"/>
      <c r="O1588" s="107"/>
      <c r="P1588" s="107"/>
      <c r="Q1588" s="107"/>
      <c r="R1588" s="107"/>
      <c r="S1588" s="107"/>
      <c r="T1588" s="130"/>
    </row>
    <row r="1589" spans="10:20" x14ac:dyDescent="0.15">
      <c r="K1589" s="135"/>
      <c r="L1589" s="127"/>
      <c r="M1589" s="107"/>
      <c r="N1589" s="107"/>
      <c r="O1589" s="107"/>
      <c r="P1589" s="107"/>
      <c r="Q1589" s="107"/>
      <c r="R1589" s="107"/>
      <c r="S1589" s="107"/>
      <c r="T1589" s="130"/>
    </row>
    <row r="1590" spans="10:20" x14ac:dyDescent="0.15">
      <c r="L1590" s="127"/>
      <c r="M1590" s="107"/>
      <c r="N1590" s="107"/>
      <c r="O1590" s="107"/>
      <c r="P1590" s="107"/>
      <c r="Q1590" s="107"/>
      <c r="R1590" s="107"/>
      <c r="S1590" s="107"/>
      <c r="T1590" s="130"/>
    </row>
    <row r="1591" spans="10:20" x14ac:dyDescent="0.15">
      <c r="L1591" s="127"/>
      <c r="M1591" s="107"/>
      <c r="N1591" s="107"/>
      <c r="O1591" s="107"/>
      <c r="P1591" s="107"/>
      <c r="Q1591" s="107"/>
      <c r="R1591" s="107"/>
      <c r="S1591" s="107"/>
      <c r="T1591" s="130"/>
    </row>
    <row r="1592" spans="10:20" x14ac:dyDescent="0.15">
      <c r="L1592" s="127"/>
      <c r="M1592" s="107"/>
      <c r="N1592" s="107"/>
      <c r="O1592" s="107"/>
      <c r="P1592" s="107"/>
      <c r="Q1592" s="107"/>
      <c r="R1592" s="107"/>
      <c r="S1592" s="107"/>
      <c r="T1592" s="130"/>
    </row>
    <row r="1593" spans="10:20" x14ac:dyDescent="0.15">
      <c r="L1593" s="127"/>
      <c r="M1593" s="107"/>
      <c r="N1593" s="107"/>
      <c r="O1593" s="107"/>
      <c r="P1593" s="107"/>
      <c r="Q1593" s="107"/>
      <c r="R1593" s="107"/>
      <c r="S1593" s="107"/>
      <c r="T1593" s="130"/>
    </row>
    <row r="1594" spans="10:20" x14ac:dyDescent="0.15">
      <c r="J1594" s="135"/>
      <c r="L1594" s="127"/>
      <c r="M1594" s="107"/>
      <c r="N1594" s="107"/>
      <c r="O1594" s="107"/>
      <c r="P1594" s="107"/>
      <c r="Q1594" s="107"/>
      <c r="R1594" s="107"/>
      <c r="S1594" s="107"/>
      <c r="T1594" s="130"/>
    </row>
    <row r="1595" spans="10:20" x14ac:dyDescent="0.15">
      <c r="L1595" s="127"/>
      <c r="M1595" s="107"/>
      <c r="N1595" s="107"/>
      <c r="O1595" s="107"/>
      <c r="P1595" s="107"/>
      <c r="Q1595" s="107"/>
      <c r="R1595" s="107"/>
      <c r="S1595" s="107"/>
      <c r="T1595" s="130"/>
    </row>
    <row r="1596" spans="10:20" x14ac:dyDescent="0.15">
      <c r="L1596" s="127"/>
      <c r="M1596" s="107"/>
      <c r="N1596" s="107"/>
      <c r="O1596" s="107"/>
      <c r="P1596" s="107"/>
      <c r="Q1596" s="107"/>
      <c r="R1596" s="107"/>
      <c r="S1596" s="107"/>
      <c r="T1596" s="130"/>
    </row>
    <row r="1597" spans="10:20" x14ac:dyDescent="0.15">
      <c r="L1597" s="127"/>
      <c r="M1597" s="107"/>
      <c r="N1597" s="107"/>
      <c r="O1597" s="107"/>
      <c r="P1597" s="107"/>
      <c r="Q1597" s="107"/>
      <c r="R1597" s="107"/>
      <c r="S1597" s="107"/>
      <c r="T1597" s="130"/>
    </row>
    <row r="1598" spans="10:20" x14ac:dyDescent="0.15">
      <c r="L1598" s="127"/>
      <c r="M1598" s="107"/>
      <c r="N1598" s="107"/>
      <c r="O1598" s="107"/>
      <c r="P1598" s="107"/>
      <c r="Q1598" s="107"/>
      <c r="R1598" s="107"/>
      <c r="S1598" s="107"/>
      <c r="T1598" s="130"/>
    </row>
    <row r="1599" spans="10:20" x14ac:dyDescent="0.15">
      <c r="L1599" s="127"/>
      <c r="M1599" s="107"/>
      <c r="N1599" s="107"/>
      <c r="O1599" s="107"/>
      <c r="P1599" s="107"/>
      <c r="Q1599" s="107"/>
      <c r="R1599" s="107"/>
      <c r="S1599" s="107"/>
      <c r="T1599" s="130"/>
    </row>
    <row r="1600" spans="10:20" x14ac:dyDescent="0.15">
      <c r="L1600" s="127"/>
      <c r="M1600" s="107"/>
      <c r="N1600" s="107"/>
      <c r="O1600" s="107"/>
      <c r="P1600" s="107"/>
      <c r="Q1600" s="107"/>
      <c r="R1600" s="107"/>
      <c r="S1600" s="107"/>
      <c r="T1600" s="130"/>
    </row>
    <row r="1601" spans="12:20" x14ac:dyDescent="0.15">
      <c r="L1601" s="127"/>
      <c r="M1601" s="107"/>
      <c r="N1601" s="107"/>
      <c r="O1601" s="107"/>
      <c r="P1601" s="107"/>
      <c r="Q1601" s="107"/>
      <c r="R1601" s="107"/>
      <c r="S1601" s="107"/>
      <c r="T1601" s="130"/>
    </row>
    <row r="1602" spans="12:20" x14ac:dyDescent="0.15">
      <c r="L1602" s="127"/>
      <c r="M1602" s="107"/>
      <c r="N1602" s="107"/>
      <c r="O1602" s="107"/>
      <c r="P1602" s="107"/>
      <c r="Q1602" s="107"/>
      <c r="R1602" s="107"/>
      <c r="S1602" s="107"/>
      <c r="T1602" s="130"/>
    </row>
    <row r="1603" spans="12:20" x14ac:dyDescent="0.15">
      <c r="L1603" s="127"/>
      <c r="M1603" s="107"/>
      <c r="N1603" s="107"/>
      <c r="O1603" s="107"/>
      <c r="P1603" s="107"/>
      <c r="Q1603" s="107"/>
      <c r="R1603" s="107"/>
      <c r="S1603" s="107"/>
      <c r="T1603" s="130"/>
    </row>
    <row r="1604" spans="12:20" x14ac:dyDescent="0.15">
      <c r="L1604" s="127"/>
      <c r="M1604" s="107"/>
      <c r="N1604" s="107"/>
      <c r="O1604" s="107"/>
      <c r="P1604" s="107"/>
      <c r="Q1604" s="107"/>
      <c r="R1604" s="107"/>
      <c r="S1604" s="107"/>
      <c r="T1604" s="130"/>
    </row>
    <row r="1605" spans="12:20" x14ac:dyDescent="0.15">
      <c r="L1605" s="127"/>
      <c r="M1605" s="107"/>
      <c r="N1605" s="107"/>
      <c r="O1605" s="107"/>
      <c r="P1605" s="107"/>
      <c r="Q1605" s="107"/>
      <c r="R1605" s="107"/>
      <c r="S1605" s="107"/>
      <c r="T1605" s="130"/>
    </row>
    <row r="1606" spans="12:20" x14ac:dyDescent="0.15">
      <c r="L1606" s="127"/>
      <c r="M1606" s="107"/>
      <c r="N1606" s="107"/>
      <c r="O1606" s="107"/>
      <c r="P1606" s="107"/>
      <c r="Q1606" s="107"/>
      <c r="R1606" s="107"/>
      <c r="S1606" s="107"/>
      <c r="T1606" s="130"/>
    </row>
    <row r="1607" spans="12:20" x14ac:dyDescent="0.15">
      <c r="L1607" s="127"/>
      <c r="M1607" s="107"/>
      <c r="N1607" s="107"/>
      <c r="O1607" s="107"/>
      <c r="P1607" s="107"/>
      <c r="Q1607" s="107"/>
      <c r="R1607" s="107"/>
      <c r="S1607" s="107"/>
      <c r="T1607" s="130"/>
    </row>
    <row r="1608" spans="12:20" x14ac:dyDescent="0.15">
      <c r="L1608" s="127"/>
      <c r="M1608" s="107"/>
      <c r="N1608" s="107"/>
      <c r="O1608" s="107"/>
      <c r="P1608" s="107"/>
      <c r="Q1608" s="107"/>
      <c r="R1608" s="107"/>
      <c r="S1608" s="107"/>
      <c r="T1608" s="130"/>
    </row>
    <row r="1609" spans="12:20" x14ac:dyDescent="0.15">
      <c r="L1609" s="127"/>
      <c r="M1609" s="107"/>
      <c r="N1609" s="107"/>
      <c r="O1609" s="107"/>
      <c r="P1609" s="107"/>
      <c r="Q1609" s="107"/>
      <c r="R1609" s="107"/>
      <c r="S1609" s="107"/>
      <c r="T1609" s="130"/>
    </row>
    <row r="1610" spans="12:20" x14ac:dyDescent="0.15">
      <c r="L1610" s="127"/>
      <c r="M1610" s="107"/>
      <c r="N1610" s="107"/>
      <c r="O1610" s="107"/>
      <c r="P1610" s="107"/>
      <c r="Q1610" s="107"/>
      <c r="R1610" s="107"/>
      <c r="S1610" s="107"/>
      <c r="T1610" s="130"/>
    </row>
    <row r="1611" spans="12:20" x14ac:dyDescent="0.15">
      <c r="L1611" s="127"/>
      <c r="M1611" s="107"/>
      <c r="N1611" s="107"/>
      <c r="O1611" s="107"/>
      <c r="P1611" s="107"/>
      <c r="Q1611" s="107"/>
      <c r="R1611" s="107"/>
      <c r="S1611" s="107"/>
      <c r="T1611" s="130"/>
    </row>
    <row r="1612" spans="12:20" x14ac:dyDescent="0.15">
      <c r="L1612" s="127"/>
      <c r="M1612" s="107"/>
      <c r="N1612" s="107"/>
      <c r="O1612" s="107"/>
      <c r="P1612" s="107"/>
      <c r="Q1612" s="107"/>
      <c r="R1612" s="107"/>
      <c r="S1612" s="107"/>
      <c r="T1612" s="130"/>
    </row>
    <row r="1613" spans="12:20" x14ac:dyDescent="0.15">
      <c r="L1613" s="127"/>
      <c r="M1613" s="107"/>
      <c r="N1613" s="107"/>
      <c r="O1613" s="107"/>
      <c r="P1613" s="107"/>
      <c r="Q1613" s="107"/>
      <c r="R1613" s="107"/>
      <c r="S1613" s="107"/>
      <c r="T1613" s="130"/>
    </row>
    <row r="1614" spans="12:20" x14ac:dyDescent="0.15">
      <c r="L1614" s="127"/>
      <c r="M1614" s="107"/>
      <c r="N1614" s="107"/>
      <c r="O1614" s="107"/>
      <c r="P1614" s="107"/>
      <c r="Q1614" s="107"/>
      <c r="R1614" s="107"/>
      <c r="S1614" s="107"/>
      <c r="T1614" s="130"/>
    </row>
    <row r="1615" spans="12:20" x14ac:dyDescent="0.15">
      <c r="L1615" s="127"/>
      <c r="M1615" s="107"/>
      <c r="N1615" s="107"/>
      <c r="O1615" s="107"/>
      <c r="P1615" s="107"/>
      <c r="Q1615" s="107"/>
      <c r="R1615" s="107"/>
      <c r="S1615" s="107"/>
      <c r="T1615" s="130"/>
    </row>
    <row r="1616" spans="12:20" x14ac:dyDescent="0.15">
      <c r="L1616" s="127"/>
      <c r="M1616" s="107"/>
      <c r="N1616" s="107"/>
      <c r="O1616" s="107"/>
      <c r="P1616" s="107"/>
      <c r="Q1616" s="107"/>
      <c r="R1616" s="107"/>
      <c r="S1616" s="107"/>
      <c r="T1616" s="130"/>
    </row>
    <row r="1617" spans="12:20" x14ac:dyDescent="0.15">
      <c r="L1617" s="127"/>
      <c r="M1617" s="107"/>
      <c r="N1617" s="107"/>
      <c r="O1617" s="107"/>
      <c r="P1617" s="107"/>
      <c r="Q1617" s="107"/>
      <c r="R1617" s="107"/>
      <c r="S1617" s="107"/>
      <c r="T1617" s="130"/>
    </row>
    <row r="1618" spans="12:20" x14ac:dyDescent="0.15">
      <c r="L1618" s="127"/>
      <c r="M1618" s="107"/>
      <c r="N1618" s="107"/>
      <c r="O1618" s="107"/>
      <c r="P1618" s="107"/>
      <c r="Q1618" s="107"/>
      <c r="R1618" s="107"/>
      <c r="S1618" s="107"/>
      <c r="T1618" s="130"/>
    </row>
    <row r="1619" spans="12:20" x14ac:dyDescent="0.15">
      <c r="L1619" s="127"/>
      <c r="M1619" s="107"/>
      <c r="N1619" s="107"/>
      <c r="O1619" s="107"/>
      <c r="P1619" s="107"/>
      <c r="Q1619" s="107"/>
      <c r="R1619" s="107"/>
      <c r="S1619" s="107"/>
      <c r="T1619" s="130"/>
    </row>
    <row r="1620" spans="12:20" x14ac:dyDescent="0.15">
      <c r="L1620" s="127"/>
      <c r="M1620" s="107"/>
      <c r="N1620" s="107"/>
      <c r="O1620" s="107"/>
      <c r="P1620" s="107"/>
      <c r="Q1620" s="107"/>
      <c r="R1620" s="107"/>
      <c r="S1620" s="107"/>
      <c r="T1620" s="130"/>
    </row>
    <row r="1621" spans="12:20" x14ac:dyDescent="0.15">
      <c r="L1621" s="127"/>
      <c r="M1621" s="107"/>
      <c r="N1621" s="107"/>
      <c r="O1621" s="107"/>
      <c r="P1621" s="107"/>
      <c r="Q1621" s="107"/>
      <c r="R1621" s="107"/>
      <c r="S1621" s="107"/>
      <c r="T1621" s="130"/>
    </row>
    <row r="1622" spans="12:20" x14ac:dyDescent="0.15">
      <c r="L1622" s="127"/>
      <c r="M1622" s="107"/>
      <c r="N1622" s="107"/>
      <c r="O1622" s="107"/>
      <c r="P1622" s="107"/>
      <c r="Q1622" s="107"/>
      <c r="R1622" s="107"/>
      <c r="S1622" s="107"/>
      <c r="T1622" s="130"/>
    </row>
    <row r="1623" spans="12:20" x14ac:dyDescent="0.15">
      <c r="L1623" s="127"/>
      <c r="M1623" s="107"/>
      <c r="N1623" s="107"/>
      <c r="O1623" s="107"/>
      <c r="P1623" s="107"/>
      <c r="Q1623" s="107"/>
      <c r="R1623" s="107"/>
      <c r="S1623" s="107"/>
      <c r="T1623" s="130"/>
    </row>
    <row r="1624" spans="12:20" x14ac:dyDescent="0.15">
      <c r="L1624" s="127"/>
      <c r="M1624" s="107"/>
      <c r="N1624" s="107"/>
      <c r="O1624" s="107"/>
      <c r="P1624" s="107"/>
      <c r="Q1624" s="107"/>
      <c r="R1624" s="107"/>
      <c r="S1624" s="107"/>
      <c r="T1624" s="130"/>
    </row>
    <row r="1625" spans="12:20" x14ac:dyDescent="0.15">
      <c r="L1625" s="127"/>
      <c r="M1625" s="107"/>
      <c r="N1625" s="107"/>
      <c r="O1625" s="107"/>
      <c r="P1625" s="107"/>
      <c r="Q1625" s="107"/>
      <c r="R1625" s="107"/>
      <c r="S1625" s="107"/>
      <c r="T1625" s="130"/>
    </row>
    <row r="1626" spans="12:20" x14ac:dyDescent="0.15">
      <c r="L1626" s="127"/>
      <c r="M1626" s="107"/>
      <c r="N1626" s="107"/>
      <c r="O1626" s="107"/>
      <c r="P1626" s="107"/>
      <c r="Q1626" s="107"/>
      <c r="R1626" s="107"/>
      <c r="S1626" s="107"/>
      <c r="T1626" s="130"/>
    </row>
    <row r="1627" spans="12:20" x14ac:dyDescent="0.15">
      <c r="L1627" s="127"/>
      <c r="M1627" s="107"/>
      <c r="N1627" s="107"/>
      <c r="O1627" s="107"/>
      <c r="P1627" s="107"/>
      <c r="Q1627" s="107"/>
      <c r="R1627" s="107"/>
      <c r="S1627" s="107"/>
      <c r="T1627" s="130"/>
    </row>
    <row r="1628" spans="12:20" x14ac:dyDescent="0.15">
      <c r="L1628" s="127"/>
      <c r="M1628" s="107"/>
      <c r="N1628" s="107"/>
      <c r="O1628" s="107"/>
      <c r="P1628" s="107"/>
      <c r="Q1628" s="107"/>
      <c r="R1628" s="107"/>
      <c r="S1628" s="107"/>
      <c r="T1628" s="130"/>
    </row>
    <row r="1629" spans="12:20" x14ac:dyDescent="0.15">
      <c r="L1629" s="127"/>
      <c r="M1629" s="107"/>
      <c r="N1629" s="107"/>
      <c r="O1629" s="107"/>
      <c r="P1629" s="107"/>
      <c r="Q1629" s="107"/>
      <c r="R1629" s="107"/>
      <c r="S1629" s="107"/>
      <c r="T1629" s="130"/>
    </row>
    <row r="1630" spans="12:20" x14ac:dyDescent="0.15">
      <c r="L1630" s="127"/>
      <c r="M1630" s="107"/>
      <c r="N1630" s="107"/>
      <c r="O1630" s="107"/>
      <c r="P1630" s="107"/>
      <c r="Q1630" s="107"/>
      <c r="R1630" s="107"/>
      <c r="S1630" s="107"/>
      <c r="T1630" s="130"/>
    </row>
    <row r="1631" spans="12:20" x14ac:dyDescent="0.15">
      <c r="L1631" s="127"/>
      <c r="M1631" s="107"/>
      <c r="N1631" s="107"/>
      <c r="O1631" s="107"/>
      <c r="P1631" s="107"/>
      <c r="Q1631" s="107"/>
      <c r="R1631" s="107"/>
      <c r="S1631" s="107"/>
      <c r="T1631" s="130"/>
    </row>
    <row r="1632" spans="12:20" x14ac:dyDescent="0.15">
      <c r="L1632" s="127"/>
      <c r="M1632" s="107"/>
      <c r="N1632" s="107"/>
      <c r="O1632" s="107"/>
      <c r="P1632" s="107"/>
      <c r="Q1632" s="107"/>
      <c r="R1632" s="107"/>
      <c r="S1632" s="107"/>
      <c r="T1632" s="130"/>
    </row>
    <row r="1633" spans="12:20" x14ac:dyDescent="0.15">
      <c r="L1633" s="127"/>
      <c r="M1633" s="107"/>
      <c r="N1633" s="107"/>
      <c r="O1633" s="107"/>
      <c r="P1633" s="107"/>
      <c r="Q1633" s="107"/>
      <c r="R1633" s="107"/>
      <c r="S1633" s="107"/>
      <c r="T1633" s="130"/>
    </row>
    <row r="1634" spans="12:20" x14ac:dyDescent="0.15">
      <c r="L1634" s="127"/>
      <c r="M1634" s="107"/>
      <c r="N1634" s="107"/>
      <c r="O1634" s="107"/>
      <c r="P1634" s="107"/>
      <c r="Q1634" s="107"/>
      <c r="R1634" s="107"/>
      <c r="S1634" s="107"/>
      <c r="T1634" s="130"/>
    </row>
    <row r="1635" spans="12:20" x14ac:dyDescent="0.15">
      <c r="L1635" s="127"/>
      <c r="M1635" s="107"/>
      <c r="N1635" s="107"/>
      <c r="O1635" s="107"/>
      <c r="P1635" s="107"/>
      <c r="Q1635" s="107"/>
      <c r="R1635" s="107"/>
      <c r="S1635" s="107"/>
      <c r="T1635" s="130"/>
    </row>
    <row r="1636" spans="12:20" x14ac:dyDescent="0.15">
      <c r="L1636" s="127"/>
      <c r="M1636" s="107"/>
      <c r="N1636" s="107"/>
      <c r="O1636" s="107"/>
      <c r="P1636" s="107"/>
      <c r="Q1636" s="107"/>
      <c r="R1636" s="107"/>
      <c r="S1636" s="107"/>
      <c r="T1636" s="130"/>
    </row>
    <row r="1637" spans="12:20" x14ac:dyDescent="0.15">
      <c r="L1637" s="127"/>
      <c r="M1637" s="107"/>
      <c r="N1637" s="107"/>
      <c r="O1637" s="107"/>
      <c r="P1637" s="107"/>
      <c r="Q1637" s="107"/>
      <c r="R1637" s="107"/>
      <c r="S1637" s="107"/>
      <c r="T1637" s="130"/>
    </row>
    <row r="1638" spans="12:20" x14ac:dyDescent="0.15">
      <c r="L1638" s="127"/>
      <c r="M1638" s="107"/>
      <c r="N1638" s="107"/>
      <c r="O1638" s="107"/>
      <c r="P1638" s="107"/>
      <c r="Q1638" s="107"/>
      <c r="R1638" s="107"/>
      <c r="S1638" s="107"/>
      <c r="T1638" s="130"/>
    </row>
    <row r="1639" spans="12:20" x14ac:dyDescent="0.15">
      <c r="L1639" s="127"/>
      <c r="M1639" s="107"/>
      <c r="N1639" s="107"/>
      <c r="O1639" s="107"/>
      <c r="P1639" s="107"/>
      <c r="Q1639" s="107"/>
      <c r="R1639" s="107"/>
      <c r="S1639" s="107"/>
      <c r="T1639" s="130"/>
    </row>
    <row r="1640" spans="12:20" x14ac:dyDescent="0.15">
      <c r="L1640" s="127"/>
      <c r="M1640" s="107"/>
      <c r="N1640" s="107"/>
      <c r="O1640" s="107"/>
      <c r="P1640" s="107"/>
      <c r="Q1640" s="107"/>
      <c r="R1640" s="107"/>
      <c r="S1640" s="107"/>
      <c r="T1640" s="130"/>
    </row>
    <row r="1641" spans="12:20" x14ac:dyDescent="0.15">
      <c r="L1641" s="127"/>
      <c r="M1641" s="107"/>
      <c r="N1641" s="107"/>
      <c r="O1641" s="107"/>
      <c r="P1641" s="107"/>
      <c r="Q1641" s="107"/>
      <c r="R1641" s="107"/>
      <c r="S1641" s="107"/>
      <c r="T1641" s="130"/>
    </row>
    <row r="1642" spans="12:20" x14ac:dyDescent="0.15">
      <c r="L1642" s="127"/>
      <c r="M1642" s="107"/>
      <c r="N1642" s="107"/>
      <c r="O1642" s="107"/>
      <c r="P1642" s="107"/>
      <c r="Q1642" s="107"/>
      <c r="R1642" s="107"/>
      <c r="S1642" s="107"/>
      <c r="T1642" s="130"/>
    </row>
    <row r="1643" spans="12:20" x14ac:dyDescent="0.15">
      <c r="L1643" s="127"/>
      <c r="M1643" s="107"/>
      <c r="N1643" s="107"/>
      <c r="O1643" s="107"/>
      <c r="P1643" s="107"/>
      <c r="Q1643" s="107"/>
      <c r="R1643" s="107"/>
      <c r="S1643" s="107"/>
      <c r="T1643" s="130"/>
    </row>
    <row r="1644" spans="12:20" x14ac:dyDescent="0.15">
      <c r="L1644" s="127"/>
      <c r="M1644" s="107"/>
      <c r="N1644" s="107"/>
      <c r="O1644" s="107"/>
      <c r="P1644" s="107"/>
      <c r="Q1644" s="107"/>
      <c r="R1644" s="107"/>
      <c r="S1644" s="107"/>
      <c r="T1644" s="130"/>
    </row>
    <row r="1645" spans="12:20" x14ac:dyDescent="0.15">
      <c r="L1645" s="127"/>
      <c r="M1645" s="107"/>
      <c r="N1645" s="107"/>
      <c r="O1645" s="107"/>
      <c r="P1645" s="107"/>
      <c r="Q1645" s="107"/>
      <c r="R1645" s="107"/>
      <c r="S1645" s="107"/>
      <c r="T1645" s="130"/>
    </row>
    <row r="1646" spans="12:20" x14ac:dyDescent="0.15">
      <c r="L1646" s="127"/>
      <c r="M1646" s="107"/>
      <c r="N1646" s="107"/>
      <c r="O1646" s="107"/>
      <c r="P1646" s="107"/>
      <c r="Q1646" s="107"/>
      <c r="R1646" s="107"/>
      <c r="S1646" s="107"/>
      <c r="T1646" s="130"/>
    </row>
    <row r="1647" spans="12:20" x14ac:dyDescent="0.15">
      <c r="L1647" s="127"/>
      <c r="M1647" s="107"/>
      <c r="N1647" s="107"/>
      <c r="O1647" s="107"/>
      <c r="P1647" s="107"/>
      <c r="Q1647" s="107"/>
      <c r="R1647" s="107"/>
      <c r="S1647" s="107"/>
      <c r="T1647" s="130"/>
    </row>
    <row r="1648" spans="12:20" x14ac:dyDescent="0.15">
      <c r="L1648" s="127"/>
      <c r="M1648" s="107"/>
      <c r="N1648" s="107"/>
      <c r="O1648" s="107"/>
      <c r="P1648" s="107"/>
      <c r="Q1648" s="107"/>
      <c r="R1648" s="107"/>
      <c r="S1648" s="107"/>
      <c r="T1648" s="130"/>
    </row>
    <row r="1649" spans="12:20" x14ac:dyDescent="0.15">
      <c r="L1649" s="127"/>
      <c r="M1649" s="107"/>
      <c r="N1649" s="107"/>
      <c r="O1649" s="107"/>
      <c r="P1649" s="107"/>
      <c r="Q1649" s="107"/>
      <c r="R1649" s="107"/>
      <c r="S1649" s="107"/>
      <c r="T1649" s="130"/>
    </row>
    <row r="1650" spans="12:20" x14ac:dyDescent="0.15">
      <c r="L1650" s="127"/>
      <c r="M1650" s="107"/>
      <c r="N1650" s="107"/>
      <c r="O1650" s="107"/>
      <c r="P1650" s="107"/>
      <c r="Q1650" s="107"/>
      <c r="R1650" s="107"/>
      <c r="S1650" s="107"/>
      <c r="T1650" s="130"/>
    </row>
    <row r="1651" spans="12:20" x14ac:dyDescent="0.15">
      <c r="L1651" s="127"/>
      <c r="M1651" s="107"/>
      <c r="N1651" s="107"/>
      <c r="O1651" s="107"/>
      <c r="P1651" s="107"/>
      <c r="Q1651" s="107"/>
      <c r="R1651" s="107"/>
      <c r="S1651" s="107"/>
      <c r="T1651" s="130"/>
    </row>
    <row r="1652" spans="12:20" x14ac:dyDescent="0.15">
      <c r="L1652" s="127"/>
      <c r="M1652" s="107"/>
      <c r="N1652" s="107"/>
      <c r="O1652" s="107"/>
      <c r="P1652" s="107"/>
      <c r="Q1652" s="107"/>
      <c r="R1652" s="107"/>
      <c r="S1652" s="107"/>
      <c r="T1652" s="130"/>
    </row>
    <row r="1653" spans="12:20" x14ac:dyDescent="0.15">
      <c r="L1653" s="127"/>
      <c r="M1653" s="107"/>
      <c r="N1653" s="107"/>
      <c r="O1653" s="107"/>
      <c r="P1653" s="107"/>
      <c r="Q1653" s="107"/>
      <c r="R1653" s="107"/>
      <c r="S1653" s="107"/>
      <c r="T1653" s="130"/>
    </row>
    <row r="1654" spans="12:20" x14ac:dyDescent="0.15">
      <c r="L1654" s="127"/>
      <c r="M1654" s="107"/>
      <c r="N1654" s="107"/>
      <c r="O1654" s="107"/>
      <c r="P1654" s="107"/>
      <c r="Q1654" s="107"/>
      <c r="R1654" s="107"/>
      <c r="S1654" s="107"/>
      <c r="T1654" s="130"/>
    </row>
    <row r="1655" spans="12:20" x14ac:dyDescent="0.15">
      <c r="L1655" s="127"/>
      <c r="M1655" s="107"/>
      <c r="N1655" s="107"/>
      <c r="O1655" s="107"/>
      <c r="P1655" s="107"/>
      <c r="Q1655" s="107"/>
      <c r="R1655" s="107"/>
      <c r="S1655" s="107"/>
      <c r="T1655" s="130"/>
    </row>
    <row r="1656" spans="12:20" x14ac:dyDescent="0.15">
      <c r="L1656" s="127"/>
      <c r="M1656" s="107"/>
      <c r="N1656" s="107"/>
      <c r="O1656" s="107"/>
      <c r="P1656" s="107"/>
      <c r="Q1656" s="107"/>
      <c r="R1656" s="107"/>
      <c r="S1656" s="107"/>
      <c r="T1656" s="130"/>
    </row>
    <row r="1657" spans="12:20" x14ac:dyDescent="0.15">
      <c r="L1657" s="127"/>
      <c r="M1657" s="107"/>
      <c r="N1657" s="107"/>
      <c r="O1657" s="107"/>
      <c r="P1657" s="107"/>
      <c r="Q1657" s="107"/>
      <c r="R1657" s="107"/>
      <c r="S1657" s="107"/>
      <c r="T1657" s="130"/>
    </row>
    <row r="1658" spans="12:20" x14ac:dyDescent="0.15">
      <c r="L1658" s="127"/>
      <c r="M1658" s="107"/>
      <c r="N1658" s="107"/>
      <c r="O1658" s="107"/>
      <c r="P1658" s="107"/>
      <c r="Q1658" s="107"/>
      <c r="R1658" s="107"/>
      <c r="S1658" s="107"/>
      <c r="T1658" s="130"/>
    </row>
    <row r="1659" spans="12:20" x14ac:dyDescent="0.15">
      <c r="L1659" s="127"/>
      <c r="M1659" s="107"/>
      <c r="N1659" s="107"/>
      <c r="O1659" s="107"/>
      <c r="P1659" s="107"/>
      <c r="Q1659" s="107"/>
      <c r="R1659" s="107"/>
      <c r="S1659" s="107"/>
      <c r="T1659" s="130"/>
    </row>
    <row r="1660" spans="12:20" x14ac:dyDescent="0.15">
      <c r="L1660" s="127"/>
      <c r="M1660" s="107"/>
      <c r="N1660" s="107"/>
      <c r="O1660" s="107"/>
      <c r="P1660" s="107"/>
      <c r="Q1660" s="107"/>
      <c r="R1660" s="107"/>
      <c r="S1660" s="107"/>
      <c r="T1660" s="130"/>
    </row>
    <row r="1661" spans="12:20" x14ac:dyDescent="0.15">
      <c r="L1661" s="127"/>
      <c r="M1661" s="107"/>
      <c r="N1661" s="107"/>
      <c r="O1661" s="107"/>
      <c r="P1661" s="107"/>
      <c r="Q1661" s="107"/>
      <c r="R1661" s="107"/>
      <c r="S1661" s="107"/>
      <c r="T1661" s="130"/>
    </row>
    <row r="1662" spans="12:20" x14ac:dyDescent="0.15">
      <c r="L1662" s="127"/>
      <c r="M1662" s="107"/>
      <c r="N1662" s="107"/>
      <c r="O1662" s="107"/>
      <c r="P1662" s="107"/>
      <c r="Q1662" s="107"/>
      <c r="R1662" s="107"/>
      <c r="S1662" s="107"/>
      <c r="T1662" s="130"/>
    </row>
    <row r="1663" spans="12:20" x14ac:dyDescent="0.15">
      <c r="L1663" s="127"/>
      <c r="M1663" s="107"/>
      <c r="N1663" s="107"/>
      <c r="O1663" s="107"/>
      <c r="P1663" s="107"/>
      <c r="Q1663" s="107"/>
      <c r="R1663" s="107"/>
      <c r="S1663" s="107"/>
      <c r="T1663" s="130"/>
    </row>
    <row r="1664" spans="12:20" x14ac:dyDescent="0.15">
      <c r="L1664" s="127"/>
      <c r="M1664" s="107"/>
      <c r="N1664" s="107"/>
      <c r="O1664" s="107"/>
      <c r="P1664" s="107"/>
      <c r="Q1664" s="107"/>
      <c r="R1664" s="107"/>
      <c r="S1664" s="107"/>
      <c r="T1664" s="130"/>
    </row>
    <row r="1665" spans="12:20" x14ac:dyDescent="0.15">
      <c r="L1665" s="127"/>
      <c r="M1665" s="107"/>
      <c r="N1665" s="107"/>
      <c r="O1665" s="107"/>
      <c r="P1665" s="107"/>
      <c r="Q1665" s="107"/>
      <c r="R1665" s="107"/>
      <c r="S1665" s="107"/>
      <c r="T1665" s="130"/>
    </row>
    <row r="1666" spans="12:20" x14ac:dyDescent="0.15">
      <c r="L1666" s="127"/>
      <c r="M1666" s="107"/>
      <c r="N1666" s="107"/>
      <c r="O1666" s="107"/>
      <c r="P1666" s="107"/>
      <c r="Q1666" s="107"/>
      <c r="R1666" s="107"/>
      <c r="S1666" s="107"/>
      <c r="T1666" s="130"/>
    </row>
    <row r="1667" spans="12:20" x14ac:dyDescent="0.15">
      <c r="L1667" s="127"/>
      <c r="M1667" s="107"/>
      <c r="N1667" s="107"/>
      <c r="O1667" s="107"/>
      <c r="P1667" s="107"/>
      <c r="Q1667" s="107"/>
      <c r="R1667" s="107"/>
      <c r="S1667" s="107"/>
      <c r="T1667" s="130"/>
    </row>
    <row r="1668" spans="12:20" x14ac:dyDescent="0.15">
      <c r="L1668" s="127"/>
      <c r="M1668" s="107"/>
      <c r="N1668" s="107"/>
      <c r="O1668" s="107"/>
      <c r="P1668" s="107"/>
      <c r="Q1668" s="107"/>
      <c r="R1668" s="107"/>
      <c r="S1668" s="107"/>
      <c r="T1668" s="130"/>
    </row>
    <row r="1669" spans="12:20" x14ac:dyDescent="0.15">
      <c r="L1669" s="127"/>
      <c r="M1669" s="107"/>
      <c r="N1669" s="107"/>
      <c r="O1669" s="107"/>
      <c r="P1669" s="107"/>
      <c r="Q1669" s="107"/>
      <c r="R1669" s="107"/>
      <c r="S1669" s="107"/>
      <c r="T1669" s="130"/>
    </row>
    <row r="1670" spans="12:20" x14ac:dyDescent="0.15">
      <c r="L1670" s="127"/>
      <c r="M1670" s="107"/>
      <c r="N1670" s="107"/>
      <c r="O1670" s="107"/>
      <c r="P1670" s="107"/>
      <c r="Q1670" s="107"/>
      <c r="R1670" s="107"/>
      <c r="S1670" s="107"/>
      <c r="T1670" s="130"/>
    </row>
    <row r="1671" spans="12:20" x14ac:dyDescent="0.15">
      <c r="L1671" s="127"/>
      <c r="M1671" s="107"/>
      <c r="N1671" s="107"/>
      <c r="O1671" s="107"/>
      <c r="P1671" s="107"/>
      <c r="Q1671" s="107"/>
      <c r="R1671" s="107"/>
      <c r="S1671" s="107"/>
      <c r="T1671" s="130"/>
    </row>
    <row r="1672" spans="12:20" x14ac:dyDescent="0.15">
      <c r="L1672" s="127"/>
      <c r="M1672" s="107"/>
      <c r="N1672" s="107"/>
      <c r="O1672" s="107"/>
      <c r="P1672" s="107"/>
      <c r="Q1672" s="107"/>
      <c r="R1672" s="107"/>
      <c r="S1672" s="107"/>
      <c r="T1672" s="130"/>
    </row>
    <row r="1673" spans="12:20" x14ac:dyDescent="0.15">
      <c r="L1673" s="127"/>
      <c r="M1673" s="107"/>
      <c r="N1673" s="107"/>
      <c r="O1673" s="107"/>
      <c r="P1673" s="107"/>
      <c r="Q1673" s="107"/>
      <c r="R1673" s="107"/>
      <c r="S1673" s="107"/>
      <c r="T1673" s="130"/>
    </row>
    <row r="1674" spans="12:20" x14ac:dyDescent="0.15">
      <c r="L1674" s="127"/>
      <c r="M1674" s="107"/>
      <c r="N1674" s="107"/>
      <c r="O1674" s="107"/>
      <c r="P1674" s="107"/>
      <c r="Q1674" s="107"/>
      <c r="R1674" s="107"/>
      <c r="S1674" s="107"/>
      <c r="T1674" s="130"/>
    </row>
    <row r="1675" spans="12:20" x14ac:dyDescent="0.15">
      <c r="L1675" s="127"/>
      <c r="M1675" s="107"/>
      <c r="N1675" s="107"/>
      <c r="O1675" s="107"/>
      <c r="P1675" s="107"/>
      <c r="Q1675" s="107"/>
      <c r="R1675" s="107"/>
      <c r="S1675" s="107"/>
      <c r="T1675" s="130"/>
    </row>
    <row r="1676" spans="12:20" x14ac:dyDescent="0.15">
      <c r="L1676" s="127"/>
      <c r="M1676" s="107"/>
      <c r="N1676" s="107"/>
      <c r="O1676" s="107"/>
      <c r="P1676" s="107"/>
      <c r="Q1676" s="107"/>
      <c r="R1676" s="107"/>
      <c r="S1676" s="107"/>
      <c r="T1676" s="130"/>
    </row>
    <row r="1677" spans="12:20" x14ac:dyDescent="0.15">
      <c r="L1677" s="127"/>
      <c r="M1677" s="107"/>
      <c r="N1677" s="107"/>
      <c r="O1677" s="107"/>
      <c r="P1677" s="107"/>
      <c r="Q1677" s="107"/>
      <c r="R1677" s="107"/>
      <c r="S1677" s="107"/>
      <c r="T1677" s="130"/>
    </row>
    <row r="1678" spans="12:20" x14ac:dyDescent="0.15">
      <c r="L1678" s="127"/>
      <c r="M1678" s="107"/>
      <c r="N1678" s="107"/>
      <c r="O1678" s="107"/>
      <c r="P1678" s="107"/>
      <c r="Q1678" s="107"/>
      <c r="R1678" s="107"/>
      <c r="S1678" s="107"/>
      <c r="T1678" s="130"/>
    </row>
    <row r="1679" spans="12:20" x14ac:dyDescent="0.15">
      <c r="L1679" s="127"/>
      <c r="M1679" s="107"/>
      <c r="N1679" s="107"/>
      <c r="O1679" s="107"/>
      <c r="P1679" s="107"/>
      <c r="Q1679" s="107"/>
      <c r="R1679" s="107"/>
      <c r="S1679" s="107"/>
      <c r="T1679" s="130"/>
    </row>
    <row r="1680" spans="12:20" x14ac:dyDescent="0.15">
      <c r="L1680" s="127"/>
      <c r="M1680" s="107"/>
      <c r="N1680" s="107"/>
      <c r="O1680" s="107"/>
      <c r="P1680" s="107"/>
      <c r="Q1680" s="107"/>
      <c r="R1680" s="107"/>
      <c r="S1680" s="107"/>
      <c r="T1680" s="130"/>
    </row>
    <row r="1681" spans="12:20" x14ac:dyDescent="0.15">
      <c r="L1681" s="127"/>
      <c r="M1681" s="107"/>
      <c r="N1681" s="107"/>
      <c r="O1681" s="107"/>
      <c r="P1681" s="107"/>
      <c r="Q1681" s="107"/>
      <c r="R1681" s="107"/>
      <c r="S1681" s="107"/>
      <c r="T1681" s="130"/>
    </row>
    <row r="1682" spans="12:20" x14ac:dyDescent="0.15">
      <c r="L1682" s="127"/>
      <c r="M1682" s="107"/>
      <c r="N1682" s="107"/>
      <c r="O1682" s="107"/>
      <c r="P1682" s="107"/>
      <c r="Q1682" s="107"/>
      <c r="R1682" s="107"/>
      <c r="S1682" s="107"/>
      <c r="T1682" s="130"/>
    </row>
    <row r="1683" spans="12:20" x14ac:dyDescent="0.15">
      <c r="L1683" s="127"/>
      <c r="M1683" s="107"/>
      <c r="N1683" s="107"/>
      <c r="O1683" s="107"/>
      <c r="P1683" s="107"/>
      <c r="Q1683" s="107"/>
      <c r="R1683" s="107"/>
      <c r="S1683" s="107"/>
      <c r="T1683" s="130"/>
    </row>
    <row r="1684" spans="12:20" x14ac:dyDescent="0.15">
      <c r="L1684" s="127"/>
      <c r="M1684" s="107"/>
      <c r="N1684" s="107"/>
      <c r="O1684" s="107"/>
      <c r="P1684" s="107"/>
      <c r="Q1684" s="107"/>
      <c r="R1684" s="107"/>
      <c r="S1684" s="107"/>
      <c r="T1684" s="130"/>
    </row>
    <row r="1685" spans="12:20" x14ac:dyDescent="0.15">
      <c r="L1685" s="127"/>
      <c r="M1685" s="107"/>
      <c r="N1685" s="107"/>
      <c r="O1685" s="107"/>
      <c r="P1685" s="107"/>
      <c r="Q1685" s="107"/>
      <c r="R1685" s="107"/>
      <c r="S1685" s="107"/>
      <c r="T1685" s="130"/>
    </row>
    <row r="1686" spans="12:20" x14ac:dyDescent="0.15">
      <c r="L1686" s="127"/>
      <c r="M1686" s="107"/>
      <c r="N1686" s="107"/>
      <c r="O1686" s="107"/>
      <c r="P1686" s="107"/>
      <c r="Q1686" s="107"/>
      <c r="R1686" s="107"/>
      <c r="S1686" s="107"/>
      <c r="T1686" s="130"/>
    </row>
    <row r="1687" spans="12:20" x14ac:dyDescent="0.15">
      <c r="L1687" s="127"/>
      <c r="M1687" s="107"/>
      <c r="N1687" s="107"/>
      <c r="O1687" s="107"/>
      <c r="P1687" s="107"/>
      <c r="Q1687" s="107"/>
      <c r="R1687" s="107"/>
      <c r="S1687" s="107"/>
      <c r="T1687" s="130"/>
    </row>
    <row r="1688" spans="12:20" x14ac:dyDescent="0.15">
      <c r="L1688" s="127"/>
      <c r="M1688" s="107"/>
      <c r="N1688" s="107"/>
      <c r="O1688" s="107"/>
      <c r="P1688" s="107"/>
      <c r="Q1688" s="107"/>
      <c r="R1688" s="107"/>
      <c r="S1688" s="107"/>
      <c r="T1688" s="130"/>
    </row>
    <row r="1689" spans="12:20" x14ac:dyDescent="0.15">
      <c r="L1689" s="127"/>
      <c r="M1689" s="107"/>
      <c r="N1689" s="107"/>
      <c r="O1689" s="107"/>
      <c r="P1689" s="107"/>
      <c r="Q1689" s="107"/>
      <c r="R1689" s="107"/>
      <c r="S1689" s="107"/>
      <c r="T1689" s="130"/>
    </row>
    <row r="1690" spans="12:20" x14ac:dyDescent="0.15">
      <c r="L1690" s="127"/>
      <c r="M1690" s="107"/>
      <c r="N1690" s="107"/>
      <c r="O1690" s="107"/>
      <c r="P1690" s="107"/>
      <c r="Q1690" s="107"/>
      <c r="R1690" s="107"/>
      <c r="S1690" s="107"/>
      <c r="T1690" s="130"/>
    </row>
    <row r="1691" spans="12:20" x14ac:dyDescent="0.15">
      <c r="L1691" s="127"/>
      <c r="M1691" s="107"/>
      <c r="N1691" s="107"/>
      <c r="O1691" s="107"/>
      <c r="P1691" s="107"/>
      <c r="Q1691" s="107"/>
      <c r="R1691" s="107"/>
      <c r="S1691" s="107"/>
      <c r="T1691" s="130"/>
    </row>
    <row r="1692" spans="12:20" x14ac:dyDescent="0.15">
      <c r="L1692" s="127"/>
      <c r="M1692" s="107"/>
      <c r="N1692" s="107"/>
      <c r="O1692" s="107"/>
      <c r="P1692" s="107"/>
      <c r="Q1692" s="107"/>
      <c r="R1692" s="107"/>
      <c r="S1692" s="107"/>
      <c r="T1692" s="130"/>
    </row>
    <row r="1693" spans="12:20" x14ac:dyDescent="0.15">
      <c r="L1693" s="127"/>
      <c r="M1693" s="107"/>
      <c r="N1693" s="107"/>
      <c r="O1693" s="107"/>
      <c r="P1693" s="107"/>
      <c r="Q1693" s="107"/>
      <c r="R1693" s="107"/>
      <c r="S1693" s="107"/>
      <c r="T1693" s="130"/>
    </row>
    <row r="1694" spans="12:20" x14ac:dyDescent="0.15">
      <c r="L1694" s="127"/>
      <c r="M1694" s="107"/>
      <c r="N1694" s="107"/>
      <c r="O1694" s="107"/>
      <c r="P1694" s="107"/>
      <c r="Q1694" s="107"/>
      <c r="R1694" s="107"/>
      <c r="S1694" s="107"/>
      <c r="T1694" s="130"/>
    </row>
    <row r="1695" spans="12:20" x14ac:dyDescent="0.15">
      <c r="L1695" s="127"/>
      <c r="M1695" s="107"/>
      <c r="N1695" s="107"/>
      <c r="O1695" s="107"/>
      <c r="P1695" s="107"/>
      <c r="Q1695" s="107"/>
      <c r="R1695" s="107"/>
      <c r="S1695" s="107"/>
      <c r="T1695" s="130"/>
    </row>
    <row r="1696" spans="12:20" x14ac:dyDescent="0.15">
      <c r="L1696" s="127"/>
      <c r="M1696" s="107"/>
      <c r="N1696" s="107"/>
      <c r="O1696" s="107"/>
      <c r="P1696" s="107"/>
      <c r="Q1696" s="107"/>
      <c r="R1696" s="107"/>
      <c r="S1696" s="107"/>
      <c r="T1696" s="130"/>
    </row>
    <row r="1697" spans="12:20" x14ac:dyDescent="0.15">
      <c r="L1697" s="127"/>
      <c r="M1697" s="107"/>
      <c r="N1697" s="107"/>
      <c r="O1697" s="107"/>
      <c r="P1697" s="107"/>
      <c r="Q1697" s="107"/>
      <c r="R1697" s="107"/>
      <c r="S1697" s="107"/>
      <c r="T1697" s="130"/>
    </row>
    <row r="1698" spans="12:20" x14ac:dyDescent="0.15">
      <c r="L1698" s="127"/>
      <c r="M1698" s="107"/>
      <c r="N1698" s="107"/>
      <c r="O1698" s="107"/>
      <c r="P1698" s="107"/>
      <c r="Q1698" s="107"/>
      <c r="R1698" s="107"/>
      <c r="S1698" s="107"/>
      <c r="T1698" s="130"/>
    </row>
    <row r="1699" spans="12:20" x14ac:dyDescent="0.15">
      <c r="L1699" s="127"/>
      <c r="M1699" s="107"/>
      <c r="N1699" s="107"/>
      <c r="O1699" s="107"/>
      <c r="P1699" s="107"/>
      <c r="Q1699" s="107"/>
      <c r="R1699" s="107"/>
      <c r="S1699" s="107"/>
      <c r="T1699" s="130"/>
    </row>
    <row r="1700" spans="12:20" x14ac:dyDescent="0.15">
      <c r="L1700" s="127"/>
      <c r="M1700" s="107"/>
      <c r="N1700" s="107"/>
      <c r="O1700" s="107"/>
      <c r="P1700" s="107"/>
      <c r="Q1700" s="107"/>
      <c r="R1700" s="107"/>
      <c r="S1700" s="107"/>
      <c r="T1700" s="130"/>
    </row>
    <row r="1701" spans="12:20" x14ac:dyDescent="0.15">
      <c r="L1701" s="127"/>
      <c r="M1701" s="107"/>
      <c r="N1701" s="107"/>
      <c r="O1701" s="107"/>
      <c r="P1701" s="107"/>
      <c r="Q1701" s="107"/>
      <c r="R1701" s="107"/>
      <c r="S1701" s="107"/>
      <c r="T1701" s="130"/>
    </row>
    <row r="1702" spans="12:20" x14ac:dyDescent="0.15">
      <c r="L1702" s="127"/>
      <c r="M1702" s="107"/>
      <c r="N1702" s="107"/>
      <c r="O1702" s="107"/>
      <c r="P1702" s="107"/>
      <c r="Q1702" s="107"/>
      <c r="R1702" s="107"/>
      <c r="S1702" s="107"/>
      <c r="T1702" s="130"/>
    </row>
    <row r="1703" spans="12:20" x14ac:dyDescent="0.15">
      <c r="L1703" s="127"/>
      <c r="M1703" s="107"/>
      <c r="N1703" s="107"/>
      <c r="O1703" s="107"/>
      <c r="P1703" s="107"/>
      <c r="Q1703" s="107"/>
      <c r="R1703" s="107"/>
      <c r="S1703" s="107"/>
      <c r="T1703" s="130"/>
    </row>
    <row r="1704" spans="12:20" x14ac:dyDescent="0.15">
      <c r="L1704" s="127"/>
      <c r="M1704" s="107"/>
      <c r="N1704" s="107"/>
      <c r="O1704" s="107"/>
      <c r="P1704" s="107"/>
      <c r="Q1704" s="107"/>
      <c r="R1704" s="107"/>
      <c r="S1704" s="107"/>
      <c r="T1704" s="130"/>
    </row>
    <row r="1705" spans="12:20" x14ac:dyDescent="0.15">
      <c r="L1705" s="127"/>
      <c r="M1705" s="107"/>
      <c r="N1705" s="107"/>
      <c r="O1705" s="107"/>
      <c r="P1705" s="107"/>
      <c r="Q1705" s="107"/>
      <c r="R1705" s="107"/>
      <c r="S1705" s="107"/>
      <c r="T1705" s="130"/>
    </row>
    <row r="1706" spans="12:20" x14ac:dyDescent="0.15">
      <c r="L1706" s="127"/>
      <c r="M1706" s="107"/>
      <c r="N1706" s="107"/>
      <c r="O1706" s="107"/>
      <c r="P1706" s="107"/>
      <c r="Q1706" s="107"/>
      <c r="R1706" s="107"/>
      <c r="S1706" s="107"/>
      <c r="T1706" s="130"/>
    </row>
    <row r="1707" spans="12:20" x14ac:dyDescent="0.15">
      <c r="L1707" s="127"/>
      <c r="M1707" s="107"/>
      <c r="N1707" s="107"/>
      <c r="O1707" s="107"/>
      <c r="P1707" s="107"/>
      <c r="Q1707" s="107"/>
      <c r="R1707" s="107"/>
      <c r="S1707" s="107"/>
      <c r="T1707" s="130"/>
    </row>
    <row r="1708" spans="12:20" x14ac:dyDescent="0.15">
      <c r="L1708" s="127"/>
      <c r="M1708" s="107"/>
      <c r="N1708" s="107"/>
      <c r="O1708" s="107"/>
      <c r="P1708" s="107"/>
      <c r="Q1708" s="107"/>
      <c r="R1708" s="107"/>
      <c r="S1708" s="107"/>
      <c r="T1708" s="130"/>
    </row>
    <row r="1709" spans="12:20" x14ac:dyDescent="0.15">
      <c r="L1709" s="127"/>
      <c r="M1709" s="107"/>
      <c r="N1709" s="107"/>
      <c r="O1709" s="107"/>
      <c r="P1709" s="107"/>
      <c r="Q1709" s="107"/>
      <c r="R1709" s="107"/>
      <c r="S1709" s="107"/>
      <c r="T1709" s="130"/>
    </row>
    <row r="1710" spans="12:20" x14ac:dyDescent="0.15">
      <c r="L1710" s="127"/>
      <c r="M1710" s="107"/>
      <c r="N1710" s="107"/>
      <c r="O1710" s="107"/>
      <c r="P1710" s="107"/>
      <c r="Q1710" s="107"/>
      <c r="R1710" s="107"/>
      <c r="S1710" s="107"/>
      <c r="T1710" s="130"/>
    </row>
    <row r="1711" spans="12:20" x14ac:dyDescent="0.15">
      <c r="L1711" s="127"/>
      <c r="M1711" s="107"/>
      <c r="N1711" s="107"/>
      <c r="O1711" s="107"/>
      <c r="P1711" s="107"/>
      <c r="Q1711" s="107"/>
      <c r="R1711" s="107"/>
      <c r="S1711" s="107"/>
      <c r="T1711" s="130"/>
    </row>
    <row r="1712" spans="12:20" x14ac:dyDescent="0.15">
      <c r="L1712" s="127"/>
      <c r="M1712" s="107"/>
      <c r="N1712" s="107"/>
      <c r="O1712" s="107"/>
      <c r="P1712" s="107"/>
      <c r="Q1712" s="107"/>
      <c r="R1712" s="107"/>
      <c r="S1712" s="107"/>
      <c r="T1712" s="130"/>
    </row>
    <row r="1713" spans="12:20" x14ac:dyDescent="0.15">
      <c r="L1713" s="127"/>
      <c r="M1713" s="107"/>
      <c r="N1713" s="107"/>
      <c r="O1713" s="107"/>
      <c r="P1713" s="107"/>
      <c r="Q1713" s="107"/>
      <c r="R1713" s="107"/>
      <c r="S1713" s="107"/>
      <c r="T1713" s="130"/>
    </row>
    <row r="1714" spans="12:20" x14ac:dyDescent="0.15">
      <c r="L1714" s="127"/>
      <c r="M1714" s="107"/>
      <c r="N1714" s="107"/>
      <c r="O1714" s="107"/>
      <c r="P1714" s="107"/>
      <c r="Q1714" s="107"/>
      <c r="R1714" s="107"/>
      <c r="S1714" s="107"/>
      <c r="T1714" s="130"/>
    </row>
    <row r="1715" spans="12:20" x14ac:dyDescent="0.15">
      <c r="L1715" s="127"/>
      <c r="M1715" s="107"/>
      <c r="N1715" s="107"/>
      <c r="O1715" s="107"/>
      <c r="P1715" s="107"/>
      <c r="Q1715" s="107"/>
      <c r="R1715" s="107"/>
      <c r="S1715" s="107"/>
      <c r="T1715" s="130"/>
    </row>
    <row r="1716" spans="12:20" x14ac:dyDescent="0.15">
      <c r="L1716" s="127"/>
      <c r="M1716" s="107"/>
      <c r="N1716" s="107"/>
      <c r="O1716" s="107"/>
      <c r="P1716" s="107"/>
      <c r="Q1716" s="107"/>
      <c r="R1716" s="107"/>
      <c r="S1716" s="107"/>
      <c r="T1716" s="130"/>
    </row>
    <row r="1717" spans="12:20" x14ac:dyDescent="0.15">
      <c r="L1717" s="127"/>
      <c r="M1717" s="107"/>
      <c r="N1717" s="107"/>
      <c r="O1717" s="107"/>
      <c r="P1717" s="107"/>
      <c r="Q1717" s="107"/>
      <c r="R1717" s="107"/>
      <c r="S1717" s="107"/>
      <c r="T1717" s="130"/>
    </row>
    <row r="1718" spans="12:20" x14ac:dyDescent="0.15">
      <c r="L1718" s="127"/>
      <c r="M1718" s="107"/>
      <c r="N1718" s="107"/>
      <c r="O1718" s="107"/>
      <c r="P1718" s="107"/>
      <c r="Q1718" s="107"/>
      <c r="R1718" s="107"/>
      <c r="S1718" s="107"/>
      <c r="T1718" s="130"/>
    </row>
    <row r="1719" spans="12:20" x14ac:dyDescent="0.15">
      <c r="L1719" s="127"/>
      <c r="M1719" s="107"/>
      <c r="N1719" s="107"/>
      <c r="O1719" s="107"/>
      <c r="P1719" s="107"/>
      <c r="Q1719" s="107"/>
      <c r="R1719" s="107"/>
      <c r="S1719" s="107"/>
      <c r="T1719" s="130"/>
    </row>
    <row r="1720" spans="12:20" x14ac:dyDescent="0.15">
      <c r="L1720" s="127"/>
      <c r="M1720" s="107"/>
      <c r="N1720" s="107"/>
      <c r="O1720" s="107"/>
      <c r="P1720" s="107"/>
      <c r="Q1720" s="107"/>
      <c r="R1720" s="107"/>
      <c r="S1720" s="107"/>
      <c r="T1720" s="130"/>
    </row>
    <row r="1721" spans="12:20" x14ac:dyDescent="0.15">
      <c r="L1721" s="127"/>
      <c r="M1721" s="107"/>
      <c r="N1721" s="107"/>
      <c r="O1721" s="107"/>
      <c r="P1721" s="107"/>
      <c r="Q1721" s="107"/>
      <c r="R1721" s="107"/>
      <c r="S1721" s="107"/>
      <c r="T1721" s="130"/>
    </row>
    <row r="1722" spans="12:20" x14ac:dyDescent="0.15">
      <c r="L1722" s="127"/>
      <c r="M1722" s="107"/>
      <c r="N1722" s="107"/>
      <c r="O1722" s="107"/>
      <c r="P1722" s="107"/>
      <c r="Q1722" s="107"/>
      <c r="R1722" s="107"/>
      <c r="S1722" s="107"/>
      <c r="T1722" s="130"/>
    </row>
    <row r="1723" spans="12:20" x14ac:dyDescent="0.15">
      <c r="L1723" s="127"/>
      <c r="M1723" s="107"/>
      <c r="N1723" s="107"/>
      <c r="O1723" s="107"/>
      <c r="P1723" s="107"/>
      <c r="Q1723" s="107"/>
      <c r="R1723" s="107"/>
      <c r="S1723" s="107"/>
      <c r="T1723" s="130"/>
    </row>
    <row r="1724" spans="12:20" x14ac:dyDescent="0.15">
      <c r="L1724" s="127"/>
      <c r="M1724" s="107"/>
      <c r="N1724" s="107"/>
      <c r="O1724" s="107"/>
      <c r="P1724" s="107"/>
      <c r="Q1724" s="107"/>
      <c r="R1724" s="107"/>
      <c r="S1724" s="107"/>
      <c r="T1724" s="130"/>
    </row>
    <row r="1725" spans="12:20" x14ac:dyDescent="0.15">
      <c r="L1725" s="127"/>
      <c r="M1725" s="107"/>
      <c r="N1725" s="107"/>
      <c r="O1725" s="107"/>
      <c r="P1725" s="107"/>
      <c r="Q1725" s="107"/>
      <c r="R1725" s="107"/>
      <c r="S1725" s="107"/>
      <c r="T1725" s="130"/>
    </row>
    <row r="1726" spans="12:20" x14ac:dyDescent="0.15">
      <c r="L1726" s="127"/>
      <c r="M1726" s="107"/>
      <c r="N1726" s="107"/>
      <c r="O1726" s="107"/>
      <c r="P1726" s="107"/>
      <c r="Q1726" s="107"/>
      <c r="R1726" s="107"/>
      <c r="S1726" s="107"/>
      <c r="T1726" s="130"/>
    </row>
    <row r="1727" spans="12:20" x14ac:dyDescent="0.15">
      <c r="L1727" s="127"/>
      <c r="M1727" s="107"/>
      <c r="N1727" s="107"/>
      <c r="O1727" s="107"/>
      <c r="P1727" s="107"/>
      <c r="Q1727" s="107"/>
      <c r="R1727" s="107"/>
      <c r="S1727" s="107"/>
      <c r="T1727" s="130"/>
    </row>
    <row r="1728" spans="12:20" x14ac:dyDescent="0.15">
      <c r="L1728" s="127"/>
      <c r="M1728" s="107"/>
      <c r="N1728" s="107"/>
      <c r="O1728" s="107"/>
      <c r="P1728" s="107"/>
      <c r="Q1728" s="107"/>
      <c r="R1728" s="107"/>
      <c r="S1728" s="107"/>
      <c r="T1728" s="130"/>
    </row>
    <row r="1729" spans="12:20" x14ac:dyDescent="0.15">
      <c r="L1729" s="127"/>
      <c r="M1729" s="107"/>
      <c r="N1729" s="107"/>
      <c r="O1729" s="107"/>
      <c r="P1729" s="107"/>
      <c r="Q1729" s="107"/>
      <c r="R1729" s="107"/>
      <c r="S1729" s="107"/>
      <c r="T1729" s="130"/>
    </row>
    <row r="1730" spans="12:20" x14ac:dyDescent="0.15">
      <c r="L1730" s="127"/>
      <c r="M1730" s="107"/>
      <c r="N1730" s="107"/>
      <c r="O1730" s="107"/>
      <c r="P1730" s="107"/>
      <c r="Q1730" s="107"/>
      <c r="R1730" s="107"/>
      <c r="S1730" s="107"/>
      <c r="T1730" s="130"/>
    </row>
    <row r="1731" spans="12:20" x14ac:dyDescent="0.15">
      <c r="L1731" s="127"/>
      <c r="M1731" s="107"/>
      <c r="N1731" s="107"/>
      <c r="O1731" s="107"/>
      <c r="P1731" s="107"/>
      <c r="Q1731" s="107"/>
      <c r="R1731" s="107"/>
      <c r="S1731" s="107"/>
      <c r="T1731" s="130"/>
    </row>
    <row r="1732" spans="12:20" x14ac:dyDescent="0.15">
      <c r="L1732" s="127"/>
      <c r="M1732" s="107"/>
      <c r="N1732" s="107"/>
      <c r="O1732" s="107"/>
      <c r="P1732" s="107"/>
      <c r="Q1732" s="107"/>
      <c r="R1732" s="107"/>
      <c r="S1732" s="107"/>
      <c r="T1732" s="130"/>
    </row>
    <row r="1733" spans="12:20" x14ac:dyDescent="0.15">
      <c r="L1733" s="127"/>
      <c r="M1733" s="107"/>
      <c r="N1733" s="107"/>
      <c r="O1733" s="107"/>
      <c r="P1733" s="107"/>
      <c r="Q1733" s="107"/>
      <c r="R1733" s="107"/>
      <c r="S1733" s="107"/>
      <c r="T1733" s="130"/>
    </row>
    <row r="1734" spans="12:20" x14ac:dyDescent="0.15">
      <c r="L1734" s="127"/>
      <c r="M1734" s="107"/>
      <c r="N1734" s="107"/>
      <c r="O1734" s="107"/>
      <c r="P1734" s="107"/>
      <c r="Q1734" s="107"/>
      <c r="R1734" s="107"/>
      <c r="S1734" s="107"/>
      <c r="T1734" s="130"/>
    </row>
    <row r="1735" spans="12:20" x14ac:dyDescent="0.15">
      <c r="L1735" s="127"/>
      <c r="M1735" s="107"/>
      <c r="N1735" s="107"/>
      <c r="O1735" s="107"/>
      <c r="P1735" s="107"/>
      <c r="Q1735" s="107"/>
      <c r="R1735" s="107"/>
      <c r="S1735" s="107"/>
      <c r="T1735" s="130"/>
    </row>
    <row r="1736" spans="12:20" x14ac:dyDescent="0.15">
      <c r="L1736" s="127"/>
      <c r="M1736" s="107"/>
      <c r="N1736" s="107"/>
      <c r="O1736" s="107"/>
      <c r="P1736" s="107"/>
      <c r="Q1736" s="107"/>
      <c r="R1736" s="107"/>
      <c r="S1736" s="107"/>
      <c r="T1736" s="130"/>
    </row>
    <row r="1737" spans="12:20" x14ac:dyDescent="0.15">
      <c r="L1737" s="127"/>
      <c r="M1737" s="107"/>
      <c r="N1737" s="107"/>
      <c r="O1737" s="107"/>
      <c r="P1737" s="107"/>
      <c r="Q1737" s="107"/>
      <c r="R1737" s="107"/>
      <c r="S1737" s="107"/>
      <c r="T1737" s="130"/>
    </row>
    <row r="1738" spans="12:20" x14ac:dyDescent="0.15">
      <c r="L1738" s="127"/>
      <c r="M1738" s="107"/>
      <c r="N1738" s="107"/>
      <c r="O1738" s="107"/>
      <c r="P1738" s="107"/>
      <c r="Q1738" s="107"/>
      <c r="R1738" s="107"/>
      <c r="S1738" s="107"/>
      <c r="T1738" s="130"/>
    </row>
    <row r="1739" spans="12:20" x14ac:dyDescent="0.15">
      <c r="L1739" s="127"/>
      <c r="M1739" s="107"/>
      <c r="N1739" s="107"/>
      <c r="O1739" s="107"/>
      <c r="P1739" s="107"/>
      <c r="Q1739" s="107"/>
      <c r="R1739" s="107"/>
      <c r="S1739" s="107"/>
      <c r="T1739" s="130"/>
    </row>
    <row r="1740" spans="12:20" x14ac:dyDescent="0.15">
      <c r="L1740" s="127"/>
      <c r="M1740" s="107"/>
      <c r="N1740" s="107"/>
      <c r="O1740" s="107"/>
      <c r="P1740" s="107"/>
      <c r="Q1740" s="107"/>
      <c r="R1740" s="107"/>
      <c r="S1740" s="107"/>
      <c r="T1740" s="130"/>
    </row>
    <row r="1741" spans="12:20" x14ac:dyDescent="0.15">
      <c r="L1741" s="127"/>
      <c r="M1741" s="107"/>
      <c r="N1741" s="107"/>
      <c r="O1741" s="107"/>
      <c r="P1741" s="107"/>
      <c r="Q1741" s="107"/>
      <c r="R1741" s="107"/>
      <c r="S1741" s="107"/>
      <c r="T1741" s="130"/>
    </row>
    <row r="1742" spans="12:20" x14ac:dyDescent="0.15">
      <c r="L1742" s="127"/>
      <c r="M1742" s="107"/>
      <c r="N1742" s="107"/>
      <c r="O1742" s="107"/>
      <c r="P1742" s="107"/>
      <c r="Q1742" s="107"/>
      <c r="R1742" s="107"/>
      <c r="S1742" s="107"/>
      <c r="T1742" s="130"/>
    </row>
    <row r="1743" spans="12:20" x14ac:dyDescent="0.15">
      <c r="L1743" s="127"/>
      <c r="M1743" s="107"/>
      <c r="N1743" s="107"/>
      <c r="O1743" s="107"/>
      <c r="P1743" s="107"/>
      <c r="Q1743" s="107"/>
      <c r="R1743" s="107"/>
      <c r="S1743" s="107"/>
      <c r="T1743" s="130"/>
    </row>
    <row r="1744" spans="12:20" x14ac:dyDescent="0.15">
      <c r="L1744" s="127"/>
      <c r="M1744" s="107"/>
      <c r="N1744" s="107"/>
      <c r="O1744" s="107"/>
      <c r="P1744" s="107"/>
      <c r="Q1744" s="107"/>
      <c r="R1744" s="107"/>
      <c r="S1744" s="107"/>
      <c r="T1744" s="130"/>
    </row>
    <row r="1745" spans="12:20" x14ac:dyDescent="0.15">
      <c r="L1745" s="127"/>
      <c r="M1745" s="107"/>
      <c r="N1745" s="107"/>
      <c r="O1745" s="107"/>
      <c r="P1745" s="107"/>
      <c r="Q1745" s="107"/>
      <c r="R1745" s="107"/>
      <c r="S1745" s="107"/>
      <c r="T1745" s="130"/>
    </row>
    <row r="1746" spans="12:20" x14ac:dyDescent="0.15">
      <c r="L1746" s="127"/>
      <c r="M1746" s="107"/>
      <c r="N1746" s="107"/>
      <c r="O1746" s="107"/>
      <c r="P1746" s="107"/>
      <c r="Q1746" s="107"/>
      <c r="R1746" s="107"/>
      <c r="S1746" s="107"/>
      <c r="T1746" s="130"/>
    </row>
    <row r="1747" spans="12:20" x14ac:dyDescent="0.15">
      <c r="L1747" s="127"/>
      <c r="M1747" s="107"/>
      <c r="N1747" s="107"/>
      <c r="O1747" s="107"/>
      <c r="P1747" s="107"/>
      <c r="Q1747" s="107"/>
      <c r="R1747" s="107"/>
      <c r="S1747" s="107"/>
      <c r="T1747" s="130"/>
    </row>
    <row r="1748" spans="12:20" x14ac:dyDescent="0.15">
      <c r="L1748" s="127"/>
      <c r="M1748" s="107"/>
      <c r="N1748" s="107"/>
      <c r="O1748" s="107"/>
      <c r="P1748" s="107"/>
      <c r="Q1748" s="107"/>
      <c r="R1748" s="107"/>
      <c r="S1748" s="107"/>
      <c r="T1748" s="130"/>
    </row>
    <row r="1749" spans="12:20" x14ac:dyDescent="0.15">
      <c r="L1749" s="127"/>
      <c r="M1749" s="107"/>
      <c r="N1749" s="107"/>
      <c r="O1749" s="107"/>
      <c r="P1749" s="107"/>
      <c r="Q1749" s="107"/>
      <c r="R1749" s="107"/>
      <c r="S1749" s="107"/>
      <c r="T1749" s="130"/>
    </row>
    <row r="1750" spans="12:20" x14ac:dyDescent="0.15">
      <c r="L1750" s="127"/>
      <c r="M1750" s="107"/>
      <c r="N1750" s="107"/>
      <c r="O1750" s="107"/>
      <c r="P1750" s="107"/>
      <c r="Q1750" s="107"/>
      <c r="R1750" s="107"/>
      <c r="S1750" s="107"/>
      <c r="T1750" s="130"/>
    </row>
    <row r="1751" spans="12:20" x14ac:dyDescent="0.15">
      <c r="L1751" s="127"/>
      <c r="M1751" s="107"/>
      <c r="N1751" s="107"/>
      <c r="O1751" s="107"/>
      <c r="P1751" s="107"/>
      <c r="Q1751" s="107"/>
      <c r="R1751" s="107"/>
      <c r="S1751" s="107"/>
      <c r="T1751" s="130"/>
    </row>
    <row r="1752" spans="12:20" x14ac:dyDescent="0.15">
      <c r="L1752" s="127"/>
      <c r="M1752" s="107"/>
      <c r="N1752" s="107"/>
      <c r="O1752" s="107"/>
      <c r="P1752" s="107"/>
      <c r="Q1752" s="107"/>
      <c r="R1752" s="107"/>
      <c r="S1752" s="107"/>
      <c r="T1752" s="130"/>
    </row>
    <row r="1753" spans="12:20" x14ac:dyDescent="0.15">
      <c r="L1753" s="127"/>
      <c r="M1753" s="107"/>
      <c r="N1753" s="107"/>
      <c r="O1753" s="107"/>
      <c r="P1753" s="107"/>
      <c r="Q1753" s="107"/>
      <c r="R1753" s="107"/>
      <c r="S1753" s="107"/>
      <c r="T1753" s="130"/>
    </row>
    <row r="1754" spans="12:20" x14ac:dyDescent="0.15">
      <c r="L1754" s="127"/>
      <c r="M1754" s="107"/>
      <c r="N1754" s="107"/>
      <c r="O1754" s="107"/>
      <c r="P1754" s="107"/>
      <c r="Q1754" s="107"/>
      <c r="R1754" s="107"/>
      <c r="S1754" s="107"/>
      <c r="T1754" s="130"/>
    </row>
    <row r="1755" spans="12:20" x14ac:dyDescent="0.15">
      <c r="L1755" s="127"/>
      <c r="M1755" s="107"/>
      <c r="N1755" s="107"/>
      <c r="O1755" s="107"/>
      <c r="P1755" s="107"/>
      <c r="Q1755" s="107"/>
      <c r="R1755" s="107"/>
      <c r="S1755" s="107"/>
      <c r="T1755" s="130"/>
    </row>
    <row r="1756" spans="12:20" x14ac:dyDescent="0.15">
      <c r="L1756" s="127"/>
      <c r="M1756" s="107"/>
      <c r="N1756" s="107"/>
      <c r="O1756" s="107"/>
      <c r="P1756" s="107"/>
      <c r="Q1756" s="107"/>
      <c r="R1756" s="107"/>
      <c r="S1756" s="107"/>
      <c r="T1756" s="130"/>
    </row>
    <row r="1757" spans="12:20" x14ac:dyDescent="0.15">
      <c r="L1757" s="127"/>
      <c r="M1757" s="107"/>
      <c r="N1757" s="107"/>
      <c r="O1757" s="107"/>
      <c r="P1757" s="107"/>
      <c r="Q1757" s="107"/>
      <c r="R1757" s="107"/>
      <c r="S1757" s="107"/>
      <c r="T1757" s="130"/>
    </row>
    <row r="1758" spans="12:20" x14ac:dyDescent="0.15">
      <c r="L1758" s="127"/>
      <c r="M1758" s="107"/>
      <c r="N1758" s="107"/>
      <c r="O1758" s="107"/>
      <c r="P1758" s="107"/>
      <c r="Q1758" s="107"/>
      <c r="R1758" s="107"/>
      <c r="S1758" s="107"/>
      <c r="T1758" s="130"/>
    </row>
    <row r="1759" spans="12:20" x14ac:dyDescent="0.15">
      <c r="L1759" s="127"/>
      <c r="M1759" s="107"/>
      <c r="N1759" s="107"/>
      <c r="O1759" s="107"/>
      <c r="P1759" s="107"/>
      <c r="Q1759" s="107"/>
      <c r="R1759" s="107"/>
      <c r="S1759" s="107"/>
      <c r="T1759" s="130"/>
    </row>
    <row r="1760" spans="12:20" x14ac:dyDescent="0.15">
      <c r="L1760" s="127"/>
      <c r="M1760" s="107"/>
      <c r="N1760" s="107"/>
      <c r="O1760" s="107"/>
      <c r="P1760" s="107"/>
      <c r="Q1760" s="107"/>
      <c r="R1760" s="107"/>
      <c r="S1760" s="107"/>
      <c r="T1760" s="130"/>
    </row>
    <row r="1761" spans="12:20" x14ac:dyDescent="0.15">
      <c r="L1761" s="127"/>
      <c r="M1761" s="107"/>
      <c r="N1761" s="107"/>
      <c r="O1761" s="107"/>
      <c r="P1761" s="107"/>
      <c r="Q1761" s="107"/>
      <c r="R1761" s="107"/>
      <c r="S1761" s="107"/>
      <c r="T1761" s="130"/>
    </row>
    <row r="1762" spans="12:20" x14ac:dyDescent="0.15">
      <c r="L1762" s="127"/>
      <c r="M1762" s="107"/>
      <c r="N1762" s="107"/>
      <c r="O1762" s="107"/>
      <c r="P1762" s="107"/>
      <c r="Q1762" s="107"/>
      <c r="R1762" s="107"/>
      <c r="S1762" s="107"/>
      <c r="T1762" s="130"/>
    </row>
    <row r="1763" spans="12:20" x14ac:dyDescent="0.15">
      <c r="L1763" s="127"/>
      <c r="M1763" s="107"/>
      <c r="N1763" s="107"/>
      <c r="O1763" s="107"/>
      <c r="P1763" s="107"/>
      <c r="Q1763" s="107"/>
      <c r="R1763" s="107"/>
      <c r="S1763" s="107"/>
      <c r="T1763" s="130"/>
    </row>
    <row r="1764" spans="12:20" x14ac:dyDescent="0.15">
      <c r="L1764" s="127"/>
      <c r="M1764" s="107"/>
      <c r="N1764" s="107"/>
      <c r="O1764" s="107"/>
      <c r="P1764" s="107"/>
      <c r="Q1764" s="107"/>
      <c r="R1764" s="107"/>
      <c r="S1764" s="107"/>
      <c r="T1764" s="130"/>
    </row>
    <row r="1765" spans="12:20" x14ac:dyDescent="0.15">
      <c r="L1765" s="127"/>
      <c r="M1765" s="107"/>
      <c r="N1765" s="107"/>
      <c r="O1765" s="107"/>
      <c r="P1765" s="107"/>
      <c r="Q1765" s="107"/>
      <c r="R1765" s="107"/>
      <c r="S1765" s="107"/>
      <c r="T1765" s="130"/>
    </row>
    <row r="1766" spans="12:20" x14ac:dyDescent="0.15">
      <c r="L1766" s="127"/>
      <c r="M1766" s="107"/>
      <c r="N1766" s="107"/>
      <c r="O1766" s="107"/>
      <c r="P1766" s="107"/>
      <c r="Q1766" s="107"/>
      <c r="R1766" s="107"/>
      <c r="S1766" s="107"/>
      <c r="T1766" s="130"/>
    </row>
    <row r="1767" spans="12:20" x14ac:dyDescent="0.15">
      <c r="L1767" s="127"/>
      <c r="M1767" s="107"/>
      <c r="N1767" s="107"/>
      <c r="O1767" s="107"/>
      <c r="P1767" s="107"/>
      <c r="Q1767" s="107"/>
      <c r="R1767" s="107"/>
      <c r="S1767" s="107"/>
      <c r="T1767" s="130"/>
    </row>
    <row r="1768" spans="12:20" x14ac:dyDescent="0.15">
      <c r="L1768" s="127"/>
      <c r="M1768" s="107"/>
      <c r="N1768" s="107"/>
      <c r="O1768" s="107"/>
      <c r="P1768" s="107"/>
      <c r="Q1768" s="107"/>
      <c r="R1768" s="107"/>
      <c r="S1768" s="107"/>
      <c r="T1768" s="130"/>
    </row>
    <row r="1769" spans="12:20" x14ac:dyDescent="0.15">
      <c r="L1769" s="127"/>
      <c r="M1769" s="107"/>
      <c r="N1769" s="107"/>
      <c r="O1769" s="107"/>
      <c r="P1769" s="107"/>
      <c r="Q1769" s="107"/>
      <c r="R1769" s="107"/>
      <c r="S1769" s="107"/>
      <c r="T1769" s="130"/>
    </row>
    <row r="1770" spans="12:20" x14ac:dyDescent="0.15">
      <c r="L1770" s="127"/>
      <c r="M1770" s="107"/>
      <c r="N1770" s="107"/>
      <c r="O1770" s="107"/>
      <c r="P1770" s="107"/>
      <c r="Q1770" s="107"/>
      <c r="R1770" s="107"/>
      <c r="S1770" s="107"/>
      <c r="T1770" s="130"/>
    </row>
    <row r="1771" spans="12:20" x14ac:dyDescent="0.15">
      <c r="L1771" s="127"/>
      <c r="M1771" s="107"/>
      <c r="N1771" s="107"/>
      <c r="O1771" s="107"/>
      <c r="P1771" s="107"/>
      <c r="Q1771" s="107"/>
      <c r="R1771" s="107"/>
      <c r="S1771" s="107"/>
      <c r="T1771" s="130"/>
    </row>
    <row r="1772" spans="12:20" x14ac:dyDescent="0.15">
      <c r="L1772" s="127"/>
      <c r="M1772" s="107"/>
      <c r="N1772" s="107"/>
      <c r="O1772" s="107"/>
      <c r="P1772" s="107"/>
      <c r="Q1772" s="107"/>
      <c r="R1772" s="107"/>
      <c r="S1772" s="107"/>
      <c r="T1772" s="130"/>
    </row>
    <row r="1773" spans="12:20" x14ac:dyDescent="0.15">
      <c r="L1773" s="127"/>
      <c r="M1773" s="107"/>
      <c r="N1773" s="107"/>
      <c r="O1773" s="107"/>
      <c r="P1773" s="107"/>
      <c r="Q1773" s="107"/>
      <c r="R1773" s="107"/>
      <c r="S1773" s="107"/>
      <c r="T1773" s="130"/>
    </row>
    <row r="1774" spans="12:20" x14ac:dyDescent="0.15">
      <c r="L1774" s="127"/>
      <c r="M1774" s="107"/>
      <c r="N1774" s="107"/>
      <c r="O1774" s="107"/>
      <c r="P1774" s="107"/>
      <c r="Q1774" s="107"/>
      <c r="R1774" s="107"/>
      <c r="S1774" s="107"/>
      <c r="T1774" s="130"/>
    </row>
    <row r="1775" spans="12:20" x14ac:dyDescent="0.15">
      <c r="L1775" s="127"/>
      <c r="M1775" s="107"/>
      <c r="N1775" s="107"/>
      <c r="O1775" s="107"/>
      <c r="P1775" s="107"/>
      <c r="Q1775" s="107"/>
      <c r="R1775" s="107"/>
      <c r="S1775" s="107"/>
      <c r="T1775" s="130"/>
    </row>
    <row r="1776" spans="12:20" x14ac:dyDescent="0.15">
      <c r="L1776" s="127"/>
      <c r="M1776" s="107"/>
      <c r="N1776" s="107"/>
      <c r="O1776" s="107"/>
      <c r="P1776" s="107"/>
      <c r="Q1776" s="107"/>
      <c r="R1776" s="107"/>
      <c r="S1776" s="107"/>
      <c r="T1776" s="130"/>
    </row>
    <row r="1777" spans="12:20" x14ac:dyDescent="0.15">
      <c r="L1777" s="127"/>
      <c r="M1777" s="107"/>
      <c r="N1777" s="107"/>
      <c r="O1777" s="107"/>
      <c r="P1777" s="107"/>
      <c r="Q1777" s="107"/>
      <c r="R1777" s="107"/>
      <c r="S1777" s="107"/>
      <c r="T1777" s="130"/>
    </row>
    <row r="1778" spans="12:20" x14ac:dyDescent="0.15">
      <c r="L1778" s="127"/>
      <c r="M1778" s="107"/>
      <c r="N1778" s="107"/>
      <c r="O1778" s="107"/>
      <c r="P1778" s="107"/>
      <c r="Q1778" s="107"/>
      <c r="R1778" s="107"/>
      <c r="S1778" s="107"/>
      <c r="T1778" s="130"/>
    </row>
    <row r="1779" spans="12:20" x14ac:dyDescent="0.15">
      <c r="L1779" s="127"/>
      <c r="M1779" s="107"/>
      <c r="N1779" s="107"/>
      <c r="O1779" s="107"/>
      <c r="P1779" s="107"/>
      <c r="Q1779" s="107"/>
      <c r="R1779" s="107"/>
      <c r="S1779" s="107"/>
      <c r="T1779" s="130"/>
    </row>
    <row r="1780" spans="12:20" x14ac:dyDescent="0.15">
      <c r="L1780" s="127"/>
      <c r="M1780" s="107"/>
      <c r="N1780" s="107"/>
      <c r="O1780" s="107"/>
      <c r="P1780" s="107"/>
      <c r="Q1780" s="107"/>
      <c r="R1780" s="107"/>
      <c r="S1780" s="107"/>
      <c r="T1780" s="130"/>
    </row>
    <row r="1781" spans="12:20" x14ac:dyDescent="0.15">
      <c r="L1781" s="127"/>
      <c r="M1781" s="107"/>
      <c r="N1781" s="107"/>
      <c r="O1781" s="107"/>
      <c r="P1781" s="107"/>
      <c r="Q1781" s="107"/>
      <c r="R1781" s="107"/>
      <c r="S1781" s="107"/>
      <c r="T1781" s="130"/>
    </row>
    <row r="1782" spans="12:20" x14ac:dyDescent="0.15">
      <c r="L1782" s="127"/>
      <c r="M1782" s="107"/>
      <c r="N1782" s="107"/>
      <c r="O1782" s="107"/>
      <c r="P1782" s="107"/>
      <c r="Q1782" s="107"/>
      <c r="R1782" s="107"/>
      <c r="S1782" s="107"/>
      <c r="T1782" s="130"/>
    </row>
    <row r="1783" spans="12:20" x14ac:dyDescent="0.15">
      <c r="L1783" s="127"/>
      <c r="M1783" s="107"/>
      <c r="N1783" s="107"/>
      <c r="O1783" s="107"/>
      <c r="P1783" s="107"/>
      <c r="Q1783" s="107"/>
      <c r="R1783" s="107"/>
      <c r="S1783" s="107"/>
      <c r="T1783" s="130"/>
    </row>
    <row r="1784" spans="12:20" x14ac:dyDescent="0.15">
      <c r="L1784" s="127"/>
      <c r="M1784" s="107"/>
      <c r="N1784" s="107"/>
      <c r="O1784" s="107"/>
      <c r="P1784" s="107"/>
      <c r="Q1784" s="107"/>
      <c r="R1784" s="107"/>
      <c r="S1784" s="107"/>
      <c r="T1784" s="130"/>
    </row>
    <row r="1785" spans="12:20" x14ac:dyDescent="0.15">
      <c r="L1785" s="127"/>
      <c r="M1785" s="107"/>
      <c r="N1785" s="107"/>
      <c r="O1785" s="107"/>
      <c r="P1785" s="107"/>
      <c r="Q1785" s="107"/>
      <c r="R1785" s="107"/>
      <c r="S1785" s="107"/>
      <c r="T1785" s="130"/>
    </row>
    <row r="1786" spans="12:20" x14ac:dyDescent="0.15">
      <c r="L1786" s="127"/>
      <c r="M1786" s="107"/>
      <c r="N1786" s="107"/>
      <c r="O1786" s="107"/>
      <c r="P1786" s="107"/>
      <c r="Q1786" s="107"/>
      <c r="R1786" s="107"/>
      <c r="S1786" s="107"/>
      <c r="T1786" s="130"/>
    </row>
    <row r="1787" spans="12:20" x14ac:dyDescent="0.15">
      <c r="L1787" s="127"/>
      <c r="M1787" s="107"/>
      <c r="N1787" s="107"/>
      <c r="O1787" s="107"/>
      <c r="P1787" s="107"/>
      <c r="Q1787" s="107"/>
      <c r="R1787" s="107"/>
      <c r="S1787" s="107"/>
      <c r="T1787" s="130"/>
    </row>
    <row r="1788" spans="12:20" x14ac:dyDescent="0.15">
      <c r="L1788" s="127"/>
      <c r="M1788" s="107"/>
      <c r="N1788" s="107"/>
      <c r="O1788" s="107"/>
      <c r="P1788" s="107"/>
      <c r="Q1788" s="107"/>
      <c r="R1788" s="107"/>
      <c r="S1788" s="107"/>
      <c r="T1788" s="130"/>
    </row>
    <row r="1789" spans="12:20" x14ac:dyDescent="0.15">
      <c r="L1789" s="127"/>
      <c r="M1789" s="107"/>
      <c r="N1789" s="107"/>
      <c r="O1789" s="107"/>
      <c r="P1789" s="107"/>
      <c r="Q1789" s="107"/>
      <c r="R1789" s="107"/>
      <c r="S1789" s="107"/>
      <c r="T1789" s="130"/>
    </row>
    <row r="1790" spans="12:20" x14ac:dyDescent="0.15">
      <c r="L1790" s="127"/>
      <c r="M1790" s="107"/>
      <c r="N1790" s="107"/>
      <c r="O1790" s="107"/>
      <c r="P1790" s="107"/>
      <c r="Q1790" s="107"/>
      <c r="R1790" s="107"/>
      <c r="S1790" s="107"/>
      <c r="T1790" s="130"/>
    </row>
    <row r="1791" spans="12:20" x14ac:dyDescent="0.15">
      <c r="L1791" s="127"/>
      <c r="M1791" s="107"/>
      <c r="N1791" s="107"/>
      <c r="O1791" s="107"/>
      <c r="P1791" s="107"/>
      <c r="Q1791" s="107"/>
      <c r="R1791" s="107"/>
      <c r="S1791" s="107"/>
      <c r="T1791" s="130"/>
    </row>
    <row r="1792" spans="12:20" x14ac:dyDescent="0.15">
      <c r="L1792" s="127"/>
      <c r="M1792" s="107"/>
      <c r="N1792" s="107"/>
      <c r="O1792" s="107"/>
      <c r="P1792" s="107"/>
      <c r="Q1792" s="107"/>
      <c r="R1792" s="107"/>
      <c r="S1792" s="107"/>
      <c r="T1792" s="130"/>
    </row>
    <row r="1793" spans="12:20" x14ac:dyDescent="0.15">
      <c r="L1793" s="127"/>
      <c r="M1793" s="107"/>
      <c r="N1793" s="107"/>
      <c r="O1793" s="107"/>
      <c r="P1793" s="107"/>
      <c r="Q1793" s="107"/>
      <c r="R1793" s="107"/>
      <c r="S1793" s="107"/>
      <c r="T1793" s="130"/>
    </row>
    <row r="1794" spans="12:20" x14ac:dyDescent="0.15">
      <c r="L1794" s="127"/>
      <c r="M1794" s="107"/>
      <c r="N1794" s="107"/>
      <c r="O1794" s="107"/>
      <c r="P1794" s="107"/>
      <c r="Q1794" s="107"/>
      <c r="R1794" s="107"/>
      <c r="S1794" s="107"/>
      <c r="T1794" s="130"/>
    </row>
    <row r="1795" spans="12:20" x14ac:dyDescent="0.15">
      <c r="L1795" s="127"/>
      <c r="M1795" s="107"/>
      <c r="N1795" s="107"/>
      <c r="O1795" s="107"/>
      <c r="P1795" s="107"/>
      <c r="Q1795" s="107"/>
      <c r="R1795" s="107"/>
      <c r="S1795" s="107"/>
      <c r="T1795" s="130"/>
    </row>
    <row r="1796" spans="12:20" x14ac:dyDescent="0.15">
      <c r="L1796" s="127"/>
      <c r="M1796" s="107"/>
      <c r="N1796" s="107"/>
      <c r="O1796" s="107"/>
      <c r="P1796" s="107"/>
      <c r="Q1796" s="107"/>
      <c r="R1796" s="107"/>
      <c r="S1796" s="107"/>
      <c r="T1796" s="130"/>
    </row>
    <row r="1797" spans="12:20" x14ac:dyDescent="0.15">
      <c r="L1797" s="127"/>
      <c r="M1797" s="107"/>
      <c r="N1797" s="107"/>
      <c r="O1797" s="107"/>
      <c r="P1797" s="107"/>
      <c r="Q1797" s="107"/>
      <c r="R1797" s="107"/>
      <c r="S1797" s="107"/>
      <c r="T1797" s="130"/>
    </row>
    <row r="1798" spans="12:20" x14ac:dyDescent="0.15">
      <c r="L1798" s="127"/>
      <c r="M1798" s="107"/>
      <c r="N1798" s="107"/>
      <c r="O1798" s="107"/>
      <c r="P1798" s="107"/>
      <c r="Q1798" s="107"/>
      <c r="R1798" s="107"/>
      <c r="S1798" s="107"/>
      <c r="T1798" s="130"/>
    </row>
    <row r="1799" spans="12:20" x14ac:dyDescent="0.15">
      <c r="L1799" s="127"/>
      <c r="M1799" s="107"/>
      <c r="N1799" s="107"/>
      <c r="O1799" s="107"/>
      <c r="P1799" s="107"/>
      <c r="Q1799" s="107"/>
      <c r="R1799" s="107"/>
      <c r="S1799" s="107"/>
      <c r="T1799" s="130"/>
    </row>
    <row r="1800" spans="12:20" x14ac:dyDescent="0.15">
      <c r="L1800" s="127"/>
      <c r="M1800" s="107"/>
      <c r="N1800" s="107"/>
      <c r="O1800" s="107"/>
      <c r="P1800" s="107"/>
      <c r="Q1800" s="107"/>
      <c r="R1800" s="107"/>
      <c r="S1800" s="107"/>
      <c r="T1800" s="130"/>
    </row>
    <row r="1801" spans="12:20" x14ac:dyDescent="0.15">
      <c r="L1801" s="127"/>
      <c r="M1801" s="107"/>
      <c r="N1801" s="107"/>
      <c r="O1801" s="107"/>
      <c r="P1801" s="107"/>
      <c r="Q1801" s="107"/>
      <c r="R1801" s="107"/>
      <c r="S1801" s="107"/>
      <c r="T1801" s="130"/>
    </row>
    <row r="1802" spans="12:20" x14ac:dyDescent="0.15">
      <c r="L1802" s="127"/>
      <c r="M1802" s="107"/>
      <c r="N1802" s="107"/>
      <c r="O1802" s="107"/>
      <c r="P1802" s="107"/>
      <c r="Q1802" s="107"/>
      <c r="R1802" s="107"/>
      <c r="S1802" s="107"/>
      <c r="T1802" s="130"/>
    </row>
    <row r="1803" spans="12:20" x14ac:dyDescent="0.15">
      <c r="L1803" s="127"/>
      <c r="M1803" s="107"/>
      <c r="N1803" s="107"/>
      <c r="O1803" s="107"/>
      <c r="P1803" s="107"/>
      <c r="Q1803" s="107"/>
      <c r="R1803" s="107"/>
      <c r="S1803" s="107"/>
      <c r="T1803" s="130"/>
    </row>
    <row r="1804" spans="12:20" x14ac:dyDescent="0.15">
      <c r="L1804" s="127"/>
      <c r="M1804" s="107"/>
      <c r="N1804" s="107"/>
      <c r="O1804" s="107"/>
      <c r="P1804" s="107"/>
      <c r="Q1804" s="107"/>
      <c r="R1804" s="107"/>
      <c r="S1804" s="107"/>
      <c r="T1804" s="130"/>
    </row>
    <row r="1805" spans="12:20" x14ac:dyDescent="0.15">
      <c r="L1805" s="127"/>
      <c r="M1805" s="107"/>
      <c r="N1805" s="107"/>
      <c r="O1805" s="107"/>
      <c r="P1805" s="107"/>
      <c r="Q1805" s="107"/>
      <c r="R1805" s="107"/>
      <c r="S1805" s="107"/>
      <c r="T1805" s="130"/>
    </row>
    <row r="1806" spans="12:20" x14ac:dyDescent="0.15">
      <c r="L1806" s="127"/>
      <c r="M1806" s="107"/>
      <c r="N1806" s="107"/>
      <c r="O1806" s="107"/>
      <c r="P1806" s="107"/>
      <c r="Q1806" s="107"/>
      <c r="R1806" s="107"/>
      <c r="S1806" s="107"/>
      <c r="T1806" s="130"/>
    </row>
    <row r="1807" spans="12:20" x14ac:dyDescent="0.15">
      <c r="L1807" s="127"/>
      <c r="M1807" s="107"/>
      <c r="N1807" s="107"/>
      <c r="O1807" s="107"/>
      <c r="P1807" s="107"/>
      <c r="Q1807" s="107"/>
      <c r="R1807" s="107"/>
      <c r="S1807" s="107"/>
      <c r="T1807" s="130"/>
    </row>
    <row r="1808" spans="12:20" x14ac:dyDescent="0.15">
      <c r="L1808" s="127"/>
      <c r="M1808" s="107"/>
      <c r="N1808" s="107"/>
      <c r="O1808" s="107"/>
      <c r="P1808" s="107"/>
      <c r="Q1808" s="107"/>
      <c r="R1808" s="107"/>
      <c r="S1808" s="107"/>
      <c r="T1808" s="130"/>
    </row>
    <row r="1809" spans="12:20" x14ac:dyDescent="0.15">
      <c r="L1809" s="127"/>
      <c r="M1809" s="107"/>
      <c r="N1809" s="107"/>
      <c r="O1809" s="107"/>
      <c r="P1809" s="107"/>
      <c r="Q1809" s="107"/>
      <c r="R1809" s="107"/>
      <c r="S1809" s="107"/>
      <c r="T1809" s="130"/>
    </row>
    <row r="1810" spans="12:20" x14ac:dyDescent="0.15">
      <c r="L1810" s="127"/>
      <c r="M1810" s="107"/>
      <c r="N1810" s="107"/>
      <c r="O1810" s="107"/>
      <c r="P1810" s="107"/>
      <c r="Q1810" s="107"/>
      <c r="R1810" s="107"/>
      <c r="S1810" s="107"/>
      <c r="T1810" s="130"/>
    </row>
    <row r="1811" spans="12:20" x14ac:dyDescent="0.15">
      <c r="L1811" s="127"/>
      <c r="M1811" s="107"/>
      <c r="N1811" s="107"/>
      <c r="O1811" s="107"/>
      <c r="P1811" s="107"/>
      <c r="Q1811" s="107"/>
      <c r="R1811" s="107"/>
      <c r="S1811" s="107"/>
      <c r="T1811" s="130"/>
    </row>
    <row r="1812" spans="12:20" x14ac:dyDescent="0.15">
      <c r="L1812" s="127"/>
      <c r="M1812" s="107"/>
      <c r="N1812" s="107"/>
      <c r="O1812" s="107"/>
      <c r="P1812" s="107"/>
      <c r="Q1812" s="107"/>
      <c r="R1812" s="107"/>
      <c r="S1812" s="107"/>
      <c r="T1812" s="130"/>
    </row>
    <row r="1813" spans="12:20" x14ac:dyDescent="0.15">
      <c r="L1813" s="127"/>
      <c r="M1813" s="107"/>
      <c r="N1813" s="107"/>
      <c r="O1813" s="107"/>
      <c r="P1813" s="107"/>
      <c r="Q1813" s="107"/>
      <c r="R1813" s="107"/>
      <c r="S1813" s="107"/>
      <c r="T1813" s="130"/>
    </row>
    <row r="1814" spans="12:20" x14ac:dyDescent="0.15">
      <c r="L1814" s="127"/>
      <c r="M1814" s="107"/>
      <c r="N1814" s="107"/>
      <c r="O1814" s="107"/>
      <c r="P1814" s="107"/>
      <c r="Q1814" s="107"/>
      <c r="R1814" s="107"/>
      <c r="S1814" s="107"/>
      <c r="T1814" s="130"/>
    </row>
    <row r="1815" spans="12:20" x14ac:dyDescent="0.15">
      <c r="L1815" s="127"/>
      <c r="M1815" s="107"/>
      <c r="N1815" s="107"/>
      <c r="O1815" s="107"/>
      <c r="P1815" s="107"/>
      <c r="Q1815" s="107"/>
      <c r="R1815" s="107"/>
      <c r="S1815" s="107"/>
      <c r="T1815" s="130"/>
    </row>
    <row r="1816" spans="12:20" x14ac:dyDescent="0.15">
      <c r="L1816" s="127"/>
      <c r="M1816" s="107"/>
      <c r="N1816" s="107"/>
      <c r="O1816" s="107"/>
      <c r="P1816" s="107"/>
      <c r="Q1816" s="107"/>
      <c r="R1816" s="107"/>
      <c r="S1816" s="107"/>
      <c r="T1816" s="130"/>
    </row>
    <row r="1817" spans="12:20" x14ac:dyDescent="0.15">
      <c r="L1817" s="127"/>
      <c r="M1817" s="107"/>
      <c r="N1817" s="107"/>
      <c r="O1817" s="107"/>
      <c r="P1817" s="107"/>
      <c r="Q1817" s="107"/>
      <c r="R1817" s="107"/>
      <c r="S1817" s="107"/>
      <c r="T1817" s="130"/>
    </row>
    <row r="1818" spans="12:20" x14ac:dyDescent="0.15">
      <c r="L1818" s="127"/>
      <c r="M1818" s="107"/>
      <c r="N1818" s="107"/>
      <c r="O1818" s="107"/>
      <c r="P1818" s="107"/>
      <c r="Q1818" s="107"/>
      <c r="R1818" s="107"/>
      <c r="S1818" s="107"/>
      <c r="T1818" s="130"/>
    </row>
    <row r="1819" spans="12:20" x14ac:dyDescent="0.15">
      <c r="L1819" s="127"/>
      <c r="M1819" s="107"/>
      <c r="N1819" s="107"/>
      <c r="O1819" s="107"/>
      <c r="P1819" s="107"/>
      <c r="Q1819" s="107"/>
      <c r="R1819" s="107"/>
      <c r="S1819" s="107"/>
      <c r="T1819" s="130"/>
    </row>
    <row r="1820" spans="12:20" x14ac:dyDescent="0.15">
      <c r="L1820" s="127"/>
      <c r="M1820" s="107"/>
      <c r="N1820" s="107"/>
      <c r="O1820" s="107"/>
      <c r="P1820" s="107"/>
      <c r="Q1820" s="107"/>
      <c r="R1820" s="107"/>
      <c r="S1820" s="107"/>
      <c r="T1820" s="130"/>
    </row>
    <row r="1821" spans="12:20" x14ac:dyDescent="0.15">
      <c r="L1821" s="127"/>
      <c r="M1821" s="107"/>
      <c r="N1821" s="107"/>
      <c r="O1821" s="107"/>
      <c r="P1821" s="107"/>
      <c r="Q1821" s="107"/>
      <c r="R1821" s="107"/>
      <c r="S1821" s="107"/>
      <c r="T1821" s="130"/>
    </row>
    <row r="1822" spans="12:20" x14ac:dyDescent="0.15">
      <c r="L1822" s="127"/>
      <c r="M1822" s="107"/>
      <c r="N1822" s="107"/>
      <c r="O1822" s="107"/>
      <c r="P1822" s="107"/>
      <c r="Q1822" s="107"/>
      <c r="R1822" s="107"/>
      <c r="S1822" s="107"/>
      <c r="T1822" s="130"/>
    </row>
    <row r="1823" spans="12:20" x14ac:dyDescent="0.15">
      <c r="L1823" s="127"/>
      <c r="M1823" s="107"/>
      <c r="N1823" s="107"/>
      <c r="O1823" s="107"/>
      <c r="P1823" s="107"/>
      <c r="Q1823" s="107"/>
      <c r="R1823" s="107"/>
      <c r="S1823" s="107"/>
      <c r="T1823" s="130"/>
    </row>
    <row r="1824" spans="12:20" x14ac:dyDescent="0.15">
      <c r="L1824" s="127"/>
      <c r="M1824" s="107"/>
      <c r="N1824" s="107"/>
      <c r="O1824" s="107"/>
      <c r="P1824" s="107"/>
      <c r="Q1824" s="107"/>
      <c r="R1824" s="107"/>
      <c r="S1824" s="107"/>
      <c r="T1824" s="130"/>
    </row>
    <row r="1825" spans="12:20" x14ac:dyDescent="0.15">
      <c r="L1825" s="127"/>
      <c r="M1825" s="107"/>
      <c r="N1825" s="107"/>
      <c r="O1825" s="107"/>
      <c r="P1825" s="107"/>
      <c r="Q1825" s="107"/>
      <c r="R1825" s="107"/>
      <c r="S1825" s="107"/>
      <c r="T1825" s="130"/>
    </row>
    <row r="1826" spans="12:20" x14ac:dyDescent="0.15">
      <c r="L1826" s="127"/>
      <c r="M1826" s="107"/>
      <c r="N1826" s="107"/>
      <c r="O1826" s="107"/>
      <c r="P1826" s="107"/>
      <c r="Q1826" s="107"/>
      <c r="R1826" s="107"/>
      <c r="S1826" s="107"/>
      <c r="T1826" s="130"/>
    </row>
    <row r="1827" spans="12:20" x14ac:dyDescent="0.15">
      <c r="L1827" s="127"/>
      <c r="M1827" s="107"/>
      <c r="N1827" s="107"/>
      <c r="O1827" s="107"/>
      <c r="P1827" s="107"/>
      <c r="Q1827" s="107"/>
      <c r="R1827" s="107"/>
      <c r="S1827" s="107"/>
      <c r="T1827" s="130"/>
    </row>
    <row r="1828" spans="12:20" x14ac:dyDescent="0.15">
      <c r="L1828" s="127"/>
      <c r="M1828" s="107"/>
      <c r="N1828" s="107"/>
      <c r="O1828" s="107"/>
      <c r="P1828" s="107"/>
      <c r="Q1828" s="107"/>
      <c r="R1828" s="107"/>
      <c r="S1828" s="107"/>
      <c r="T1828" s="130"/>
    </row>
    <row r="1829" spans="12:20" x14ac:dyDescent="0.15">
      <c r="L1829" s="127"/>
      <c r="M1829" s="107"/>
      <c r="N1829" s="107"/>
      <c r="O1829" s="107"/>
      <c r="P1829" s="107"/>
      <c r="Q1829" s="107"/>
      <c r="R1829" s="107"/>
      <c r="S1829" s="107"/>
      <c r="T1829" s="130"/>
    </row>
    <row r="1830" spans="12:20" x14ac:dyDescent="0.15">
      <c r="L1830" s="127"/>
      <c r="M1830" s="107"/>
      <c r="N1830" s="107"/>
      <c r="O1830" s="107"/>
      <c r="P1830" s="107"/>
      <c r="Q1830" s="107"/>
      <c r="R1830" s="107"/>
      <c r="S1830" s="107"/>
      <c r="T1830" s="130"/>
    </row>
    <row r="1831" spans="12:20" x14ac:dyDescent="0.15">
      <c r="L1831" s="127"/>
      <c r="M1831" s="107"/>
      <c r="N1831" s="107"/>
      <c r="O1831" s="107"/>
      <c r="P1831" s="107"/>
      <c r="Q1831" s="107"/>
      <c r="R1831" s="107"/>
      <c r="S1831" s="107"/>
      <c r="T1831" s="130"/>
    </row>
    <row r="1832" spans="12:20" x14ac:dyDescent="0.15">
      <c r="L1832" s="127"/>
      <c r="M1832" s="107"/>
      <c r="N1832" s="107"/>
      <c r="O1832" s="107"/>
      <c r="P1832" s="107"/>
      <c r="Q1832" s="107"/>
      <c r="R1832" s="107"/>
      <c r="S1832" s="107"/>
      <c r="T1832" s="130"/>
    </row>
    <row r="1833" spans="12:20" x14ac:dyDescent="0.15">
      <c r="L1833" s="127"/>
      <c r="M1833" s="107"/>
      <c r="N1833" s="107"/>
      <c r="O1833" s="107"/>
      <c r="P1833" s="107"/>
      <c r="Q1833" s="107"/>
      <c r="R1833" s="107"/>
      <c r="S1833" s="107"/>
      <c r="T1833" s="130"/>
    </row>
    <row r="1834" spans="12:20" x14ac:dyDescent="0.15">
      <c r="L1834" s="127"/>
      <c r="M1834" s="107"/>
      <c r="N1834" s="107"/>
      <c r="O1834" s="107"/>
      <c r="P1834" s="107"/>
      <c r="Q1834" s="107"/>
      <c r="R1834" s="107"/>
      <c r="S1834" s="107"/>
      <c r="T1834" s="130"/>
    </row>
    <row r="1835" spans="12:20" x14ac:dyDescent="0.15">
      <c r="L1835" s="127"/>
      <c r="M1835" s="107"/>
      <c r="N1835" s="107"/>
      <c r="O1835" s="107"/>
      <c r="P1835" s="107"/>
      <c r="Q1835" s="107"/>
      <c r="R1835" s="107"/>
      <c r="S1835" s="107"/>
      <c r="T1835" s="130"/>
    </row>
    <row r="1836" spans="12:20" x14ac:dyDescent="0.15">
      <c r="L1836" s="127"/>
      <c r="M1836" s="107"/>
      <c r="N1836" s="107"/>
      <c r="O1836" s="107"/>
      <c r="P1836" s="107"/>
      <c r="Q1836" s="107"/>
      <c r="R1836" s="107"/>
      <c r="S1836" s="107"/>
      <c r="T1836" s="130"/>
    </row>
    <row r="1837" spans="12:20" x14ac:dyDescent="0.15">
      <c r="L1837" s="127"/>
      <c r="M1837" s="107"/>
      <c r="N1837" s="107"/>
      <c r="O1837" s="107"/>
      <c r="P1837" s="107"/>
      <c r="Q1837" s="107"/>
      <c r="R1837" s="107"/>
      <c r="S1837" s="107"/>
      <c r="T1837" s="130"/>
    </row>
    <row r="1838" spans="12:20" x14ac:dyDescent="0.15">
      <c r="L1838" s="127"/>
      <c r="M1838" s="107"/>
      <c r="N1838" s="107"/>
      <c r="O1838" s="107"/>
      <c r="P1838" s="107"/>
      <c r="Q1838" s="107"/>
      <c r="R1838" s="107"/>
      <c r="S1838" s="107"/>
      <c r="T1838" s="130"/>
    </row>
    <row r="1839" spans="12:20" x14ac:dyDescent="0.15">
      <c r="L1839" s="127"/>
      <c r="M1839" s="107"/>
      <c r="N1839" s="107"/>
      <c r="O1839" s="107"/>
      <c r="P1839" s="107"/>
      <c r="Q1839" s="107"/>
      <c r="R1839" s="107"/>
      <c r="S1839" s="107"/>
      <c r="T1839" s="130"/>
    </row>
    <row r="1840" spans="12:20" x14ac:dyDescent="0.15">
      <c r="L1840" s="127"/>
      <c r="M1840" s="107"/>
      <c r="N1840" s="107"/>
      <c r="O1840" s="107"/>
      <c r="P1840" s="107"/>
      <c r="Q1840" s="107"/>
      <c r="R1840" s="107"/>
      <c r="S1840" s="107"/>
      <c r="T1840" s="130"/>
    </row>
    <row r="1841" spans="12:20" x14ac:dyDescent="0.15">
      <c r="L1841" s="127"/>
      <c r="M1841" s="107"/>
      <c r="N1841" s="107"/>
      <c r="O1841" s="107"/>
      <c r="P1841" s="107"/>
      <c r="Q1841" s="107"/>
      <c r="R1841" s="107"/>
      <c r="S1841" s="107"/>
      <c r="T1841" s="130"/>
    </row>
    <row r="1842" spans="12:20" x14ac:dyDescent="0.15">
      <c r="L1842" s="127"/>
      <c r="M1842" s="107"/>
      <c r="N1842" s="107"/>
      <c r="O1842" s="107"/>
      <c r="P1842" s="107"/>
      <c r="Q1842" s="107"/>
      <c r="R1842" s="107"/>
      <c r="S1842" s="107"/>
      <c r="T1842" s="130"/>
    </row>
    <row r="1843" spans="12:20" x14ac:dyDescent="0.15">
      <c r="L1843" s="127"/>
      <c r="M1843" s="107"/>
      <c r="N1843" s="107"/>
      <c r="O1843" s="107"/>
      <c r="P1843" s="107"/>
      <c r="Q1843" s="107"/>
      <c r="R1843" s="107"/>
      <c r="S1843" s="107"/>
      <c r="T1843" s="130"/>
    </row>
    <row r="1844" spans="12:20" x14ac:dyDescent="0.15">
      <c r="L1844" s="127"/>
      <c r="M1844" s="107"/>
      <c r="N1844" s="107"/>
      <c r="O1844" s="107"/>
      <c r="P1844" s="107"/>
      <c r="Q1844" s="107"/>
      <c r="R1844" s="107"/>
      <c r="S1844" s="107"/>
      <c r="T1844" s="130"/>
    </row>
    <row r="1845" spans="12:20" x14ac:dyDescent="0.15">
      <c r="L1845" s="127"/>
      <c r="M1845" s="107"/>
      <c r="N1845" s="107"/>
      <c r="O1845" s="107"/>
      <c r="P1845" s="107"/>
      <c r="Q1845" s="107"/>
      <c r="R1845" s="107"/>
      <c r="S1845" s="107"/>
      <c r="T1845" s="130"/>
    </row>
    <row r="1846" spans="12:20" x14ac:dyDescent="0.15">
      <c r="L1846" s="127"/>
      <c r="M1846" s="107"/>
      <c r="N1846" s="107"/>
      <c r="O1846" s="107"/>
      <c r="P1846" s="107"/>
      <c r="Q1846" s="107"/>
      <c r="R1846" s="107"/>
      <c r="S1846" s="107"/>
      <c r="T1846" s="130"/>
    </row>
    <row r="1847" spans="12:20" x14ac:dyDescent="0.15">
      <c r="L1847" s="127"/>
      <c r="M1847" s="107"/>
      <c r="N1847" s="107"/>
      <c r="O1847" s="107"/>
      <c r="P1847" s="107"/>
      <c r="Q1847" s="107"/>
      <c r="R1847" s="107"/>
      <c r="S1847" s="107"/>
      <c r="T1847" s="130"/>
    </row>
    <row r="1848" spans="12:20" x14ac:dyDescent="0.15">
      <c r="L1848" s="127"/>
      <c r="M1848" s="107"/>
      <c r="N1848" s="107"/>
      <c r="O1848" s="107"/>
      <c r="P1848" s="107"/>
      <c r="Q1848" s="107"/>
      <c r="R1848" s="107"/>
      <c r="S1848" s="107"/>
      <c r="T1848" s="130"/>
    </row>
    <row r="1849" spans="12:20" x14ac:dyDescent="0.15">
      <c r="L1849" s="127"/>
      <c r="M1849" s="107"/>
      <c r="N1849" s="107"/>
      <c r="O1849" s="107"/>
      <c r="P1849" s="107"/>
      <c r="Q1849" s="107"/>
      <c r="R1849" s="107"/>
      <c r="S1849" s="107"/>
      <c r="T1849" s="130"/>
    </row>
    <row r="1850" spans="12:20" x14ac:dyDescent="0.15">
      <c r="L1850" s="127"/>
      <c r="M1850" s="107"/>
      <c r="N1850" s="107"/>
      <c r="O1850" s="107"/>
      <c r="P1850" s="107"/>
      <c r="Q1850" s="107"/>
      <c r="R1850" s="107"/>
      <c r="S1850" s="107"/>
      <c r="T1850" s="130"/>
    </row>
    <row r="1851" spans="12:20" x14ac:dyDescent="0.15">
      <c r="L1851" s="127"/>
      <c r="M1851" s="107"/>
      <c r="N1851" s="107"/>
      <c r="O1851" s="107"/>
      <c r="P1851" s="107"/>
      <c r="Q1851" s="107"/>
      <c r="R1851" s="107"/>
      <c r="S1851" s="107"/>
      <c r="T1851" s="130"/>
    </row>
    <row r="1852" spans="12:20" x14ac:dyDescent="0.15">
      <c r="L1852" s="127"/>
      <c r="M1852" s="107"/>
      <c r="N1852" s="107"/>
      <c r="O1852" s="107"/>
      <c r="P1852" s="107"/>
      <c r="Q1852" s="107"/>
      <c r="R1852" s="107"/>
      <c r="S1852" s="107"/>
      <c r="T1852" s="130"/>
    </row>
    <row r="1853" spans="12:20" x14ac:dyDescent="0.15">
      <c r="L1853" s="127"/>
      <c r="M1853" s="107"/>
      <c r="N1853" s="107"/>
      <c r="O1853" s="107"/>
      <c r="P1853" s="107"/>
      <c r="Q1853" s="107"/>
      <c r="R1853" s="107"/>
      <c r="S1853" s="107"/>
      <c r="T1853" s="130"/>
    </row>
    <row r="1854" spans="12:20" x14ac:dyDescent="0.15">
      <c r="L1854" s="127"/>
      <c r="M1854" s="107"/>
      <c r="N1854" s="107"/>
      <c r="O1854" s="107"/>
      <c r="P1854" s="107"/>
      <c r="Q1854" s="107"/>
      <c r="R1854" s="107"/>
      <c r="S1854" s="107"/>
      <c r="T1854" s="130"/>
    </row>
    <row r="1855" spans="12:20" x14ac:dyDescent="0.15">
      <c r="L1855" s="127"/>
      <c r="M1855" s="107"/>
      <c r="N1855" s="107"/>
      <c r="O1855" s="107"/>
      <c r="P1855" s="107"/>
      <c r="Q1855" s="107"/>
      <c r="R1855" s="107"/>
      <c r="S1855" s="107"/>
      <c r="T1855" s="130"/>
    </row>
    <row r="1856" spans="12:20" x14ac:dyDescent="0.15">
      <c r="L1856" s="127"/>
      <c r="M1856" s="107"/>
      <c r="N1856" s="107"/>
      <c r="O1856" s="107"/>
      <c r="P1856" s="107"/>
      <c r="Q1856" s="107"/>
      <c r="R1856" s="107"/>
      <c r="S1856" s="107"/>
      <c r="T1856" s="130"/>
    </row>
    <row r="1857" spans="12:20" x14ac:dyDescent="0.15">
      <c r="L1857" s="127"/>
      <c r="M1857" s="107"/>
      <c r="N1857" s="107"/>
      <c r="O1857" s="107"/>
      <c r="P1857" s="107"/>
      <c r="Q1857" s="107"/>
      <c r="R1857" s="107"/>
      <c r="S1857" s="107"/>
      <c r="T1857" s="130"/>
    </row>
    <row r="1858" spans="12:20" x14ac:dyDescent="0.15">
      <c r="L1858" s="127"/>
      <c r="M1858" s="107"/>
      <c r="N1858" s="107"/>
      <c r="O1858" s="107"/>
      <c r="P1858" s="107"/>
      <c r="Q1858" s="107"/>
      <c r="R1858" s="107"/>
      <c r="S1858" s="107"/>
      <c r="T1858" s="130"/>
    </row>
    <row r="1859" spans="12:20" x14ac:dyDescent="0.15">
      <c r="L1859" s="127"/>
      <c r="M1859" s="107"/>
      <c r="N1859" s="107"/>
      <c r="O1859" s="107"/>
      <c r="P1859" s="107"/>
      <c r="Q1859" s="107"/>
      <c r="R1859" s="107"/>
      <c r="S1859" s="107"/>
      <c r="T1859" s="130"/>
    </row>
    <row r="1860" spans="12:20" x14ac:dyDescent="0.15">
      <c r="L1860" s="127"/>
      <c r="M1860" s="107"/>
      <c r="N1860" s="107"/>
      <c r="O1860" s="107"/>
      <c r="P1860" s="107"/>
      <c r="Q1860" s="107"/>
      <c r="R1860" s="107"/>
      <c r="S1860" s="107"/>
      <c r="T1860" s="130"/>
    </row>
    <row r="1861" spans="12:20" x14ac:dyDescent="0.15">
      <c r="L1861" s="127"/>
      <c r="M1861" s="107"/>
      <c r="N1861" s="107"/>
      <c r="O1861" s="107"/>
      <c r="P1861" s="107"/>
      <c r="Q1861" s="107"/>
      <c r="R1861" s="107"/>
      <c r="S1861" s="107"/>
      <c r="T1861" s="130"/>
    </row>
    <row r="1862" spans="12:20" x14ac:dyDescent="0.15">
      <c r="L1862" s="127"/>
      <c r="M1862" s="107"/>
      <c r="N1862" s="107"/>
      <c r="O1862" s="107"/>
      <c r="P1862" s="107"/>
      <c r="Q1862" s="107"/>
      <c r="R1862" s="107"/>
      <c r="S1862" s="107"/>
      <c r="T1862" s="130"/>
    </row>
    <row r="1863" spans="12:20" x14ac:dyDescent="0.15">
      <c r="L1863" s="127"/>
      <c r="M1863" s="107"/>
      <c r="N1863" s="107"/>
      <c r="O1863" s="107"/>
      <c r="P1863" s="107"/>
      <c r="Q1863" s="107"/>
      <c r="R1863" s="107"/>
      <c r="S1863" s="107"/>
      <c r="T1863" s="130"/>
    </row>
    <row r="1864" spans="12:20" x14ac:dyDescent="0.15">
      <c r="L1864" s="127"/>
      <c r="M1864" s="107"/>
      <c r="N1864" s="107"/>
      <c r="O1864" s="107"/>
      <c r="P1864" s="107"/>
      <c r="Q1864" s="107"/>
      <c r="R1864" s="107"/>
      <c r="S1864" s="107"/>
      <c r="T1864" s="130"/>
    </row>
    <row r="1865" spans="12:20" x14ac:dyDescent="0.15">
      <c r="L1865" s="127"/>
      <c r="M1865" s="107"/>
      <c r="N1865" s="107"/>
      <c r="O1865" s="107"/>
      <c r="P1865" s="107"/>
      <c r="Q1865" s="107"/>
      <c r="R1865" s="107"/>
      <c r="S1865" s="107"/>
      <c r="T1865" s="130"/>
    </row>
    <row r="1866" spans="12:20" x14ac:dyDescent="0.15">
      <c r="L1866" s="127"/>
      <c r="M1866" s="107"/>
      <c r="N1866" s="107"/>
      <c r="O1866" s="107"/>
      <c r="P1866" s="107"/>
      <c r="Q1866" s="107"/>
      <c r="R1866" s="107"/>
      <c r="S1866" s="107"/>
      <c r="T1866" s="130"/>
    </row>
    <row r="1867" spans="12:20" x14ac:dyDescent="0.15">
      <c r="L1867" s="127"/>
      <c r="M1867" s="107"/>
      <c r="N1867" s="107"/>
      <c r="O1867" s="107"/>
      <c r="P1867" s="107"/>
      <c r="Q1867" s="107"/>
      <c r="R1867" s="107"/>
      <c r="S1867" s="107"/>
      <c r="T1867" s="130"/>
    </row>
    <row r="1868" spans="12:20" x14ac:dyDescent="0.15">
      <c r="L1868" s="127"/>
      <c r="M1868" s="107"/>
      <c r="N1868" s="107"/>
      <c r="O1868" s="107"/>
      <c r="P1868" s="107"/>
      <c r="Q1868" s="107"/>
      <c r="R1868" s="107"/>
      <c r="S1868" s="107"/>
      <c r="T1868" s="130"/>
    </row>
    <row r="1869" spans="12:20" x14ac:dyDescent="0.15">
      <c r="L1869" s="127"/>
      <c r="M1869" s="107"/>
      <c r="N1869" s="107"/>
      <c r="O1869" s="107"/>
      <c r="P1869" s="107"/>
      <c r="Q1869" s="107"/>
      <c r="R1869" s="107"/>
      <c r="S1869" s="107"/>
      <c r="T1869" s="130"/>
    </row>
    <row r="1870" spans="12:20" x14ac:dyDescent="0.15">
      <c r="L1870" s="127"/>
      <c r="M1870" s="107"/>
      <c r="N1870" s="107"/>
      <c r="O1870" s="107"/>
      <c r="P1870" s="107"/>
      <c r="Q1870" s="107"/>
      <c r="R1870" s="107"/>
      <c r="S1870" s="107"/>
      <c r="T1870" s="130"/>
    </row>
    <row r="1871" spans="12:20" x14ac:dyDescent="0.15">
      <c r="L1871" s="127"/>
      <c r="M1871" s="107"/>
      <c r="N1871" s="107"/>
      <c r="O1871" s="107"/>
      <c r="P1871" s="107"/>
      <c r="Q1871" s="107"/>
      <c r="R1871" s="107"/>
      <c r="S1871" s="107"/>
      <c r="T1871" s="130"/>
    </row>
    <row r="1872" spans="12:20" x14ac:dyDescent="0.15">
      <c r="L1872" s="127"/>
      <c r="M1872" s="107"/>
      <c r="N1872" s="107"/>
      <c r="O1872" s="107"/>
      <c r="P1872" s="107"/>
      <c r="Q1872" s="107"/>
      <c r="R1872" s="107"/>
      <c r="S1872" s="107"/>
      <c r="T1872" s="130"/>
    </row>
    <row r="1873" spans="12:20" x14ac:dyDescent="0.15">
      <c r="L1873" s="127"/>
      <c r="M1873" s="107"/>
      <c r="N1873" s="107"/>
      <c r="O1873" s="107"/>
      <c r="P1873" s="107"/>
      <c r="Q1873" s="107"/>
      <c r="R1873" s="107"/>
      <c r="S1873" s="107"/>
      <c r="T1873" s="130"/>
    </row>
    <row r="1874" spans="12:20" x14ac:dyDescent="0.15">
      <c r="L1874" s="127"/>
      <c r="M1874" s="107"/>
      <c r="N1874" s="107"/>
      <c r="O1874" s="107"/>
      <c r="P1874" s="107"/>
      <c r="Q1874" s="107"/>
      <c r="R1874" s="107"/>
      <c r="S1874" s="107"/>
      <c r="T1874" s="130"/>
    </row>
    <row r="1875" spans="12:20" x14ac:dyDescent="0.15">
      <c r="L1875" s="127"/>
      <c r="M1875" s="107"/>
      <c r="N1875" s="107"/>
      <c r="O1875" s="107"/>
      <c r="P1875" s="107"/>
      <c r="Q1875" s="107"/>
      <c r="R1875" s="107"/>
      <c r="S1875" s="107"/>
      <c r="T1875" s="130"/>
    </row>
    <row r="1876" spans="12:20" x14ac:dyDescent="0.15">
      <c r="L1876" s="127"/>
      <c r="M1876" s="107"/>
      <c r="N1876" s="107"/>
      <c r="O1876" s="107"/>
      <c r="P1876" s="107"/>
      <c r="Q1876" s="107"/>
      <c r="R1876" s="107"/>
      <c r="S1876" s="107"/>
      <c r="T1876" s="130"/>
    </row>
    <row r="1877" spans="12:20" x14ac:dyDescent="0.15">
      <c r="L1877" s="127"/>
      <c r="M1877" s="107"/>
      <c r="N1877" s="107"/>
      <c r="O1877" s="107"/>
      <c r="P1877" s="107"/>
      <c r="Q1877" s="107"/>
      <c r="R1877" s="107"/>
      <c r="S1877" s="107"/>
      <c r="T1877" s="130"/>
    </row>
    <row r="1878" spans="12:20" x14ac:dyDescent="0.15">
      <c r="L1878" s="127"/>
      <c r="M1878" s="107"/>
      <c r="N1878" s="107"/>
      <c r="O1878" s="107"/>
      <c r="P1878" s="107"/>
      <c r="Q1878" s="107"/>
      <c r="R1878" s="107"/>
      <c r="S1878" s="107"/>
      <c r="T1878" s="130"/>
    </row>
    <row r="1879" spans="12:20" x14ac:dyDescent="0.15">
      <c r="L1879" s="127"/>
      <c r="M1879" s="107"/>
      <c r="N1879" s="107"/>
      <c r="O1879" s="107"/>
      <c r="P1879" s="107"/>
      <c r="Q1879" s="107"/>
      <c r="R1879" s="107"/>
      <c r="S1879" s="107"/>
      <c r="T1879" s="130"/>
    </row>
    <row r="1880" spans="12:20" x14ac:dyDescent="0.15">
      <c r="L1880" s="127"/>
      <c r="M1880" s="107"/>
      <c r="N1880" s="107"/>
      <c r="O1880" s="107"/>
      <c r="P1880" s="107"/>
      <c r="Q1880" s="107"/>
      <c r="R1880" s="107"/>
      <c r="S1880" s="107"/>
      <c r="T1880" s="130"/>
    </row>
    <row r="1881" spans="12:20" x14ac:dyDescent="0.15">
      <c r="L1881" s="127"/>
      <c r="M1881" s="107"/>
      <c r="N1881" s="107"/>
      <c r="O1881" s="107"/>
      <c r="P1881" s="107"/>
      <c r="Q1881" s="107"/>
      <c r="R1881" s="107"/>
      <c r="S1881" s="107"/>
      <c r="T1881" s="130"/>
    </row>
    <row r="1882" spans="12:20" x14ac:dyDescent="0.15">
      <c r="L1882" s="127"/>
      <c r="M1882" s="107"/>
      <c r="N1882" s="107"/>
      <c r="O1882" s="107"/>
      <c r="P1882" s="107"/>
      <c r="Q1882" s="107"/>
      <c r="R1882" s="107"/>
      <c r="S1882" s="107"/>
      <c r="T1882" s="130"/>
    </row>
    <row r="1883" spans="12:20" x14ac:dyDescent="0.15">
      <c r="L1883" s="127"/>
      <c r="M1883" s="107"/>
      <c r="N1883" s="107"/>
      <c r="O1883" s="107"/>
      <c r="P1883" s="107"/>
      <c r="Q1883" s="107"/>
      <c r="R1883" s="107"/>
      <c r="S1883" s="107"/>
      <c r="T1883" s="130"/>
    </row>
    <row r="1884" spans="12:20" x14ac:dyDescent="0.15">
      <c r="L1884" s="127"/>
      <c r="M1884" s="107"/>
      <c r="N1884" s="107"/>
      <c r="O1884" s="107"/>
      <c r="P1884" s="107"/>
      <c r="Q1884" s="107"/>
      <c r="R1884" s="107"/>
      <c r="S1884" s="107"/>
      <c r="T1884" s="130"/>
    </row>
    <row r="1885" spans="12:20" x14ac:dyDescent="0.15">
      <c r="L1885" s="127"/>
      <c r="M1885" s="107"/>
      <c r="N1885" s="107"/>
      <c r="O1885" s="107"/>
      <c r="P1885" s="107"/>
      <c r="Q1885" s="107"/>
      <c r="R1885" s="107"/>
      <c r="S1885" s="107"/>
      <c r="T1885" s="130"/>
    </row>
    <row r="1886" spans="12:20" x14ac:dyDescent="0.15">
      <c r="L1886" s="127"/>
      <c r="M1886" s="107"/>
      <c r="N1886" s="107"/>
      <c r="O1886" s="107"/>
      <c r="P1886" s="107"/>
      <c r="Q1886" s="107"/>
      <c r="R1886" s="107"/>
      <c r="S1886" s="107"/>
      <c r="T1886" s="130"/>
    </row>
    <row r="1887" spans="12:20" x14ac:dyDescent="0.15">
      <c r="L1887" s="127"/>
      <c r="M1887" s="107"/>
      <c r="N1887" s="107"/>
      <c r="O1887" s="107"/>
      <c r="P1887" s="107"/>
      <c r="Q1887" s="107"/>
      <c r="R1887" s="107"/>
      <c r="S1887" s="107"/>
      <c r="T1887" s="130"/>
    </row>
    <row r="1888" spans="12:20" x14ac:dyDescent="0.15">
      <c r="L1888" s="127"/>
      <c r="M1888" s="107"/>
      <c r="N1888" s="107"/>
      <c r="O1888" s="107"/>
      <c r="P1888" s="107"/>
      <c r="Q1888" s="107"/>
      <c r="R1888" s="107"/>
      <c r="S1888" s="107"/>
      <c r="T1888" s="130"/>
    </row>
    <row r="1889" spans="12:20" x14ac:dyDescent="0.15">
      <c r="L1889" s="127"/>
      <c r="M1889" s="107"/>
      <c r="N1889" s="107"/>
      <c r="O1889" s="107"/>
      <c r="P1889" s="107"/>
      <c r="Q1889" s="107"/>
      <c r="R1889" s="107"/>
      <c r="S1889" s="107"/>
      <c r="T1889" s="130"/>
    </row>
    <row r="1890" spans="12:20" x14ac:dyDescent="0.15">
      <c r="L1890" s="127"/>
      <c r="M1890" s="107"/>
      <c r="N1890" s="107"/>
      <c r="O1890" s="107"/>
      <c r="P1890" s="107"/>
      <c r="Q1890" s="107"/>
      <c r="R1890" s="107"/>
      <c r="S1890" s="107"/>
      <c r="T1890" s="130"/>
    </row>
    <row r="1891" spans="12:20" x14ac:dyDescent="0.15">
      <c r="L1891" s="127"/>
      <c r="M1891" s="107"/>
      <c r="N1891" s="107"/>
      <c r="O1891" s="107"/>
      <c r="P1891" s="107"/>
      <c r="Q1891" s="107"/>
      <c r="R1891" s="107"/>
      <c r="S1891" s="107"/>
      <c r="T1891" s="130"/>
    </row>
    <row r="1892" spans="12:20" x14ac:dyDescent="0.15">
      <c r="L1892" s="127"/>
      <c r="M1892" s="107"/>
      <c r="N1892" s="107"/>
      <c r="O1892" s="107"/>
      <c r="P1892" s="107"/>
      <c r="Q1892" s="107"/>
      <c r="R1892" s="107"/>
      <c r="S1892" s="107"/>
      <c r="T1892" s="130"/>
    </row>
    <row r="1893" spans="12:20" x14ac:dyDescent="0.15">
      <c r="L1893" s="127"/>
      <c r="M1893" s="107"/>
      <c r="N1893" s="107"/>
      <c r="O1893" s="107"/>
      <c r="P1893" s="107"/>
      <c r="Q1893" s="107"/>
      <c r="R1893" s="107"/>
      <c r="S1893" s="107"/>
      <c r="T1893" s="130"/>
    </row>
    <row r="1894" spans="12:20" x14ac:dyDescent="0.15">
      <c r="L1894" s="127"/>
      <c r="M1894" s="107"/>
      <c r="N1894" s="107"/>
      <c r="O1894" s="107"/>
      <c r="P1894" s="107"/>
      <c r="Q1894" s="107"/>
      <c r="R1894" s="107"/>
      <c r="S1894" s="107"/>
      <c r="T1894" s="130"/>
    </row>
    <row r="1895" spans="12:20" x14ac:dyDescent="0.15">
      <c r="L1895" s="127"/>
      <c r="M1895" s="107"/>
      <c r="N1895" s="107"/>
      <c r="O1895" s="107"/>
      <c r="P1895" s="107"/>
      <c r="Q1895" s="107"/>
      <c r="R1895" s="107"/>
      <c r="S1895" s="107"/>
      <c r="T1895" s="130"/>
    </row>
    <row r="1896" spans="12:20" x14ac:dyDescent="0.15">
      <c r="L1896" s="127"/>
      <c r="M1896" s="107"/>
      <c r="N1896" s="107"/>
      <c r="O1896" s="107"/>
      <c r="P1896" s="107"/>
      <c r="Q1896" s="107"/>
      <c r="R1896" s="107"/>
      <c r="S1896" s="107"/>
      <c r="T1896" s="130"/>
    </row>
    <row r="1897" spans="12:20" x14ac:dyDescent="0.15">
      <c r="L1897" s="127"/>
      <c r="M1897" s="107"/>
      <c r="N1897" s="107"/>
      <c r="O1897" s="107"/>
      <c r="P1897" s="107"/>
      <c r="Q1897" s="107"/>
      <c r="R1897" s="107"/>
      <c r="S1897" s="107"/>
      <c r="T1897" s="130"/>
    </row>
    <row r="1898" spans="12:20" x14ac:dyDescent="0.15">
      <c r="L1898" s="127"/>
      <c r="M1898" s="107"/>
      <c r="N1898" s="107"/>
      <c r="O1898" s="107"/>
      <c r="P1898" s="107"/>
      <c r="Q1898" s="107"/>
      <c r="R1898" s="107"/>
      <c r="S1898" s="107"/>
      <c r="T1898" s="130"/>
    </row>
    <row r="1899" spans="12:20" x14ac:dyDescent="0.15">
      <c r="L1899" s="127"/>
      <c r="M1899" s="107"/>
      <c r="N1899" s="107"/>
      <c r="O1899" s="107"/>
      <c r="P1899" s="107"/>
      <c r="Q1899" s="107"/>
      <c r="R1899" s="107"/>
      <c r="S1899" s="107"/>
      <c r="T1899" s="130"/>
    </row>
    <row r="1900" spans="12:20" x14ac:dyDescent="0.15">
      <c r="L1900" s="127"/>
      <c r="M1900" s="107"/>
      <c r="N1900" s="107"/>
      <c r="O1900" s="107"/>
      <c r="P1900" s="107"/>
      <c r="Q1900" s="107"/>
      <c r="R1900" s="107"/>
      <c r="S1900" s="107"/>
      <c r="T1900" s="130"/>
    </row>
    <row r="1901" spans="12:20" x14ac:dyDescent="0.15">
      <c r="L1901" s="127"/>
      <c r="M1901" s="107"/>
      <c r="N1901" s="107"/>
      <c r="O1901" s="107"/>
      <c r="P1901" s="107"/>
      <c r="Q1901" s="107"/>
      <c r="R1901" s="107"/>
      <c r="S1901" s="107"/>
      <c r="T1901" s="130"/>
    </row>
    <row r="1902" spans="12:20" x14ac:dyDescent="0.15">
      <c r="L1902" s="127"/>
      <c r="M1902" s="107"/>
      <c r="N1902" s="107"/>
      <c r="O1902" s="107"/>
      <c r="P1902" s="107"/>
      <c r="Q1902" s="107"/>
      <c r="R1902" s="107"/>
      <c r="S1902" s="107"/>
      <c r="T1902" s="130"/>
    </row>
    <row r="1903" spans="12:20" x14ac:dyDescent="0.15">
      <c r="L1903" s="127"/>
      <c r="M1903" s="107"/>
      <c r="N1903" s="107"/>
      <c r="O1903" s="107"/>
      <c r="P1903" s="107"/>
      <c r="Q1903" s="107"/>
      <c r="R1903" s="107"/>
      <c r="S1903" s="107"/>
      <c r="T1903" s="130"/>
    </row>
    <row r="1904" spans="12:20" x14ac:dyDescent="0.15">
      <c r="L1904" s="127"/>
      <c r="M1904" s="107"/>
      <c r="N1904" s="107"/>
      <c r="O1904" s="107"/>
      <c r="P1904" s="107"/>
      <c r="Q1904" s="107"/>
      <c r="R1904" s="107"/>
      <c r="S1904" s="107"/>
      <c r="T1904" s="130"/>
    </row>
    <row r="1905" spans="12:20" x14ac:dyDescent="0.15">
      <c r="L1905" s="127"/>
      <c r="M1905" s="107"/>
      <c r="N1905" s="107"/>
      <c r="O1905" s="107"/>
      <c r="P1905" s="107"/>
      <c r="Q1905" s="107"/>
      <c r="R1905" s="107"/>
      <c r="S1905" s="107"/>
      <c r="T1905" s="130"/>
    </row>
    <row r="1906" spans="12:20" x14ac:dyDescent="0.15">
      <c r="L1906" s="127"/>
      <c r="M1906" s="107"/>
      <c r="N1906" s="107"/>
      <c r="O1906" s="107"/>
      <c r="P1906" s="107"/>
      <c r="Q1906" s="107"/>
      <c r="R1906" s="107"/>
      <c r="S1906" s="107"/>
      <c r="T1906" s="130"/>
    </row>
    <row r="1907" spans="12:20" x14ac:dyDescent="0.15">
      <c r="L1907" s="127"/>
      <c r="M1907" s="107"/>
      <c r="N1907" s="107"/>
      <c r="O1907" s="107"/>
      <c r="P1907" s="107"/>
      <c r="Q1907" s="107"/>
      <c r="R1907" s="107"/>
      <c r="S1907" s="107"/>
      <c r="T1907" s="130"/>
    </row>
    <row r="1908" spans="12:20" x14ac:dyDescent="0.15">
      <c r="L1908" s="127"/>
      <c r="M1908" s="107"/>
      <c r="N1908" s="107"/>
      <c r="O1908" s="107"/>
      <c r="P1908" s="107"/>
      <c r="Q1908" s="107"/>
      <c r="R1908" s="107"/>
      <c r="S1908" s="107"/>
      <c r="T1908" s="130"/>
    </row>
    <row r="1909" spans="12:20" x14ac:dyDescent="0.15">
      <c r="L1909" s="127"/>
      <c r="M1909" s="107"/>
      <c r="N1909" s="107"/>
      <c r="O1909" s="107"/>
      <c r="P1909" s="107"/>
      <c r="Q1909" s="107"/>
      <c r="R1909" s="107"/>
      <c r="S1909" s="107"/>
      <c r="T1909" s="130"/>
    </row>
    <row r="1910" spans="12:20" x14ac:dyDescent="0.15">
      <c r="L1910" s="127"/>
      <c r="M1910" s="107"/>
      <c r="N1910" s="107"/>
      <c r="O1910" s="107"/>
      <c r="P1910" s="107"/>
      <c r="Q1910" s="107"/>
      <c r="R1910" s="107"/>
      <c r="S1910" s="107"/>
      <c r="T1910" s="130"/>
    </row>
    <row r="1911" spans="12:20" x14ac:dyDescent="0.15">
      <c r="L1911" s="127"/>
      <c r="M1911" s="107"/>
      <c r="N1911" s="107"/>
      <c r="O1911" s="107"/>
      <c r="P1911" s="107"/>
      <c r="Q1911" s="107"/>
      <c r="R1911" s="107"/>
      <c r="S1911" s="107"/>
      <c r="T1911" s="130"/>
    </row>
    <row r="1912" spans="12:20" x14ac:dyDescent="0.15">
      <c r="L1912" s="127"/>
      <c r="M1912" s="107"/>
      <c r="N1912" s="107"/>
      <c r="O1912" s="107"/>
      <c r="P1912" s="107"/>
      <c r="Q1912" s="107"/>
      <c r="R1912" s="107"/>
      <c r="S1912" s="107"/>
      <c r="T1912" s="130"/>
    </row>
    <row r="1913" spans="12:20" x14ac:dyDescent="0.15">
      <c r="L1913" s="127"/>
      <c r="M1913" s="107"/>
      <c r="N1913" s="107"/>
      <c r="O1913" s="107"/>
      <c r="P1913" s="107"/>
      <c r="Q1913" s="107"/>
      <c r="R1913" s="107"/>
      <c r="S1913" s="107"/>
      <c r="T1913" s="130"/>
    </row>
    <row r="1914" spans="12:20" x14ac:dyDescent="0.15">
      <c r="L1914" s="127"/>
      <c r="M1914" s="107"/>
      <c r="N1914" s="107"/>
      <c r="O1914" s="107"/>
      <c r="P1914" s="107"/>
      <c r="Q1914" s="107"/>
      <c r="R1914" s="107"/>
      <c r="S1914" s="107"/>
      <c r="T1914" s="130"/>
    </row>
    <row r="1915" spans="12:20" x14ac:dyDescent="0.15">
      <c r="L1915" s="127"/>
      <c r="M1915" s="107"/>
      <c r="N1915" s="107"/>
      <c r="O1915" s="107"/>
      <c r="P1915" s="107"/>
      <c r="Q1915" s="107"/>
      <c r="R1915" s="107"/>
      <c r="S1915" s="107"/>
      <c r="T1915" s="130"/>
    </row>
    <row r="1916" spans="12:20" x14ac:dyDescent="0.15">
      <c r="L1916" s="127"/>
      <c r="M1916" s="107"/>
      <c r="N1916" s="107"/>
      <c r="O1916" s="107"/>
      <c r="P1916" s="107"/>
      <c r="Q1916" s="107"/>
      <c r="R1916" s="107"/>
      <c r="S1916" s="107"/>
      <c r="T1916" s="130"/>
    </row>
    <row r="1917" spans="12:20" x14ac:dyDescent="0.15">
      <c r="L1917" s="127"/>
      <c r="M1917" s="107"/>
      <c r="N1917" s="107"/>
      <c r="O1917" s="107"/>
      <c r="P1917" s="107"/>
      <c r="Q1917" s="107"/>
      <c r="R1917" s="107"/>
      <c r="S1917" s="107"/>
      <c r="T1917" s="130"/>
    </row>
    <row r="1918" spans="12:20" x14ac:dyDescent="0.15">
      <c r="L1918" s="127"/>
      <c r="M1918" s="107"/>
      <c r="N1918" s="107"/>
      <c r="O1918" s="107"/>
      <c r="P1918" s="107"/>
      <c r="Q1918" s="107"/>
      <c r="R1918" s="107"/>
      <c r="S1918" s="107"/>
      <c r="T1918" s="130"/>
    </row>
    <row r="1919" spans="12:20" x14ac:dyDescent="0.15">
      <c r="L1919" s="127"/>
      <c r="M1919" s="107"/>
      <c r="N1919" s="107"/>
      <c r="O1919" s="107"/>
      <c r="P1919" s="107"/>
      <c r="Q1919" s="107"/>
      <c r="R1919" s="107"/>
      <c r="S1919" s="107"/>
      <c r="T1919" s="130"/>
    </row>
    <row r="1920" spans="12:20" x14ac:dyDescent="0.15">
      <c r="L1920" s="127"/>
      <c r="M1920" s="107"/>
      <c r="N1920" s="107"/>
      <c r="O1920" s="107"/>
      <c r="P1920" s="107"/>
      <c r="Q1920" s="107"/>
      <c r="R1920" s="107"/>
      <c r="S1920" s="107"/>
      <c r="T1920" s="130"/>
    </row>
    <row r="1921" spans="12:20" x14ac:dyDescent="0.15">
      <c r="L1921" s="127"/>
      <c r="M1921" s="107"/>
      <c r="N1921" s="107"/>
      <c r="O1921" s="107"/>
      <c r="P1921" s="107"/>
      <c r="Q1921" s="107"/>
      <c r="R1921" s="107"/>
      <c r="S1921" s="107"/>
      <c r="T1921" s="130"/>
    </row>
    <row r="1922" spans="12:20" x14ac:dyDescent="0.15">
      <c r="L1922" s="127"/>
      <c r="M1922" s="107"/>
      <c r="N1922" s="107"/>
      <c r="O1922" s="107"/>
      <c r="P1922" s="107"/>
      <c r="Q1922" s="107"/>
      <c r="R1922" s="107"/>
      <c r="S1922" s="107"/>
      <c r="T1922" s="130"/>
    </row>
    <row r="1923" spans="12:20" x14ac:dyDescent="0.15">
      <c r="L1923" s="127"/>
      <c r="M1923" s="107"/>
      <c r="N1923" s="107"/>
      <c r="O1923" s="107"/>
      <c r="P1923" s="107"/>
      <c r="Q1923" s="107"/>
      <c r="R1923" s="107"/>
      <c r="S1923" s="107"/>
      <c r="T1923" s="130"/>
    </row>
    <row r="1924" spans="12:20" x14ac:dyDescent="0.15">
      <c r="L1924" s="127"/>
      <c r="M1924" s="107"/>
      <c r="N1924" s="107"/>
      <c r="O1924" s="107"/>
      <c r="P1924" s="107"/>
      <c r="Q1924" s="107"/>
      <c r="R1924" s="107"/>
      <c r="S1924" s="107"/>
      <c r="T1924" s="130"/>
    </row>
    <row r="1925" spans="12:20" x14ac:dyDescent="0.15">
      <c r="L1925" s="127"/>
      <c r="M1925" s="107"/>
      <c r="N1925" s="107"/>
      <c r="O1925" s="107"/>
      <c r="P1925" s="107"/>
      <c r="Q1925" s="107"/>
      <c r="R1925" s="107"/>
      <c r="S1925" s="107"/>
      <c r="T1925" s="130"/>
    </row>
    <row r="1926" spans="12:20" x14ac:dyDescent="0.15">
      <c r="L1926" s="127"/>
      <c r="M1926" s="107"/>
      <c r="N1926" s="107"/>
      <c r="O1926" s="107"/>
      <c r="P1926" s="107"/>
      <c r="Q1926" s="107"/>
      <c r="R1926" s="107"/>
      <c r="S1926" s="107"/>
      <c r="T1926" s="130"/>
    </row>
    <row r="1927" spans="12:20" x14ac:dyDescent="0.15">
      <c r="L1927" s="127"/>
      <c r="M1927" s="107"/>
      <c r="N1927" s="107"/>
      <c r="O1927" s="107"/>
      <c r="P1927" s="107"/>
      <c r="Q1927" s="107"/>
      <c r="R1927" s="107"/>
      <c r="S1927" s="107"/>
      <c r="T1927" s="130"/>
    </row>
    <row r="1928" spans="12:20" x14ac:dyDescent="0.15">
      <c r="L1928" s="127"/>
      <c r="M1928" s="107"/>
      <c r="N1928" s="107"/>
      <c r="O1928" s="107"/>
      <c r="P1928" s="107"/>
      <c r="Q1928" s="107"/>
      <c r="R1928" s="107"/>
      <c r="S1928" s="107"/>
      <c r="T1928" s="130"/>
    </row>
    <row r="1929" spans="12:20" x14ac:dyDescent="0.15">
      <c r="L1929" s="127"/>
      <c r="M1929" s="107"/>
      <c r="N1929" s="107"/>
      <c r="O1929" s="107"/>
      <c r="P1929" s="107"/>
      <c r="Q1929" s="107"/>
      <c r="R1929" s="107"/>
      <c r="S1929" s="107"/>
      <c r="T1929" s="130"/>
    </row>
    <row r="1930" spans="12:20" x14ac:dyDescent="0.15">
      <c r="L1930" s="127"/>
      <c r="M1930" s="107"/>
      <c r="N1930" s="107"/>
      <c r="O1930" s="107"/>
      <c r="P1930" s="107"/>
      <c r="Q1930" s="107"/>
      <c r="R1930" s="107"/>
      <c r="S1930" s="107"/>
      <c r="T1930" s="130"/>
    </row>
    <row r="1931" spans="12:20" x14ac:dyDescent="0.15">
      <c r="L1931" s="127"/>
      <c r="M1931" s="107"/>
      <c r="N1931" s="107"/>
      <c r="O1931" s="107"/>
      <c r="P1931" s="107"/>
      <c r="Q1931" s="107"/>
      <c r="R1931" s="107"/>
      <c r="S1931" s="107"/>
      <c r="T1931" s="130"/>
    </row>
    <row r="1932" spans="12:20" x14ac:dyDescent="0.15">
      <c r="L1932" s="127"/>
      <c r="M1932" s="107"/>
      <c r="N1932" s="107"/>
      <c r="O1932" s="107"/>
      <c r="P1932" s="107"/>
      <c r="Q1932" s="107"/>
      <c r="R1932" s="107"/>
      <c r="S1932" s="107"/>
      <c r="T1932" s="130"/>
    </row>
    <row r="1933" spans="12:20" x14ac:dyDescent="0.15">
      <c r="L1933" s="127"/>
      <c r="M1933" s="107"/>
      <c r="N1933" s="107"/>
      <c r="O1933" s="107"/>
      <c r="P1933" s="107"/>
      <c r="Q1933" s="107"/>
      <c r="R1933" s="107"/>
      <c r="S1933" s="107"/>
      <c r="T1933" s="130"/>
    </row>
    <row r="1934" spans="12:20" x14ac:dyDescent="0.15">
      <c r="L1934" s="127"/>
      <c r="M1934" s="107"/>
      <c r="N1934" s="107"/>
      <c r="O1934" s="107"/>
      <c r="P1934" s="107"/>
      <c r="Q1934" s="107"/>
      <c r="R1934" s="107"/>
      <c r="S1934" s="107"/>
      <c r="T1934" s="130"/>
    </row>
    <row r="1935" spans="12:20" x14ac:dyDescent="0.15">
      <c r="L1935" s="127"/>
      <c r="M1935" s="107"/>
      <c r="N1935" s="107"/>
      <c r="O1935" s="107"/>
      <c r="P1935" s="107"/>
      <c r="Q1935" s="107"/>
      <c r="R1935" s="107"/>
      <c r="S1935" s="107"/>
      <c r="T1935" s="130"/>
    </row>
    <row r="1936" spans="12:20" x14ac:dyDescent="0.15">
      <c r="L1936" s="127"/>
      <c r="M1936" s="107"/>
      <c r="N1936" s="107"/>
      <c r="O1936" s="107"/>
      <c r="P1936" s="107"/>
      <c r="Q1936" s="107"/>
      <c r="R1936" s="107"/>
      <c r="S1936" s="107"/>
      <c r="T1936" s="130"/>
    </row>
    <row r="1937" spans="12:20" x14ac:dyDescent="0.15">
      <c r="L1937" s="127"/>
      <c r="M1937" s="107"/>
      <c r="N1937" s="107"/>
      <c r="O1937" s="107"/>
      <c r="P1937" s="107"/>
      <c r="Q1937" s="107"/>
      <c r="R1937" s="107"/>
      <c r="S1937" s="107"/>
      <c r="T1937" s="130"/>
    </row>
    <row r="1938" spans="12:20" x14ac:dyDescent="0.15">
      <c r="L1938" s="127"/>
      <c r="M1938" s="107"/>
      <c r="N1938" s="107"/>
      <c r="O1938" s="107"/>
      <c r="P1938" s="107"/>
      <c r="Q1938" s="107"/>
      <c r="R1938" s="107"/>
      <c r="S1938" s="107"/>
      <c r="T1938" s="130"/>
    </row>
    <row r="1939" spans="12:20" x14ac:dyDescent="0.15">
      <c r="L1939" s="127"/>
      <c r="M1939" s="107"/>
      <c r="N1939" s="107"/>
      <c r="O1939" s="107"/>
      <c r="P1939" s="107"/>
      <c r="Q1939" s="107"/>
      <c r="R1939" s="107"/>
      <c r="S1939" s="107"/>
      <c r="T1939" s="130"/>
    </row>
    <row r="1940" spans="12:20" x14ac:dyDescent="0.15">
      <c r="L1940" s="127"/>
      <c r="M1940" s="107"/>
      <c r="N1940" s="107"/>
      <c r="O1940" s="107"/>
      <c r="P1940" s="107"/>
      <c r="Q1940" s="107"/>
      <c r="R1940" s="107"/>
      <c r="S1940" s="107"/>
      <c r="T1940" s="130"/>
    </row>
    <row r="1941" spans="12:20" x14ac:dyDescent="0.15">
      <c r="L1941" s="127"/>
      <c r="M1941" s="107"/>
      <c r="N1941" s="107"/>
      <c r="O1941" s="107"/>
      <c r="P1941" s="107"/>
      <c r="Q1941" s="107"/>
      <c r="R1941" s="107"/>
      <c r="S1941" s="107"/>
      <c r="T1941" s="130"/>
    </row>
    <row r="1942" spans="12:20" x14ac:dyDescent="0.15">
      <c r="L1942" s="127"/>
      <c r="M1942" s="107"/>
      <c r="N1942" s="107"/>
      <c r="O1942" s="107"/>
      <c r="P1942" s="107"/>
      <c r="Q1942" s="107"/>
      <c r="R1942" s="107"/>
      <c r="S1942" s="107"/>
      <c r="T1942" s="130"/>
    </row>
    <row r="1943" spans="12:20" x14ac:dyDescent="0.15">
      <c r="L1943" s="127"/>
      <c r="M1943" s="107"/>
      <c r="N1943" s="107"/>
      <c r="O1943" s="107"/>
      <c r="P1943" s="107"/>
      <c r="Q1943" s="107"/>
      <c r="R1943" s="107"/>
      <c r="S1943" s="107"/>
      <c r="T1943" s="130"/>
    </row>
    <row r="1944" spans="12:20" x14ac:dyDescent="0.15">
      <c r="L1944" s="127"/>
      <c r="M1944" s="107"/>
      <c r="N1944" s="107"/>
      <c r="O1944" s="107"/>
      <c r="P1944" s="107"/>
      <c r="Q1944" s="107"/>
      <c r="R1944" s="107"/>
      <c r="S1944" s="107"/>
      <c r="T1944" s="130"/>
    </row>
    <row r="1945" spans="12:20" x14ac:dyDescent="0.15">
      <c r="L1945" s="127"/>
      <c r="M1945" s="107"/>
      <c r="N1945" s="107"/>
      <c r="O1945" s="107"/>
      <c r="P1945" s="107"/>
      <c r="Q1945" s="107"/>
      <c r="R1945" s="107"/>
      <c r="S1945" s="107"/>
      <c r="T1945" s="130"/>
    </row>
    <row r="1946" spans="12:20" x14ac:dyDescent="0.15">
      <c r="L1946" s="127"/>
      <c r="M1946" s="107"/>
      <c r="N1946" s="107"/>
      <c r="O1946" s="107"/>
      <c r="P1946" s="107"/>
      <c r="Q1946" s="107"/>
      <c r="R1946" s="107"/>
      <c r="S1946" s="107"/>
      <c r="T1946" s="130"/>
    </row>
    <row r="1947" spans="12:20" x14ac:dyDescent="0.15">
      <c r="L1947" s="127"/>
      <c r="M1947" s="107"/>
      <c r="N1947" s="107"/>
      <c r="O1947" s="107"/>
      <c r="P1947" s="107"/>
      <c r="Q1947" s="107"/>
      <c r="R1947" s="107"/>
      <c r="S1947" s="107"/>
      <c r="T1947" s="130"/>
    </row>
    <row r="1948" spans="12:20" x14ac:dyDescent="0.15">
      <c r="L1948" s="127"/>
      <c r="M1948" s="107"/>
      <c r="N1948" s="107"/>
      <c r="O1948" s="107"/>
      <c r="P1948" s="107"/>
      <c r="Q1948" s="107"/>
      <c r="R1948" s="107"/>
      <c r="S1948" s="107"/>
      <c r="T1948" s="130"/>
    </row>
    <row r="1949" spans="12:20" x14ac:dyDescent="0.15">
      <c r="L1949" s="127"/>
      <c r="M1949" s="107"/>
      <c r="N1949" s="107"/>
      <c r="O1949" s="107"/>
      <c r="P1949" s="107"/>
      <c r="Q1949" s="107"/>
      <c r="R1949" s="107"/>
      <c r="S1949" s="107"/>
      <c r="T1949" s="130"/>
    </row>
    <row r="1950" spans="12:20" x14ac:dyDescent="0.15">
      <c r="L1950" s="127"/>
      <c r="M1950" s="107"/>
      <c r="N1950" s="107"/>
      <c r="O1950" s="107"/>
      <c r="P1950" s="107"/>
      <c r="Q1950" s="107"/>
      <c r="R1950" s="107"/>
      <c r="S1950" s="107"/>
      <c r="T1950" s="130"/>
    </row>
    <row r="1951" spans="12:20" x14ac:dyDescent="0.15">
      <c r="L1951" s="127"/>
      <c r="M1951" s="107"/>
      <c r="N1951" s="107"/>
      <c r="O1951" s="107"/>
      <c r="P1951" s="107"/>
      <c r="Q1951" s="107"/>
      <c r="R1951" s="107"/>
      <c r="S1951" s="107"/>
      <c r="T1951" s="130"/>
    </row>
    <row r="1952" spans="12:20" x14ac:dyDescent="0.15">
      <c r="L1952" s="127"/>
      <c r="M1952" s="107"/>
      <c r="N1952" s="107"/>
      <c r="O1952" s="107"/>
      <c r="P1952" s="107"/>
      <c r="Q1952" s="107"/>
      <c r="R1952" s="107"/>
      <c r="S1952" s="107"/>
      <c r="T1952" s="130"/>
    </row>
    <row r="1953" spans="12:20" x14ac:dyDescent="0.15">
      <c r="L1953" s="127"/>
      <c r="M1953" s="107"/>
      <c r="N1953" s="107"/>
      <c r="O1953" s="107"/>
      <c r="P1953" s="107"/>
      <c r="Q1953" s="107"/>
      <c r="R1953" s="107"/>
      <c r="S1953" s="107"/>
      <c r="T1953" s="130"/>
    </row>
    <row r="1954" spans="12:20" x14ac:dyDescent="0.15">
      <c r="L1954" s="127"/>
      <c r="M1954" s="107"/>
      <c r="N1954" s="107"/>
      <c r="O1954" s="107"/>
      <c r="P1954" s="107"/>
      <c r="Q1954" s="107"/>
      <c r="R1954" s="107"/>
      <c r="S1954" s="107"/>
      <c r="T1954" s="130"/>
    </row>
    <row r="1955" spans="12:20" x14ac:dyDescent="0.15">
      <c r="L1955" s="127"/>
      <c r="M1955" s="107"/>
      <c r="N1955" s="107"/>
      <c r="O1955" s="107"/>
      <c r="P1955" s="107"/>
      <c r="Q1955" s="107"/>
      <c r="R1955" s="107"/>
      <c r="S1955" s="107"/>
      <c r="T1955" s="130"/>
    </row>
    <row r="1956" spans="12:20" x14ac:dyDescent="0.15">
      <c r="L1956" s="127"/>
      <c r="M1956" s="107"/>
      <c r="N1956" s="107"/>
      <c r="O1956" s="107"/>
      <c r="P1956" s="107"/>
      <c r="Q1956" s="107"/>
      <c r="R1956" s="107"/>
      <c r="S1956" s="107"/>
      <c r="T1956" s="130"/>
    </row>
    <row r="1957" spans="12:20" x14ac:dyDescent="0.15">
      <c r="L1957" s="127"/>
      <c r="M1957" s="107"/>
      <c r="N1957" s="107"/>
      <c r="O1957" s="107"/>
      <c r="P1957" s="107"/>
      <c r="Q1957" s="107"/>
      <c r="R1957" s="107"/>
      <c r="S1957" s="107"/>
      <c r="T1957" s="130"/>
    </row>
    <row r="1958" spans="12:20" x14ac:dyDescent="0.15">
      <c r="L1958" s="127"/>
      <c r="M1958" s="107"/>
      <c r="N1958" s="107"/>
      <c r="O1958" s="107"/>
      <c r="P1958" s="107"/>
      <c r="Q1958" s="107"/>
      <c r="R1958" s="107"/>
      <c r="S1958" s="107"/>
      <c r="T1958" s="130"/>
    </row>
    <row r="1959" spans="12:20" x14ac:dyDescent="0.15">
      <c r="L1959" s="127"/>
      <c r="M1959" s="107"/>
      <c r="N1959" s="107"/>
      <c r="O1959" s="107"/>
      <c r="P1959" s="107"/>
      <c r="Q1959" s="107"/>
      <c r="R1959" s="107"/>
      <c r="S1959" s="107"/>
      <c r="T1959" s="130"/>
    </row>
    <row r="1960" spans="12:20" x14ac:dyDescent="0.15">
      <c r="L1960" s="127"/>
      <c r="M1960" s="107"/>
      <c r="N1960" s="107"/>
      <c r="O1960" s="107"/>
      <c r="P1960" s="107"/>
      <c r="Q1960" s="107"/>
      <c r="R1960" s="107"/>
      <c r="S1960" s="107"/>
      <c r="T1960" s="130"/>
    </row>
    <row r="1961" spans="12:20" x14ac:dyDescent="0.15">
      <c r="L1961" s="127"/>
      <c r="M1961" s="107"/>
      <c r="N1961" s="107"/>
      <c r="O1961" s="107"/>
      <c r="P1961" s="107"/>
      <c r="Q1961" s="107"/>
      <c r="R1961" s="107"/>
      <c r="S1961" s="107"/>
      <c r="T1961" s="130"/>
    </row>
    <row r="1962" spans="12:20" x14ac:dyDescent="0.15">
      <c r="L1962" s="127"/>
      <c r="M1962" s="107"/>
      <c r="N1962" s="107"/>
      <c r="O1962" s="107"/>
      <c r="P1962" s="107"/>
      <c r="Q1962" s="107"/>
      <c r="R1962" s="107"/>
      <c r="S1962" s="107"/>
      <c r="T1962" s="130"/>
    </row>
    <row r="1963" spans="12:20" x14ac:dyDescent="0.15">
      <c r="L1963" s="127"/>
      <c r="M1963" s="107"/>
      <c r="N1963" s="107"/>
      <c r="O1963" s="107"/>
      <c r="P1963" s="107"/>
      <c r="Q1963" s="107"/>
      <c r="R1963" s="107"/>
      <c r="S1963" s="107"/>
      <c r="T1963" s="130"/>
    </row>
    <row r="1964" spans="12:20" x14ac:dyDescent="0.15">
      <c r="L1964" s="127"/>
      <c r="M1964" s="107"/>
      <c r="N1964" s="107"/>
      <c r="O1964" s="107"/>
      <c r="P1964" s="107"/>
      <c r="Q1964" s="107"/>
      <c r="R1964" s="107"/>
      <c r="S1964" s="107"/>
      <c r="T1964" s="130"/>
    </row>
    <row r="1965" spans="12:20" x14ac:dyDescent="0.15">
      <c r="L1965" s="127"/>
      <c r="M1965" s="107"/>
      <c r="N1965" s="107"/>
      <c r="O1965" s="107"/>
      <c r="P1965" s="107"/>
      <c r="Q1965" s="107"/>
      <c r="R1965" s="107"/>
      <c r="S1965" s="107"/>
      <c r="T1965" s="130"/>
    </row>
    <row r="1966" spans="12:20" x14ac:dyDescent="0.15">
      <c r="L1966" s="127"/>
      <c r="M1966" s="107"/>
      <c r="N1966" s="107"/>
      <c r="O1966" s="107"/>
      <c r="P1966" s="107"/>
      <c r="Q1966" s="107"/>
      <c r="R1966" s="107"/>
      <c r="S1966" s="107"/>
      <c r="T1966" s="130"/>
    </row>
    <row r="1967" spans="12:20" x14ac:dyDescent="0.15">
      <c r="L1967" s="127"/>
      <c r="M1967" s="107"/>
      <c r="N1967" s="107"/>
      <c r="O1967" s="107"/>
      <c r="P1967" s="107"/>
      <c r="Q1967" s="107"/>
      <c r="R1967" s="107"/>
      <c r="S1967" s="107"/>
      <c r="T1967" s="130"/>
    </row>
    <row r="1968" spans="12:20" x14ac:dyDescent="0.15">
      <c r="L1968" s="127"/>
      <c r="M1968" s="107"/>
      <c r="N1968" s="107"/>
      <c r="O1968" s="107"/>
      <c r="P1968" s="107"/>
      <c r="Q1968" s="107"/>
      <c r="R1968" s="107"/>
      <c r="S1968" s="107"/>
      <c r="T1968" s="130"/>
    </row>
    <row r="1969" spans="12:20" x14ac:dyDescent="0.15">
      <c r="L1969" s="127"/>
      <c r="M1969" s="107"/>
      <c r="N1969" s="107"/>
      <c r="O1969" s="107"/>
      <c r="P1969" s="107"/>
      <c r="Q1969" s="107"/>
      <c r="R1969" s="107"/>
      <c r="S1969" s="107"/>
      <c r="T1969" s="130"/>
    </row>
    <row r="1970" spans="12:20" x14ac:dyDescent="0.15">
      <c r="L1970" s="127"/>
      <c r="M1970" s="107"/>
      <c r="N1970" s="107"/>
      <c r="O1970" s="107"/>
      <c r="P1970" s="107"/>
      <c r="Q1970" s="107"/>
      <c r="R1970" s="107"/>
      <c r="S1970" s="107"/>
      <c r="T1970" s="130"/>
    </row>
    <row r="1971" spans="12:20" x14ac:dyDescent="0.15">
      <c r="L1971" s="127"/>
      <c r="M1971" s="107"/>
      <c r="N1971" s="107"/>
      <c r="O1971" s="107"/>
      <c r="P1971" s="107"/>
      <c r="Q1971" s="107"/>
      <c r="R1971" s="107"/>
      <c r="S1971" s="107"/>
      <c r="T1971" s="130"/>
    </row>
    <row r="1972" spans="12:20" x14ac:dyDescent="0.15">
      <c r="L1972" s="127"/>
      <c r="M1972" s="107"/>
      <c r="N1972" s="107"/>
      <c r="O1972" s="107"/>
      <c r="P1972" s="107"/>
      <c r="Q1972" s="107"/>
      <c r="R1972" s="107"/>
      <c r="S1972" s="107"/>
      <c r="T1972" s="130"/>
    </row>
    <row r="1973" spans="12:20" x14ac:dyDescent="0.15">
      <c r="L1973" s="127"/>
      <c r="M1973" s="107"/>
      <c r="N1973" s="107"/>
      <c r="O1973" s="107"/>
      <c r="P1973" s="107"/>
      <c r="Q1973" s="107"/>
      <c r="R1973" s="107"/>
      <c r="S1973" s="107"/>
      <c r="T1973" s="130"/>
    </row>
    <row r="1974" spans="12:20" x14ac:dyDescent="0.15">
      <c r="L1974" s="127"/>
      <c r="M1974" s="107"/>
      <c r="N1974" s="107"/>
      <c r="O1974" s="107"/>
      <c r="P1974" s="107"/>
      <c r="Q1974" s="107"/>
      <c r="R1974" s="107"/>
      <c r="S1974" s="107"/>
      <c r="T1974" s="130"/>
    </row>
    <row r="1975" spans="12:20" x14ac:dyDescent="0.15">
      <c r="L1975" s="127"/>
      <c r="M1975" s="107"/>
      <c r="N1975" s="107"/>
      <c r="O1975" s="107"/>
      <c r="P1975" s="107"/>
      <c r="Q1975" s="107"/>
      <c r="R1975" s="107"/>
      <c r="S1975" s="107"/>
      <c r="T1975" s="130"/>
    </row>
    <row r="1976" spans="12:20" x14ac:dyDescent="0.15">
      <c r="L1976" s="127"/>
      <c r="M1976" s="107"/>
      <c r="N1976" s="107"/>
      <c r="O1976" s="107"/>
      <c r="P1976" s="107"/>
      <c r="Q1976" s="107"/>
      <c r="R1976" s="107"/>
      <c r="S1976" s="107"/>
      <c r="T1976" s="130"/>
    </row>
    <row r="1977" spans="12:20" x14ac:dyDescent="0.15">
      <c r="L1977" s="127"/>
      <c r="M1977" s="107"/>
      <c r="N1977" s="107"/>
      <c r="O1977" s="107"/>
      <c r="P1977" s="107"/>
      <c r="Q1977" s="107"/>
      <c r="R1977" s="107"/>
      <c r="S1977" s="107"/>
      <c r="T1977" s="130"/>
    </row>
    <row r="1978" spans="12:20" x14ac:dyDescent="0.15">
      <c r="L1978" s="127"/>
      <c r="M1978" s="107"/>
      <c r="N1978" s="107"/>
      <c r="O1978" s="107"/>
      <c r="P1978" s="107"/>
      <c r="Q1978" s="107"/>
      <c r="R1978" s="107"/>
      <c r="S1978" s="107"/>
      <c r="T1978" s="130"/>
    </row>
    <row r="1979" spans="12:20" x14ac:dyDescent="0.15">
      <c r="L1979" s="127"/>
      <c r="M1979" s="107"/>
      <c r="N1979" s="107"/>
      <c r="O1979" s="107"/>
      <c r="P1979" s="107"/>
      <c r="Q1979" s="107"/>
      <c r="R1979" s="107"/>
      <c r="S1979" s="107"/>
      <c r="T1979" s="130"/>
    </row>
    <row r="1980" spans="12:20" x14ac:dyDescent="0.15">
      <c r="L1980" s="127"/>
      <c r="M1980" s="107"/>
      <c r="N1980" s="107"/>
      <c r="O1980" s="107"/>
      <c r="P1980" s="107"/>
      <c r="Q1980" s="107"/>
      <c r="R1980" s="107"/>
      <c r="S1980" s="107"/>
      <c r="T1980" s="130"/>
    </row>
    <row r="1981" spans="12:20" x14ac:dyDescent="0.15">
      <c r="L1981" s="127"/>
      <c r="M1981" s="107"/>
      <c r="N1981" s="107"/>
      <c r="O1981" s="107"/>
      <c r="P1981" s="107"/>
      <c r="Q1981" s="107"/>
      <c r="R1981" s="107"/>
      <c r="S1981" s="107"/>
      <c r="T1981" s="130"/>
    </row>
    <row r="1982" spans="12:20" x14ac:dyDescent="0.15">
      <c r="L1982" s="127"/>
      <c r="M1982" s="107"/>
      <c r="N1982" s="107"/>
      <c r="O1982" s="107"/>
      <c r="P1982" s="107"/>
      <c r="Q1982" s="107"/>
      <c r="R1982" s="107"/>
      <c r="S1982" s="107"/>
      <c r="T1982" s="130"/>
    </row>
    <row r="1983" spans="12:20" x14ac:dyDescent="0.15">
      <c r="L1983" s="127"/>
      <c r="M1983" s="107"/>
      <c r="N1983" s="107"/>
      <c r="O1983" s="107"/>
      <c r="P1983" s="107"/>
      <c r="Q1983" s="107"/>
      <c r="R1983" s="107"/>
      <c r="S1983" s="107"/>
      <c r="T1983" s="130"/>
    </row>
    <row r="1984" spans="12:20" x14ac:dyDescent="0.15">
      <c r="L1984" s="127"/>
      <c r="M1984" s="107"/>
      <c r="N1984" s="107"/>
      <c r="O1984" s="107"/>
      <c r="P1984" s="107"/>
      <c r="Q1984" s="107"/>
      <c r="R1984" s="107"/>
      <c r="S1984" s="107"/>
      <c r="T1984" s="130"/>
    </row>
    <row r="1985" spans="12:20" x14ac:dyDescent="0.15">
      <c r="L1985" s="127"/>
      <c r="M1985" s="107"/>
      <c r="N1985" s="107"/>
      <c r="O1985" s="107"/>
      <c r="P1985" s="107"/>
      <c r="Q1985" s="107"/>
      <c r="R1985" s="107"/>
      <c r="S1985" s="107"/>
      <c r="T1985" s="130"/>
    </row>
    <row r="1986" spans="12:20" x14ac:dyDescent="0.15">
      <c r="L1986" s="127"/>
      <c r="M1986" s="107"/>
      <c r="N1986" s="107"/>
      <c r="O1986" s="107"/>
      <c r="P1986" s="107"/>
      <c r="Q1986" s="107"/>
      <c r="R1986" s="107"/>
      <c r="S1986" s="107"/>
      <c r="T1986" s="130"/>
    </row>
    <row r="1987" spans="12:20" x14ac:dyDescent="0.15">
      <c r="L1987" s="127"/>
      <c r="M1987" s="107"/>
      <c r="N1987" s="107"/>
      <c r="O1987" s="107"/>
      <c r="P1987" s="107"/>
      <c r="Q1987" s="107"/>
      <c r="R1987" s="107"/>
      <c r="S1987" s="107"/>
      <c r="T1987" s="130"/>
    </row>
    <row r="1988" spans="12:20" x14ac:dyDescent="0.15">
      <c r="L1988" s="127"/>
      <c r="M1988" s="107"/>
      <c r="N1988" s="107"/>
      <c r="O1988" s="107"/>
      <c r="P1988" s="107"/>
      <c r="Q1988" s="107"/>
      <c r="R1988" s="107"/>
      <c r="S1988" s="107"/>
      <c r="T1988" s="130"/>
    </row>
    <row r="1989" spans="12:20" x14ac:dyDescent="0.15">
      <c r="L1989" s="127"/>
      <c r="M1989" s="107"/>
      <c r="N1989" s="107"/>
      <c r="O1989" s="107"/>
      <c r="P1989" s="107"/>
      <c r="Q1989" s="107"/>
      <c r="R1989" s="107"/>
      <c r="S1989" s="107"/>
      <c r="T1989" s="130"/>
    </row>
    <row r="1990" spans="12:20" x14ac:dyDescent="0.15">
      <c r="L1990" s="127"/>
      <c r="M1990" s="107"/>
      <c r="N1990" s="107"/>
      <c r="O1990" s="107"/>
      <c r="P1990" s="107"/>
      <c r="Q1990" s="107"/>
      <c r="R1990" s="107"/>
      <c r="S1990" s="107"/>
      <c r="T1990" s="130"/>
    </row>
    <row r="1991" spans="12:20" x14ac:dyDescent="0.15">
      <c r="L1991" s="127"/>
      <c r="M1991" s="107"/>
      <c r="N1991" s="107"/>
      <c r="O1991" s="107"/>
      <c r="P1991" s="107"/>
      <c r="Q1991" s="107"/>
      <c r="R1991" s="107"/>
      <c r="S1991" s="107"/>
      <c r="T1991" s="130"/>
    </row>
    <row r="1992" spans="12:20" x14ac:dyDescent="0.15">
      <c r="L1992" s="127"/>
      <c r="M1992" s="107"/>
      <c r="N1992" s="107"/>
      <c r="O1992" s="107"/>
      <c r="P1992" s="107"/>
      <c r="Q1992" s="107"/>
      <c r="R1992" s="107"/>
      <c r="S1992" s="107"/>
      <c r="T1992" s="130"/>
    </row>
    <row r="1993" spans="12:20" x14ac:dyDescent="0.15">
      <c r="L1993" s="127"/>
      <c r="M1993" s="107"/>
      <c r="N1993" s="107"/>
      <c r="O1993" s="107"/>
      <c r="P1993" s="107"/>
      <c r="Q1993" s="107"/>
      <c r="R1993" s="107"/>
      <c r="S1993" s="107"/>
      <c r="T1993" s="130"/>
    </row>
    <row r="1994" spans="12:20" x14ac:dyDescent="0.15">
      <c r="L1994" s="127"/>
      <c r="M1994" s="107"/>
      <c r="N1994" s="107"/>
      <c r="O1994" s="107"/>
      <c r="P1994" s="107"/>
      <c r="Q1994" s="107"/>
      <c r="R1994" s="107"/>
      <c r="S1994" s="107"/>
      <c r="T1994" s="130"/>
    </row>
    <row r="1995" spans="12:20" x14ac:dyDescent="0.15">
      <c r="L1995" s="127"/>
      <c r="M1995" s="107"/>
      <c r="N1995" s="107"/>
      <c r="O1995" s="107"/>
      <c r="P1995" s="107"/>
      <c r="Q1995" s="107"/>
      <c r="R1995" s="107"/>
      <c r="S1995" s="107"/>
      <c r="T1995" s="130"/>
    </row>
    <row r="1996" spans="12:20" x14ac:dyDescent="0.15">
      <c r="L1996" s="127"/>
      <c r="M1996" s="107"/>
      <c r="N1996" s="107"/>
      <c r="O1996" s="107"/>
      <c r="P1996" s="107"/>
      <c r="Q1996" s="107"/>
      <c r="R1996" s="107"/>
      <c r="S1996" s="107"/>
      <c r="T1996" s="130"/>
    </row>
    <row r="1997" spans="12:20" x14ac:dyDescent="0.15">
      <c r="L1997" s="127"/>
      <c r="M1997" s="107"/>
      <c r="N1997" s="107"/>
      <c r="O1997" s="107"/>
      <c r="P1997" s="107"/>
      <c r="Q1997" s="107"/>
      <c r="R1997" s="107"/>
      <c r="S1997" s="107"/>
      <c r="T1997" s="130"/>
    </row>
    <row r="1998" spans="12:20" x14ac:dyDescent="0.15">
      <c r="L1998" s="127"/>
      <c r="M1998" s="107"/>
      <c r="N1998" s="107"/>
      <c r="O1998" s="107"/>
      <c r="P1998" s="107"/>
      <c r="Q1998" s="107"/>
      <c r="R1998" s="107"/>
      <c r="S1998" s="107"/>
      <c r="T1998" s="130"/>
    </row>
    <row r="1999" spans="12:20" x14ac:dyDescent="0.15">
      <c r="L1999" s="127"/>
      <c r="M1999" s="107"/>
      <c r="N1999" s="107"/>
      <c r="O1999" s="107"/>
      <c r="P1999" s="107"/>
      <c r="Q1999" s="107"/>
      <c r="R1999" s="107"/>
      <c r="S1999" s="107"/>
      <c r="T1999" s="130"/>
    </row>
    <row r="2000" spans="12:20" x14ac:dyDescent="0.15">
      <c r="L2000" s="127"/>
      <c r="M2000" s="107"/>
      <c r="N2000" s="107"/>
      <c r="O2000" s="107"/>
      <c r="P2000" s="107"/>
      <c r="Q2000" s="107"/>
      <c r="R2000" s="107"/>
      <c r="S2000" s="107"/>
      <c r="T2000" s="130"/>
    </row>
    <row r="2001" spans="12:20" x14ac:dyDescent="0.15">
      <c r="L2001" s="127"/>
      <c r="M2001" s="107"/>
      <c r="N2001" s="107"/>
      <c r="O2001" s="107"/>
      <c r="P2001" s="107"/>
      <c r="Q2001" s="107"/>
      <c r="R2001" s="107"/>
      <c r="S2001" s="107"/>
      <c r="T2001" s="130"/>
    </row>
    <row r="2002" spans="12:20" x14ac:dyDescent="0.15">
      <c r="L2002" s="127"/>
      <c r="M2002" s="107"/>
      <c r="N2002" s="107"/>
      <c r="O2002" s="107"/>
      <c r="P2002" s="107"/>
      <c r="Q2002" s="107"/>
      <c r="R2002" s="107"/>
      <c r="S2002" s="107"/>
      <c r="T2002" s="130"/>
    </row>
    <row r="2003" spans="12:20" x14ac:dyDescent="0.15">
      <c r="L2003" s="127"/>
      <c r="M2003" s="107"/>
      <c r="N2003" s="107"/>
      <c r="O2003" s="107"/>
      <c r="P2003" s="107"/>
      <c r="Q2003" s="107"/>
      <c r="R2003" s="107"/>
      <c r="S2003" s="107"/>
      <c r="T2003" s="130"/>
    </row>
    <row r="2004" spans="12:20" x14ac:dyDescent="0.15">
      <c r="L2004" s="127"/>
      <c r="M2004" s="107"/>
      <c r="N2004" s="107"/>
      <c r="O2004" s="107"/>
      <c r="P2004" s="107"/>
      <c r="Q2004" s="107"/>
      <c r="R2004" s="107"/>
      <c r="S2004" s="107"/>
      <c r="T2004" s="130"/>
    </row>
    <row r="2005" spans="12:20" x14ac:dyDescent="0.15">
      <c r="L2005" s="127"/>
      <c r="M2005" s="107"/>
      <c r="N2005" s="107"/>
      <c r="O2005" s="107"/>
      <c r="P2005" s="107"/>
      <c r="Q2005" s="107"/>
      <c r="R2005" s="107"/>
      <c r="S2005" s="107"/>
      <c r="T2005" s="130"/>
    </row>
    <row r="2006" spans="12:20" x14ac:dyDescent="0.15">
      <c r="L2006" s="127"/>
      <c r="M2006" s="107"/>
      <c r="N2006" s="107"/>
      <c r="O2006" s="107"/>
      <c r="P2006" s="107"/>
      <c r="Q2006" s="107"/>
      <c r="R2006" s="107"/>
      <c r="S2006" s="107"/>
      <c r="T2006" s="130"/>
    </row>
    <row r="2007" spans="12:20" x14ac:dyDescent="0.15">
      <c r="L2007" s="127"/>
      <c r="M2007" s="107"/>
      <c r="N2007" s="107"/>
      <c r="O2007" s="107"/>
      <c r="P2007" s="107"/>
      <c r="Q2007" s="107"/>
      <c r="R2007" s="107"/>
      <c r="S2007" s="107"/>
      <c r="T2007" s="130"/>
    </row>
    <row r="2008" spans="12:20" x14ac:dyDescent="0.15">
      <c r="L2008" s="127"/>
      <c r="M2008" s="107"/>
      <c r="N2008" s="107"/>
      <c r="O2008" s="107"/>
      <c r="P2008" s="107"/>
      <c r="Q2008" s="107"/>
      <c r="R2008" s="107"/>
      <c r="S2008" s="107"/>
      <c r="T2008" s="130"/>
    </row>
    <row r="2009" spans="12:20" x14ac:dyDescent="0.15">
      <c r="L2009" s="127"/>
      <c r="M2009" s="107"/>
      <c r="N2009" s="107"/>
      <c r="O2009" s="107"/>
      <c r="P2009" s="107"/>
      <c r="Q2009" s="107"/>
      <c r="R2009" s="107"/>
      <c r="S2009" s="107"/>
      <c r="T2009" s="130"/>
    </row>
    <row r="2010" spans="12:20" x14ac:dyDescent="0.15">
      <c r="L2010" s="127"/>
      <c r="M2010" s="107"/>
      <c r="N2010" s="107"/>
      <c r="O2010" s="107"/>
      <c r="P2010" s="107"/>
      <c r="Q2010" s="107"/>
      <c r="R2010" s="107"/>
      <c r="S2010" s="107"/>
      <c r="T2010" s="130"/>
    </row>
    <row r="2011" spans="12:20" x14ac:dyDescent="0.15">
      <c r="L2011" s="127"/>
      <c r="M2011" s="107"/>
      <c r="N2011" s="107"/>
      <c r="O2011" s="107"/>
      <c r="P2011" s="107"/>
      <c r="Q2011" s="107"/>
      <c r="R2011" s="107"/>
      <c r="S2011" s="107"/>
      <c r="T2011" s="130"/>
    </row>
    <row r="2012" spans="12:20" x14ac:dyDescent="0.15">
      <c r="L2012" s="127"/>
      <c r="M2012" s="107"/>
      <c r="N2012" s="107"/>
      <c r="O2012" s="107"/>
      <c r="P2012" s="107"/>
      <c r="Q2012" s="107"/>
      <c r="R2012" s="107"/>
      <c r="S2012" s="107"/>
      <c r="T2012" s="130"/>
    </row>
    <row r="2013" spans="12:20" x14ac:dyDescent="0.15">
      <c r="L2013" s="127"/>
      <c r="M2013" s="107"/>
      <c r="N2013" s="107"/>
      <c r="O2013" s="107"/>
      <c r="P2013" s="107"/>
      <c r="Q2013" s="107"/>
      <c r="R2013" s="107"/>
      <c r="S2013" s="107"/>
      <c r="T2013" s="130"/>
    </row>
    <row r="2014" spans="12:20" x14ac:dyDescent="0.15">
      <c r="L2014" s="127"/>
      <c r="M2014" s="107"/>
      <c r="N2014" s="107"/>
      <c r="O2014" s="107"/>
      <c r="P2014" s="107"/>
      <c r="Q2014" s="107"/>
      <c r="R2014" s="107"/>
      <c r="S2014" s="107"/>
      <c r="T2014" s="130"/>
    </row>
    <row r="2015" spans="12:20" x14ac:dyDescent="0.15">
      <c r="L2015" s="127"/>
      <c r="M2015" s="107"/>
      <c r="N2015" s="107"/>
      <c r="O2015" s="107"/>
      <c r="P2015" s="107"/>
      <c r="Q2015" s="107"/>
      <c r="R2015" s="107"/>
      <c r="S2015" s="107"/>
      <c r="T2015" s="130"/>
    </row>
    <row r="2016" spans="12:20" x14ac:dyDescent="0.15">
      <c r="L2016" s="127"/>
      <c r="M2016" s="107"/>
      <c r="N2016" s="107"/>
      <c r="O2016" s="107"/>
      <c r="P2016" s="107"/>
      <c r="Q2016" s="107"/>
      <c r="R2016" s="107"/>
      <c r="S2016" s="107"/>
      <c r="T2016" s="130"/>
    </row>
    <row r="2017" spans="12:20" x14ac:dyDescent="0.15">
      <c r="L2017" s="127"/>
      <c r="M2017" s="107"/>
      <c r="N2017" s="107"/>
      <c r="O2017" s="107"/>
      <c r="P2017" s="107"/>
      <c r="Q2017" s="107"/>
      <c r="R2017" s="107"/>
      <c r="S2017" s="107"/>
      <c r="T2017" s="130"/>
    </row>
    <row r="2018" spans="12:20" x14ac:dyDescent="0.15">
      <c r="L2018" s="127"/>
      <c r="M2018" s="107"/>
      <c r="N2018" s="107"/>
      <c r="O2018" s="107"/>
      <c r="P2018" s="107"/>
      <c r="Q2018" s="107"/>
      <c r="R2018" s="107"/>
      <c r="S2018" s="107"/>
      <c r="T2018" s="130"/>
    </row>
    <row r="2019" spans="12:20" x14ac:dyDescent="0.15">
      <c r="L2019" s="127"/>
      <c r="M2019" s="107"/>
      <c r="N2019" s="107"/>
      <c r="O2019" s="107"/>
      <c r="P2019" s="107"/>
      <c r="Q2019" s="107"/>
      <c r="R2019" s="107"/>
      <c r="S2019" s="107"/>
      <c r="T2019" s="130"/>
    </row>
    <row r="2020" spans="12:20" x14ac:dyDescent="0.15">
      <c r="L2020" s="127"/>
      <c r="M2020" s="107"/>
      <c r="N2020" s="107"/>
      <c r="O2020" s="107"/>
      <c r="P2020" s="107"/>
      <c r="Q2020" s="107"/>
      <c r="R2020" s="107"/>
      <c r="S2020" s="107"/>
      <c r="T2020" s="130"/>
    </row>
    <row r="2021" spans="12:20" x14ac:dyDescent="0.15">
      <c r="L2021" s="127"/>
      <c r="M2021" s="107"/>
      <c r="N2021" s="107"/>
      <c r="O2021" s="107"/>
      <c r="P2021" s="107"/>
      <c r="Q2021" s="107"/>
      <c r="R2021" s="107"/>
      <c r="S2021" s="107"/>
      <c r="T2021" s="130"/>
    </row>
    <row r="2022" spans="12:20" x14ac:dyDescent="0.15">
      <c r="L2022" s="127"/>
      <c r="M2022" s="107"/>
      <c r="N2022" s="107"/>
      <c r="O2022" s="107"/>
      <c r="P2022" s="107"/>
      <c r="Q2022" s="107"/>
      <c r="R2022" s="107"/>
      <c r="S2022" s="107"/>
      <c r="T2022" s="130"/>
    </row>
    <row r="2023" spans="12:20" x14ac:dyDescent="0.15">
      <c r="L2023" s="127"/>
      <c r="M2023" s="107"/>
      <c r="N2023" s="107"/>
      <c r="O2023" s="107"/>
      <c r="P2023" s="107"/>
      <c r="Q2023" s="107"/>
      <c r="R2023" s="107"/>
      <c r="S2023" s="107"/>
      <c r="T2023" s="130"/>
    </row>
    <row r="2024" spans="12:20" x14ac:dyDescent="0.15">
      <c r="L2024" s="127"/>
      <c r="M2024" s="107"/>
      <c r="N2024" s="107"/>
      <c r="O2024" s="107"/>
      <c r="P2024" s="107"/>
      <c r="Q2024" s="107"/>
      <c r="R2024" s="107"/>
      <c r="S2024" s="107"/>
      <c r="T2024" s="130"/>
    </row>
    <row r="2025" spans="12:20" x14ac:dyDescent="0.15">
      <c r="L2025" s="127"/>
      <c r="M2025" s="107"/>
      <c r="N2025" s="107"/>
      <c r="O2025" s="107"/>
      <c r="P2025" s="107"/>
      <c r="Q2025" s="107"/>
      <c r="R2025" s="107"/>
      <c r="S2025" s="107"/>
      <c r="T2025" s="130"/>
    </row>
    <row r="2026" spans="12:20" x14ac:dyDescent="0.15">
      <c r="L2026" s="127"/>
      <c r="M2026" s="107"/>
      <c r="N2026" s="107"/>
      <c r="O2026" s="107"/>
      <c r="P2026" s="107"/>
      <c r="Q2026" s="107"/>
      <c r="R2026" s="107"/>
      <c r="S2026" s="107"/>
      <c r="T2026" s="130"/>
    </row>
    <row r="2027" spans="12:20" x14ac:dyDescent="0.15">
      <c r="L2027" s="127"/>
      <c r="M2027" s="107"/>
      <c r="N2027" s="107"/>
      <c r="O2027" s="107"/>
      <c r="P2027" s="107"/>
      <c r="Q2027" s="107"/>
      <c r="R2027" s="107"/>
      <c r="S2027" s="107"/>
      <c r="T2027" s="130"/>
    </row>
    <row r="2028" spans="12:20" x14ac:dyDescent="0.15">
      <c r="L2028" s="127"/>
      <c r="M2028" s="107"/>
      <c r="N2028" s="107"/>
      <c r="O2028" s="107"/>
      <c r="P2028" s="107"/>
      <c r="Q2028" s="107"/>
      <c r="R2028" s="107"/>
      <c r="S2028" s="107"/>
      <c r="T2028" s="130"/>
    </row>
    <row r="2029" spans="12:20" x14ac:dyDescent="0.15">
      <c r="L2029" s="127"/>
      <c r="M2029" s="107"/>
      <c r="N2029" s="107"/>
      <c r="O2029" s="107"/>
      <c r="P2029" s="107"/>
      <c r="Q2029" s="107"/>
      <c r="R2029" s="107"/>
      <c r="S2029" s="107"/>
      <c r="T2029" s="130"/>
    </row>
    <row r="2030" spans="12:20" x14ac:dyDescent="0.15">
      <c r="L2030" s="127"/>
      <c r="M2030" s="107"/>
      <c r="N2030" s="107"/>
      <c r="O2030" s="107"/>
      <c r="P2030" s="107"/>
      <c r="Q2030" s="107"/>
      <c r="R2030" s="107"/>
      <c r="S2030" s="107"/>
      <c r="T2030" s="130"/>
    </row>
    <row r="2031" spans="12:20" x14ac:dyDescent="0.15">
      <c r="L2031" s="127"/>
      <c r="M2031" s="107"/>
      <c r="N2031" s="107"/>
      <c r="O2031" s="107"/>
      <c r="P2031" s="107"/>
      <c r="Q2031" s="107"/>
      <c r="R2031" s="107"/>
      <c r="S2031" s="107"/>
      <c r="T2031" s="130"/>
    </row>
    <row r="2032" spans="12:20" x14ac:dyDescent="0.15">
      <c r="L2032" s="127"/>
      <c r="M2032" s="107"/>
      <c r="N2032" s="107"/>
      <c r="O2032" s="107"/>
      <c r="P2032" s="107"/>
      <c r="Q2032" s="107"/>
      <c r="R2032" s="107"/>
      <c r="S2032" s="107"/>
      <c r="T2032" s="130"/>
    </row>
    <row r="2033" spans="12:20" x14ac:dyDescent="0.15">
      <c r="L2033" s="127"/>
      <c r="M2033" s="107"/>
      <c r="N2033" s="107"/>
      <c r="O2033" s="107"/>
      <c r="P2033" s="107"/>
      <c r="Q2033" s="107"/>
      <c r="R2033" s="107"/>
      <c r="S2033" s="107"/>
      <c r="T2033" s="130"/>
    </row>
    <row r="2034" spans="12:20" x14ac:dyDescent="0.15">
      <c r="L2034" s="127"/>
      <c r="M2034" s="107"/>
      <c r="N2034" s="107"/>
      <c r="O2034" s="107"/>
      <c r="P2034" s="107"/>
      <c r="Q2034" s="107"/>
      <c r="R2034" s="107"/>
      <c r="S2034" s="107"/>
      <c r="T2034" s="130"/>
    </row>
    <row r="2035" spans="12:20" x14ac:dyDescent="0.15">
      <c r="L2035" s="127"/>
      <c r="M2035" s="107"/>
      <c r="N2035" s="107"/>
      <c r="O2035" s="107"/>
      <c r="P2035" s="107"/>
      <c r="Q2035" s="107"/>
      <c r="R2035" s="107"/>
      <c r="S2035" s="107"/>
      <c r="T2035" s="130"/>
    </row>
    <row r="2036" spans="12:20" x14ac:dyDescent="0.15">
      <c r="L2036" s="127"/>
      <c r="M2036" s="107"/>
      <c r="N2036" s="107"/>
      <c r="O2036" s="107"/>
      <c r="P2036" s="107"/>
      <c r="Q2036" s="107"/>
      <c r="R2036" s="107"/>
      <c r="S2036" s="107"/>
      <c r="T2036" s="130"/>
    </row>
    <row r="2037" spans="12:20" x14ac:dyDescent="0.15">
      <c r="L2037" s="127"/>
      <c r="M2037" s="107"/>
      <c r="N2037" s="107"/>
      <c r="O2037" s="107"/>
      <c r="P2037" s="107"/>
      <c r="Q2037" s="107"/>
      <c r="R2037" s="107"/>
      <c r="S2037" s="107"/>
      <c r="T2037" s="130"/>
    </row>
    <row r="2038" spans="12:20" x14ac:dyDescent="0.15">
      <c r="L2038" s="127"/>
      <c r="M2038" s="107"/>
      <c r="N2038" s="107"/>
      <c r="O2038" s="107"/>
      <c r="P2038" s="107"/>
      <c r="Q2038" s="107"/>
      <c r="R2038" s="107"/>
      <c r="S2038" s="107"/>
      <c r="T2038" s="130"/>
    </row>
    <row r="2039" spans="12:20" x14ac:dyDescent="0.15">
      <c r="L2039" s="127"/>
      <c r="M2039" s="107"/>
      <c r="N2039" s="107"/>
      <c r="O2039" s="107"/>
      <c r="P2039" s="107"/>
      <c r="Q2039" s="107"/>
      <c r="R2039" s="107"/>
      <c r="S2039" s="107"/>
      <c r="T2039" s="130"/>
    </row>
    <row r="2040" spans="12:20" x14ac:dyDescent="0.15">
      <c r="L2040" s="127"/>
      <c r="M2040" s="107"/>
      <c r="N2040" s="107"/>
      <c r="O2040" s="107"/>
      <c r="P2040" s="107"/>
      <c r="Q2040" s="107"/>
      <c r="R2040" s="107"/>
      <c r="S2040" s="107"/>
      <c r="T2040" s="130"/>
    </row>
    <row r="2041" spans="12:20" x14ac:dyDescent="0.15">
      <c r="L2041" s="127"/>
      <c r="M2041" s="107"/>
      <c r="N2041" s="107"/>
      <c r="O2041" s="107"/>
      <c r="P2041" s="107"/>
      <c r="Q2041" s="107"/>
      <c r="R2041" s="107"/>
      <c r="S2041" s="107"/>
      <c r="T2041" s="130"/>
    </row>
    <row r="2042" spans="12:20" x14ac:dyDescent="0.15">
      <c r="L2042" s="127"/>
      <c r="M2042" s="107"/>
      <c r="N2042" s="107"/>
      <c r="O2042" s="107"/>
      <c r="P2042" s="107"/>
      <c r="Q2042" s="107"/>
      <c r="R2042" s="107"/>
      <c r="S2042" s="107"/>
      <c r="T2042" s="130"/>
    </row>
    <row r="2043" spans="12:20" x14ac:dyDescent="0.15">
      <c r="L2043" s="127"/>
      <c r="M2043" s="107"/>
      <c r="N2043" s="107"/>
      <c r="O2043" s="107"/>
      <c r="P2043" s="107"/>
      <c r="Q2043" s="107"/>
      <c r="R2043" s="107"/>
      <c r="S2043" s="107"/>
      <c r="T2043" s="130"/>
    </row>
    <row r="2044" spans="12:20" x14ac:dyDescent="0.15">
      <c r="L2044" s="127"/>
      <c r="M2044" s="107"/>
      <c r="N2044" s="107"/>
      <c r="O2044" s="107"/>
      <c r="P2044" s="107"/>
      <c r="Q2044" s="107"/>
      <c r="R2044" s="107"/>
      <c r="S2044" s="107"/>
      <c r="T2044" s="130"/>
    </row>
    <row r="2045" spans="12:20" x14ac:dyDescent="0.15">
      <c r="L2045" s="127"/>
      <c r="M2045" s="107"/>
      <c r="N2045" s="107"/>
      <c r="O2045" s="107"/>
      <c r="P2045" s="107"/>
      <c r="Q2045" s="107"/>
      <c r="R2045" s="107"/>
      <c r="S2045" s="107"/>
      <c r="T2045" s="130"/>
    </row>
    <row r="2046" spans="12:20" x14ac:dyDescent="0.15">
      <c r="L2046" s="127"/>
      <c r="M2046" s="107"/>
      <c r="N2046" s="107"/>
      <c r="O2046" s="107"/>
      <c r="P2046" s="107"/>
      <c r="Q2046" s="107"/>
      <c r="R2046" s="107"/>
      <c r="S2046" s="107"/>
      <c r="T2046" s="130"/>
    </row>
    <row r="2047" spans="12:20" x14ac:dyDescent="0.15">
      <c r="L2047" s="127"/>
      <c r="M2047" s="107"/>
      <c r="N2047" s="107"/>
      <c r="O2047" s="107"/>
      <c r="P2047" s="107"/>
      <c r="Q2047" s="107"/>
      <c r="R2047" s="107"/>
      <c r="S2047" s="107"/>
      <c r="T2047" s="130"/>
    </row>
    <row r="2048" spans="12:20" x14ac:dyDescent="0.15">
      <c r="L2048" s="127"/>
      <c r="M2048" s="107"/>
      <c r="N2048" s="107"/>
      <c r="O2048" s="107"/>
      <c r="P2048" s="107"/>
      <c r="Q2048" s="107"/>
      <c r="R2048" s="107"/>
      <c r="S2048" s="107"/>
      <c r="T2048" s="130"/>
    </row>
    <row r="2049" spans="12:20" x14ac:dyDescent="0.15">
      <c r="L2049" s="127"/>
      <c r="M2049" s="107"/>
      <c r="N2049" s="107"/>
      <c r="O2049" s="107"/>
      <c r="P2049" s="107"/>
      <c r="Q2049" s="107"/>
      <c r="R2049" s="107"/>
      <c r="S2049" s="107"/>
      <c r="T2049" s="130"/>
    </row>
    <row r="2050" spans="12:20" x14ac:dyDescent="0.15">
      <c r="L2050" s="127"/>
      <c r="M2050" s="107"/>
      <c r="N2050" s="107"/>
      <c r="O2050" s="107"/>
      <c r="P2050" s="107"/>
      <c r="Q2050" s="107"/>
      <c r="R2050" s="107"/>
      <c r="S2050" s="107"/>
      <c r="T2050" s="130"/>
    </row>
    <row r="2051" spans="12:20" x14ac:dyDescent="0.15">
      <c r="L2051" s="127"/>
      <c r="M2051" s="107"/>
      <c r="N2051" s="107"/>
      <c r="O2051" s="107"/>
      <c r="P2051" s="107"/>
      <c r="Q2051" s="107"/>
      <c r="R2051" s="107"/>
      <c r="S2051" s="107"/>
      <c r="T2051" s="130"/>
    </row>
    <row r="2052" spans="12:20" x14ac:dyDescent="0.15">
      <c r="L2052" s="127"/>
      <c r="M2052" s="107"/>
      <c r="N2052" s="107"/>
      <c r="O2052" s="107"/>
      <c r="P2052" s="107"/>
      <c r="Q2052" s="107"/>
      <c r="R2052" s="107"/>
      <c r="S2052" s="107"/>
      <c r="T2052" s="130"/>
    </row>
    <row r="2053" spans="12:20" x14ac:dyDescent="0.15">
      <c r="L2053" s="127"/>
      <c r="M2053" s="107"/>
      <c r="N2053" s="107"/>
      <c r="O2053" s="107"/>
      <c r="P2053" s="107"/>
      <c r="Q2053" s="107"/>
      <c r="R2053" s="107"/>
      <c r="S2053" s="107"/>
      <c r="T2053" s="130"/>
    </row>
    <row r="2054" spans="12:20" x14ac:dyDescent="0.15">
      <c r="L2054" s="127"/>
      <c r="M2054" s="107"/>
      <c r="N2054" s="107"/>
      <c r="O2054" s="107"/>
      <c r="P2054" s="107"/>
      <c r="Q2054" s="107"/>
      <c r="R2054" s="107"/>
      <c r="S2054" s="107"/>
      <c r="T2054" s="130"/>
    </row>
    <row r="2055" spans="12:20" x14ac:dyDescent="0.15">
      <c r="L2055" s="127"/>
      <c r="M2055" s="107"/>
      <c r="N2055" s="107"/>
      <c r="O2055" s="107"/>
      <c r="P2055" s="107"/>
      <c r="Q2055" s="107"/>
      <c r="R2055" s="107"/>
      <c r="S2055" s="107"/>
      <c r="T2055" s="130"/>
    </row>
    <row r="2056" spans="12:20" x14ac:dyDescent="0.15">
      <c r="L2056" s="127"/>
      <c r="M2056" s="107"/>
      <c r="N2056" s="107"/>
      <c r="O2056" s="107"/>
      <c r="P2056" s="107"/>
      <c r="Q2056" s="107"/>
      <c r="R2056" s="107"/>
      <c r="S2056" s="107"/>
      <c r="T2056" s="130"/>
    </row>
    <row r="2057" spans="12:20" x14ac:dyDescent="0.15">
      <c r="L2057" s="127"/>
      <c r="M2057" s="107"/>
      <c r="N2057" s="107"/>
      <c r="O2057" s="107"/>
      <c r="P2057" s="107"/>
      <c r="Q2057" s="107"/>
      <c r="R2057" s="107"/>
      <c r="S2057" s="107"/>
      <c r="T2057" s="130"/>
    </row>
    <row r="2058" spans="12:20" x14ac:dyDescent="0.15">
      <c r="L2058" s="127"/>
      <c r="M2058" s="107"/>
      <c r="N2058" s="107"/>
      <c r="O2058" s="107"/>
      <c r="P2058" s="107"/>
      <c r="Q2058" s="107"/>
      <c r="R2058" s="107"/>
      <c r="S2058" s="107"/>
      <c r="T2058" s="130"/>
    </row>
    <row r="2059" spans="12:20" x14ac:dyDescent="0.15">
      <c r="L2059" s="127"/>
      <c r="M2059" s="107"/>
      <c r="N2059" s="107"/>
      <c r="O2059" s="107"/>
      <c r="P2059" s="107"/>
      <c r="Q2059" s="107"/>
      <c r="R2059" s="107"/>
      <c r="S2059" s="107"/>
      <c r="T2059" s="130"/>
    </row>
    <row r="2060" spans="12:20" x14ac:dyDescent="0.15">
      <c r="L2060" s="127"/>
      <c r="M2060" s="107"/>
      <c r="N2060" s="107"/>
      <c r="O2060" s="107"/>
      <c r="P2060" s="107"/>
      <c r="Q2060" s="107"/>
      <c r="R2060" s="107"/>
      <c r="S2060" s="107"/>
      <c r="T2060" s="130"/>
    </row>
    <row r="2061" spans="12:20" x14ac:dyDescent="0.15">
      <c r="L2061" s="127"/>
      <c r="M2061" s="107"/>
      <c r="N2061" s="107"/>
      <c r="O2061" s="107"/>
      <c r="P2061" s="107"/>
      <c r="Q2061" s="107"/>
      <c r="R2061" s="107"/>
      <c r="S2061" s="107"/>
      <c r="T2061" s="130"/>
    </row>
    <row r="2062" spans="12:20" x14ac:dyDescent="0.15">
      <c r="L2062" s="127"/>
      <c r="M2062" s="107"/>
      <c r="N2062" s="107"/>
      <c r="O2062" s="107"/>
      <c r="P2062" s="107"/>
      <c r="Q2062" s="107"/>
      <c r="R2062" s="107"/>
      <c r="S2062" s="107"/>
      <c r="T2062" s="130"/>
    </row>
    <row r="2063" spans="12:20" x14ac:dyDescent="0.15">
      <c r="L2063" s="127"/>
      <c r="M2063" s="107"/>
      <c r="N2063" s="107"/>
      <c r="O2063" s="107"/>
      <c r="P2063" s="107"/>
      <c r="Q2063" s="107"/>
      <c r="R2063" s="107"/>
      <c r="S2063" s="107"/>
      <c r="T2063" s="130"/>
    </row>
    <row r="2064" spans="12:20" x14ac:dyDescent="0.15">
      <c r="L2064" s="127"/>
      <c r="M2064" s="107"/>
      <c r="N2064" s="107"/>
      <c r="O2064" s="107"/>
      <c r="P2064" s="107"/>
      <c r="Q2064" s="107"/>
      <c r="R2064" s="107"/>
      <c r="S2064" s="107"/>
      <c r="T2064" s="130"/>
    </row>
    <row r="2065" spans="12:20" x14ac:dyDescent="0.15">
      <c r="L2065" s="127"/>
      <c r="M2065" s="107"/>
      <c r="N2065" s="107"/>
      <c r="O2065" s="107"/>
      <c r="P2065" s="107"/>
      <c r="Q2065" s="107"/>
      <c r="R2065" s="107"/>
      <c r="S2065" s="107"/>
      <c r="T2065" s="130"/>
    </row>
    <row r="2066" spans="12:20" x14ac:dyDescent="0.15">
      <c r="L2066" s="127"/>
      <c r="M2066" s="107"/>
      <c r="N2066" s="107"/>
      <c r="O2066" s="107"/>
      <c r="P2066" s="107"/>
      <c r="Q2066" s="107"/>
      <c r="R2066" s="107"/>
      <c r="S2066" s="107"/>
      <c r="T2066" s="130"/>
    </row>
    <row r="2067" spans="12:20" x14ac:dyDescent="0.15">
      <c r="L2067" s="127"/>
      <c r="M2067" s="107"/>
      <c r="N2067" s="107"/>
      <c r="O2067" s="107"/>
      <c r="P2067" s="107"/>
      <c r="Q2067" s="107"/>
      <c r="R2067" s="107"/>
      <c r="S2067" s="107"/>
      <c r="T2067" s="130"/>
    </row>
    <row r="2068" spans="12:20" x14ac:dyDescent="0.15">
      <c r="L2068" s="127"/>
      <c r="M2068" s="107"/>
      <c r="N2068" s="107"/>
      <c r="O2068" s="107"/>
      <c r="P2068" s="107"/>
      <c r="Q2068" s="107"/>
      <c r="R2068" s="107"/>
      <c r="S2068" s="107"/>
      <c r="T2068" s="130"/>
    </row>
    <row r="2069" spans="12:20" x14ac:dyDescent="0.15">
      <c r="L2069" s="127"/>
      <c r="M2069" s="107"/>
      <c r="N2069" s="107"/>
      <c r="O2069" s="107"/>
      <c r="P2069" s="107"/>
      <c r="Q2069" s="107"/>
      <c r="R2069" s="107"/>
      <c r="S2069" s="107"/>
      <c r="T2069" s="130"/>
    </row>
    <row r="2070" spans="12:20" x14ac:dyDescent="0.15">
      <c r="L2070" s="127"/>
      <c r="M2070" s="107"/>
      <c r="N2070" s="107"/>
      <c r="O2070" s="107"/>
      <c r="P2070" s="107"/>
      <c r="Q2070" s="107"/>
      <c r="R2070" s="107"/>
      <c r="S2070" s="107"/>
      <c r="T2070" s="130"/>
    </row>
    <row r="2071" spans="12:20" x14ac:dyDescent="0.15">
      <c r="L2071" s="127"/>
      <c r="M2071" s="107"/>
      <c r="N2071" s="107"/>
      <c r="O2071" s="107"/>
      <c r="P2071" s="107"/>
      <c r="Q2071" s="107"/>
      <c r="R2071" s="107"/>
      <c r="S2071" s="107"/>
      <c r="T2071" s="130"/>
    </row>
    <row r="2072" spans="12:20" x14ac:dyDescent="0.15">
      <c r="L2072" s="127"/>
      <c r="M2072" s="107"/>
      <c r="N2072" s="107"/>
      <c r="O2072" s="107"/>
      <c r="P2072" s="107"/>
      <c r="Q2072" s="107"/>
      <c r="R2072" s="107"/>
      <c r="S2072" s="107"/>
      <c r="T2072" s="130"/>
    </row>
    <row r="2073" spans="12:20" x14ac:dyDescent="0.15">
      <c r="L2073" s="127"/>
      <c r="M2073" s="107"/>
      <c r="N2073" s="107"/>
      <c r="O2073" s="107"/>
      <c r="P2073" s="107"/>
      <c r="Q2073" s="107"/>
      <c r="R2073" s="107"/>
      <c r="S2073" s="107"/>
      <c r="T2073" s="130"/>
    </row>
    <row r="2074" spans="12:20" x14ac:dyDescent="0.15">
      <c r="L2074" s="127"/>
      <c r="M2074" s="107"/>
      <c r="N2074" s="107"/>
      <c r="O2074" s="107"/>
      <c r="P2074" s="107"/>
      <c r="Q2074" s="107"/>
      <c r="R2074" s="107"/>
      <c r="S2074" s="107"/>
      <c r="T2074" s="130"/>
    </row>
    <row r="2075" spans="12:20" x14ac:dyDescent="0.15">
      <c r="L2075" s="127"/>
      <c r="M2075" s="107"/>
      <c r="N2075" s="107"/>
      <c r="O2075" s="107"/>
      <c r="P2075" s="107"/>
      <c r="Q2075" s="107"/>
      <c r="R2075" s="107"/>
      <c r="S2075" s="107"/>
      <c r="T2075" s="130"/>
    </row>
    <row r="2076" spans="12:20" x14ac:dyDescent="0.15">
      <c r="L2076" s="127"/>
      <c r="M2076" s="107"/>
      <c r="N2076" s="107"/>
      <c r="O2076" s="107"/>
      <c r="P2076" s="107"/>
      <c r="Q2076" s="107"/>
      <c r="R2076" s="107"/>
      <c r="S2076" s="107"/>
      <c r="T2076" s="130"/>
    </row>
    <row r="2077" spans="12:20" x14ac:dyDescent="0.15">
      <c r="L2077" s="127"/>
      <c r="M2077" s="107"/>
      <c r="N2077" s="107"/>
      <c r="O2077" s="107"/>
      <c r="P2077" s="107"/>
      <c r="Q2077" s="107"/>
      <c r="R2077" s="107"/>
      <c r="S2077" s="107"/>
      <c r="T2077" s="130"/>
    </row>
    <row r="2078" spans="12:20" x14ac:dyDescent="0.15">
      <c r="L2078" s="127"/>
      <c r="M2078" s="107"/>
      <c r="N2078" s="107"/>
      <c r="O2078" s="107"/>
      <c r="P2078" s="107"/>
      <c r="Q2078" s="107"/>
      <c r="R2078" s="107"/>
      <c r="S2078" s="107"/>
      <c r="T2078" s="130"/>
    </row>
    <row r="2079" spans="12:20" x14ac:dyDescent="0.15">
      <c r="L2079" s="127"/>
      <c r="M2079" s="107"/>
      <c r="N2079" s="107"/>
      <c r="O2079" s="107"/>
      <c r="P2079" s="107"/>
      <c r="Q2079" s="107"/>
      <c r="R2079" s="107"/>
      <c r="S2079" s="107"/>
      <c r="T2079" s="130"/>
    </row>
    <row r="2080" spans="12:20" x14ac:dyDescent="0.15">
      <c r="L2080" s="127"/>
      <c r="M2080" s="107"/>
      <c r="N2080" s="107"/>
      <c r="O2080" s="107"/>
      <c r="P2080" s="107"/>
      <c r="Q2080" s="107"/>
      <c r="R2080" s="107"/>
      <c r="S2080" s="107"/>
      <c r="T2080" s="130"/>
    </row>
    <row r="2081" spans="12:20" x14ac:dyDescent="0.15">
      <c r="L2081" s="127"/>
      <c r="M2081" s="107"/>
      <c r="N2081" s="107"/>
      <c r="O2081" s="107"/>
      <c r="P2081" s="107"/>
      <c r="Q2081" s="107"/>
      <c r="R2081" s="107"/>
      <c r="S2081" s="107"/>
      <c r="T2081" s="130"/>
    </row>
    <row r="2082" spans="12:20" x14ac:dyDescent="0.15">
      <c r="L2082" s="127"/>
      <c r="M2082" s="107"/>
      <c r="N2082" s="107"/>
      <c r="O2082" s="107"/>
      <c r="P2082" s="107"/>
      <c r="Q2082" s="107"/>
      <c r="R2082" s="107"/>
      <c r="S2082" s="107"/>
      <c r="T2082" s="130"/>
    </row>
    <row r="2083" spans="12:20" x14ac:dyDescent="0.15">
      <c r="L2083" s="127"/>
      <c r="M2083" s="107"/>
      <c r="N2083" s="107"/>
      <c r="O2083" s="107"/>
      <c r="P2083" s="107"/>
      <c r="Q2083" s="107"/>
      <c r="R2083" s="107"/>
      <c r="S2083" s="107"/>
      <c r="T2083" s="130"/>
    </row>
    <row r="2084" spans="12:20" x14ac:dyDescent="0.15">
      <c r="L2084" s="127"/>
      <c r="M2084" s="107"/>
      <c r="N2084" s="107"/>
      <c r="O2084" s="107"/>
      <c r="P2084" s="107"/>
      <c r="Q2084" s="107"/>
      <c r="R2084" s="107"/>
      <c r="S2084" s="107"/>
      <c r="T2084" s="130"/>
    </row>
    <row r="2085" spans="12:20" x14ac:dyDescent="0.15">
      <c r="L2085" s="127"/>
      <c r="M2085" s="107"/>
      <c r="N2085" s="107"/>
      <c r="O2085" s="107"/>
      <c r="P2085" s="107"/>
      <c r="Q2085" s="107"/>
      <c r="R2085" s="107"/>
      <c r="S2085" s="107"/>
      <c r="T2085" s="130"/>
    </row>
    <row r="2086" spans="12:20" x14ac:dyDescent="0.15">
      <c r="L2086" s="127"/>
      <c r="M2086" s="107"/>
      <c r="N2086" s="107"/>
      <c r="O2086" s="107"/>
      <c r="P2086" s="107"/>
      <c r="Q2086" s="107"/>
      <c r="R2086" s="107"/>
      <c r="S2086" s="107"/>
      <c r="T2086" s="130"/>
    </row>
    <row r="2087" spans="12:20" x14ac:dyDescent="0.15">
      <c r="L2087" s="127"/>
      <c r="M2087" s="107"/>
      <c r="N2087" s="107"/>
      <c r="O2087" s="107"/>
      <c r="P2087" s="107"/>
      <c r="Q2087" s="107"/>
      <c r="R2087" s="107"/>
      <c r="S2087" s="107"/>
      <c r="T2087" s="130"/>
    </row>
    <row r="2088" spans="12:20" x14ac:dyDescent="0.15">
      <c r="L2088" s="127"/>
      <c r="M2088" s="107"/>
      <c r="N2088" s="107"/>
      <c r="O2088" s="107"/>
      <c r="P2088" s="107"/>
      <c r="Q2088" s="107"/>
      <c r="R2088" s="107"/>
      <c r="S2088" s="107"/>
      <c r="T2088" s="130"/>
    </row>
    <row r="2089" spans="12:20" x14ac:dyDescent="0.15">
      <c r="L2089" s="127"/>
      <c r="M2089" s="107"/>
      <c r="N2089" s="107"/>
      <c r="O2089" s="107"/>
      <c r="P2089" s="107"/>
      <c r="Q2089" s="107"/>
      <c r="R2089" s="107"/>
      <c r="S2089" s="107"/>
      <c r="T2089" s="130"/>
    </row>
    <row r="2090" spans="12:20" x14ac:dyDescent="0.15">
      <c r="L2090" s="127"/>
      <c r="M2090" s="107"/>
      <c r="N2090" s="107"/>
      <c r="O2090" s="107"/>
      <c r="P2090" s="107"/>
      <c r="Q2090" s="107"/>
      <c r="R2090" s="107"/>
      <c r="S2090" s="107"/>
      <c r="T2090" s="130"/>
    </row>
    <row r="2091" spans="12:20" x14ac:dyDescent="0.15">
      <c r="L2091" s="127"/>
      <c r="M2091" s="107"/>
      <c r="N2091" s="107"/>
      <c r="O2091" s="107"/>
      <c r="P2091" s="107"/>
      <c r="Q2091" s="107"/>
      <c r="R2091" s="107"/>
      <c r="S2091" s="107"/>
      <c r="T2091" s="130"/>
    </row>
    <row r="2092" spans="12:20" x14ac:dyDescent="0.15">
      <c r="L2092" s="127"/>
      <c r="M2092" s="107"/>
      <c r="N2092" s="107"/>
      <c r="O2092" s="107"/>
      <c r="P2092" s="107"/>
      <c r="Q2092" s="107"/>
      <c r="R2092" s="107"/>
      <c r="S2092" s="107"/>
      <c r="T2092" s="130"/>
    </row>
    <row r="2093" spans="12:20" x14ac:dyDescent="0.15">
      <c r="L2093" s="127"/>
      <c r="M2093" s="107"/>
      <c r="N2093" s="107"/>
      <c r="O2093" s="107"/>
      <c r="P2093" s="107"/>
      <c r="Q2093" s="107"/>
      <c r="R2093" s="107"/>
      <c r="S2093" s="107"/>
      <c r="T2093" s="130"/>
    </row>
    <row r="2094" spans="12:20" x14ac:dyDescent="0.15">
      <c r="L2094" s="127"/>
      <c r="M2094" s="107"/>
      <c r="N2094" s="107"/>
      <c r="O2094" s="107"/>
      <c r="P2094" s="107"/>
      <c r="Q2094" s="107"/>
      <c r="R2094" s="107"/>
      <c r="S2094" s="107"/>
      <c r="T2094" s="130"/>
    </row>
    <row r="2095" spans="12:20" x14ac:dyDescent="0.15">
      <c r="L2095" s="127"/>
      <c r="M2095" s="107"/>
      <c r="N2095" s="107"/>
      <c r="O2095" s="107"/>
      <c r="P2095" s="107"/>
      <c r="Q2095" s="107"/>
      <c r="R2095" s="107"/>
      <c r="S2095" s="107"/>
      <c r="T2095" s="130"/>
    </row>
    <row r="2096" spans="12:20" x14ac:dyDescent="0.15">
      <c r="L2096" s="127"/>
      <c r="M2096" s="107"/>
      <c r="N2096" s="107"/>
      <c r="O2096" s="107"/>
      <c r="P2096" s="107"/>
      <c r="Q2096" s="107"/>
      <c r="R2096" s="107"/>
      <c r="S2096" s="107"/>
      <c r="T2096" s="130"/>
    </row>
    <row r="2097" spans="12:20" x14ac:dyDescent="0.15">
      <c r="L2097" s="127"/>
      <c r="M2097" s="107"/>
      <c r="N2097" s="107"/>
      <c r="O2097" s="107"/>
      <c r="P2097" s="107"/>
      <c r="Q2097" s="107"/>
      <c r="R2097" s="107"/>
      <c r="S2097" s="107"/>
      <c r="T2097" s="130"/>
    </row>
    <row r="2098" spans="12:20" x14ac:dyDescent="0.15">
      <c r="L2098" s="127"/>
      <c r="M2098" s="107"/>
      <c r="N2098" s="107"/>
      <c r="O2098" s="107"/>
      <c r="P2098" s="107"/>
      <c r="Q2098" s="107"/>
      <c r="R2098" s="107"/>
      <c r="S2098" s="107"/>
      <c r="T2098" s="130"/>
    </row>
    <row r="2099" spans="12:20" x14ac:dyDescent="0.15">
      <c r="L2099" s="127"/>
      <c r="M2099" s="107"/>
      <c r="N2099" s="107"/>
      <c r="O2099" s="107"/>
      <c r="P2099" s="107"/>
      <c r="Q2099" s="107"/>
      <c r="R2099" s="107"/>
      <c r="S2099" s="107"/>
      <c r="T2099" s="130"/>
    </row>
    <row r="2100" spans="12:20" x14ac:dyDescent="0.15">
      <c r="L2100" s="127"/>
      <c r="M2100" s="107"/>
      <c r="N2100" s="107"/>
      <c r="O2100" s="107"/>
      <c r="P2100" s="107"/>
      <c r="Q2100" s="107"/>
      <c r="R2100" s="107"/>
      <c r="S2100" s="107"/>
      <c r="T2100" s="130"/>
    </row>
    <row r="2101" spans="12:20" x14ac:dyDescent="0.15">
      <c r="L2101" s="127"/>
      <c r="M2101" s="107"/>
      <c r="N2101" s="107"/>
      <c r="O2101" s="107"/>
      <c r="P2101" s="107"/>
      <c r="Q2101" s="107"/>
      <c r="R2101" s="107"/>
      <c r="S2101" s="107"/>
      <c r="T2101" s="130"/>
    </row>
    <row r="2102" spans="12:20" x14ac:dyDescent="0.15">
      <c r="L2102" s="127"/>
      <c r="M2102" s="107"/>
      <c r="N2102" s="107"/>
      <c r="O2102" s="107"/>
      <c r="P2102" s="107"/>
      <c r="Q2102" s="107"/>
      <c r="R2102" s="107"/>
      <c r="S2102" s="107"/>
      <c r="T2102" s="130"/>
    </row>
    <row r="2103" spans="12:20" x14ac:dyDescent="0.15">
      <c r="L2103" s="127"/>
      <c r="M2103" s="107"/>
      <c r="N2103" s="107"/>
      <c r="O2103" s="107"/>
      <c r="P2103" s="107"/>
      <c r="Q2103" s="107"/>
      <c r="R2103" s="107"/>
      <c r="S2103" s="107"/>
      <c r="T2103" s="130"/>
    </row>
    <row r="2104" spans="12:20" x14ac:dyDescent="0.15">
      <c r="L2104" s="127"/>
      <c r="M2104" s="107"/>
      <c r="N2104" s="107"/>
      <c r="O2104" s="107"/>
      <c r="P2104" s="107"/>
      <c r="Q2104" s="107"/>
      <c r="R2104" s="107"/>
      <c r="S2104" s="107"/>
      <c r="T2104" s="130"/>
    </row>
    <row r="2105" spans="12:20" x14ac:dyDescent="0.15">
      <c r="L2105" s="127"/>
      <c r="M2105" s="107"/>
      <c r="N2105" s="107"/>
      <c r="O2105" s="107"/>
      <c r="P2105" s="107"/>
      <c r="Q2105" s="107"/>
      <c r="R2105" s="107"/>
      <c r="S2105" s="107"/>
      <c r="T2105" s="130"/>
    </row>
    <row r="2106" spans="12:20" x14ac:dyDescent="0.15">
      <c r="L2106" s="127"/>
      <c r="M2106" s="107"/>
      <c r="N2106" s="107"/>
      <c r="O2106" s="107"/>
      <c r="P2106" s="107"/>
      <c r="Q2106" s="107"/>
      <c r="R2106" s="107"/>
      <c r="S2106" s="107"/>
      <c r="T2106" s="130"/>
    </row>
    <row r="2107" spans="12:20" x14ac:dyDescent="0.15">
      <c r="L2107" s="127"/>
      <c r="M2107" s="107"/>
      <c r="N2107" s="107"/>
      <c r="O2107" s="107"/>
      <c r="P2107" s="107"/>
      <c r="Q2107" s="107"/>
      <c r="R2107" s="107"/>
      <c r="S2107" s="107"/>
      <c r="T2107" s="130"/>
    </row>
    <row r="2108" spans="12:20" x14ac:dyDescent="0.15">
      <c r="L2108" s="127"/>
      <c r="M2108" s="107"/>
      <c r="N2108" s="107"/>
      <c r="O2108" s="107"/>
      <c r="P2108" s="107"/>
      <c r="Q2108" s="107"/>
      <c r="R2108" s="107"/>
      <c r="S2108" s="107"/>
      <c r="T2108" s="130"/>
    </row>
    <row r="2109" spans="12:20" x14ac:dyDescent="0.15">
      <c r="L2109" s="127"/>
      <c r="M2109" s="107"/>
      <c r="N2109" s="107"/>
      <c r="O2109" s="107"/>
      <c r="P2109" s="107"/>
      <c r="Q2109" s="107"/>
      <c r="R2109" s="107"/>
      <c r="S2109" s="107"/>
      <c r="T2109" s="130"/>
    </row>
    <row r="2110" spans="12:20" x14ac:dyDescent="0.15">
      <c r="L2110" s="127"/>
      <c r="M2110" s="107"/>
      <c r="N2110" s="107"/>
      <c r="O2110" s="107"/>
      <c r="P2110" s="107"/>
      <c r="Q2110" s="107"/>
      <c r="R2110" s="107"/>
      <c r="S2110" s="107"/>
      <c r="T2110" s="130"/>
    </row>
    <row r="2111" spans="12:20" x14ac:dyDescent="0.15">
      <c r="L2111" s="127"/>
      <c r="M2111" s="107"/>
      <c r="N2111" s="107"/>
      <c r="O2111" s="107"/>
      <c r="P2111" s="107"/>
      <c r="Q2111" s="107"/>
      <c r="R2111" s="107"/>
      <c r="S2111" s="107"/>
      <c r="T2111" s="130"/>
    </row>
    <row r="2112" spans="12:20" x14ac:dyDescent="0.15">
      <c r="L2112" s="127"/>
      <c r="M2112" s="107"/>
      <c r="N2112" s="107"/>
      <c r="O2112" s="107"/>
      <c r="P2112" s="107"/>
      <c r="Q2112" s="107"/>
      <c r="R2112" s="107"/>
      <c r="S2112" s="107"/>
      <c r="T2112" s="130"/>
    </row>
    <row r="2113" spans="12:20" x14ac:dyDescent="0.15">
      <c r="L2113" s="127"/>
      <c r="M2113" s="107"/>
      <c r="N2113" s="107"/>
      <c r="O2113" s="107"/>
      <c r="P2113" s="107"/>
      <c r="Q2113" s="107"/>
      <c r="R2113" s="107"/>
      <c r="S2113" s="107"/>
      <c r="T2113" s="130"/>
    </row>
    <row r="2114" spans="12:20" x14ac:dyDescent="0.15">
      <c r="L2114" s="127"/>
      <c r="M2114" s="107"/>
      <c r="N2114" s="107"/>
      <c r="O2114" s="107"/>
      <c r="P2114" s="107"/>
      <c r="Q2114" s="107"/>
      <c r="R2114" s="107"/>
      <c r="S2114" s="107"/>
      <c r="T2114" s="130"/>
    </row>
    <row r="2115" spans="12:20" x14ac:dyDescent="0.15">
      <c r="L2115" s="127"/>
      <c r="M2115" s="107"/>
      <c r="N2115" s="107"/>
      <c r="O2115" s="107"/>
      <c r="P2115" s="107"/>
      <c r="Q2115" s="107"/>
      <c r="R2115" s="107"/>
      <c r="S2115" s="107"/>
      <c r="T2115" s="130"/>
    </row>
    <row r="2116" spans="12:20" x14ac:dyDescent="0.15">
      <c r="L2116" s="127"/>
      <c r="M2116" s="107"/>
      <c r="N2116" s="107"/>
      <c r="O2116" s="107"/>
      <c r="P2116" s="107"/>
      <c r="Q2116" s="107"/>
      <c r="R2116" s="107"/>
      <c r="S2116" s="107"/>
      <c r="T2116" s="130"/>
    </row>
    <row r="2117" spans="12:20" x14ac:dyDescent="0.15">
      <c r="L2117" s="127"/>
      <c r="M2117" s="107"/>
      <c r="N2117" s="107"/>
      <c r="O2117" s="107"/>
      <c r="P2117" s="107"/>
      <c r="Q2117" s="107"/>
      <c r="R2117" s="107"/>
      <c r="S2117" s="107"/>
      <c r="T2117" s="130"/>
    </row>
    <row r="2118" spans="12:20" x14ac:dyDescent="0.15">
      <c r="L2118" s="127"/>
      <c r="M2118" s="107"/>
      <c r="N2118" s="107"/>
      <c r="O2118" s="107"/>
      <c r="P2118" s="107"/>
      <c r="Q2118" s="107"/>
      <c r="R2118" s="107"/>
      <c r="S2118" s="107"/>
      <c r="T2118" s="130"/>
    </row>
    <row r="2119" spans="12:20" x14ac:dyDescent="0.15">
      <c r="L2119" s="127"/>
      <c r="M2119" s="107"/>
      <c r="N2119" s="107"/>
      <c r="O2119" s="107"/>
      <c r="P2119" s="107"/>
      <c r="Q2119" s="107"/>
      <c r="R2119" s="107"/>
      <c r="S2119" s="107"/>
      <c r="T2119" s="130"/>
    </row>
    <row r="2120" spans="12:20" x14ac:dyDescent="0.15">
      <c r="L2120" s="127"/>
      <c r="M2120" s="107"/>
      <c r="N2120" s="107"/>
      <c r="O2120" s="107"/>
      <c r="P2120" s="107"/>
      <c r="Q2120" s="107"/>
      <c r="R2120" s="107"/>
      <c r="S2120" s="107"/>
      <c r="T2120" s="130"/>
    </row>
    <row r="2121" spans="12:20" x14ac:dyDescent="0.15">
      <c r="L2121" s="127"/>
      <c r="M2121" s="107"/>
      <c r="N2121" s="107"/>
      <c r="O2121" s="107"/>
      <c r="P2121" s="107"/>
      <c r="Q2121" s="107"/>
      <c r="R2121" s="107"/>
      <c r="S2121" s="107"/>
      <c r="T2121" s="130"/>
    </row>
    <row r="2122" spans="12:20" x14ac:dyDescent="0.15">
      <c r="L2122" s="127"/>
      <c r="M2122" s="107"/>
      <c r="N2122" s="107"/>
      <c r="O2122" s="107"/>
      <c r="P2122" s="107"/>
      <c r="Q2122" s="107"/>
      <c r="R2122" s="107"/>
      <c r="S2122" s="107"/>
      <c r="T2122" s="130"/>
    </row>
    <row r="2123" spans="12:20" x14ac:dyDescent="0.15">
      <c r="L2123" s="127"/>
      <c r="M2123" s="107"/>
      <c r="N2123" s="107"/>
      <c r="O2123" s="107"/>
      <c r="P2123" s="107"/>
      <c r="Q2123" s="107"/>
      <c r="R2123" s="107"/>
      <c r="S2123" s="107"/>
      <c r="T2123" s="130"/>
    </row>
    <row r="2124" spans="12:20" x14ac:dyDescent="0.15">
      <c r="L2124" s="127"/>
      <c r="M2124" s="107"/>
      <c r="N2124" s="107"/>
      <c r="O2124" s="107"/>
      <c r="P2124" s="107"/>
      <c r="Q2124" s="107"/>
      <c r="R2124" s="107"/>
      <c r="S2124" s="107"/>
      <c r="T2124" s="130"/>
    </row>
    <row r="2125" spans="12:20" x14ac:dyDescent="0.15">
      <c r="L2125" s="127"/>
      <c r="M2125" s="107"/>
      <c r="N2125" s="107"/>
      <c r="O2125" s="107"/>
      <c r="P2125" s="107"/>
      <c r="Q2125" s="107"/>
      <c r="R2125" s="107"/>
      <c r="S2125" s="107"/>
      <c r="T2125" s="130"/>
    </row>
    <row r="2126" spans="12:20" x14ac:dyDescent="0.15">
      <c r="L2126" s="127"/>
      <c r="M2126" s="107"/>
      <c r="N2126" s="107"/>
      <c r="O2126" s="107"/>
      <c r="P2126" s="107"/>
      <c r="Q2126" s="107"/>
      <c r="R2126" s="107"/>
      <c r="S2126" s="107"/>
      <c r="T2126" s="130"/>
    </row>
    <row r="2127" spans="12:20" x14ac:dyDescent="0.15">
      <c r="L2127" s="127"/>
      <c r="M2127" s="107"/>
      <c r="N2127" s="107"/>
      <c r="O2127" s="107"/>
      <c r="P2127" s="107"/>
      <c r="Q2127" s="107"/>
      <c r="R2127" s="107"/>
      <c r="S2127" s="107"/>
      <c r="T2127" s="130"/>
    </row>
    <row r="2128" spans="12:20" x14ac:dyDescent="0.15">
      <c r="L2128" s="127"/>
      <c r="M2128" s="107"/>
      <c r="N2128" s="107"/>
      <c r="O2128" s="107"/>
      <c r="P2128" s="107"/>
      <c r="Q2128" s="107"/>
      <c r="R2128" s="107"/>
      <c r="S2128" s="107"/>
      <c r="T2128" s="130"/>
    </row>
    <row r="2129" spans="12:20" x14ac:dyDescent="0.15">
      <c r="L2129" s="127"/>
      <c r="M2129" s="107"/>
      <c r="N2129" s="107"/>
      <c r="O2129" s="107"/>
      <c r="P2129" s="107"/>
      <c r="Q2129" s="107"/>
      <c r="R2129" s="107"/>
      <c r="S2129" s="107"/>
      <c r="T2129" s="130"/>
    </row>
    <row r="2130" spans="12:20" x14ac:dyDescent="0.15">
      <c r="L2130" s="127"/>
      <c r="M2130" s="107"/>
      <c r="N2130" s="107"/>
      <c r="O2130" s="107"/>
      <c r="P2130" s="107"/>
      <c r="Q2130" s="107"/>
      <c r="R2130" s="107"/>
      <c r="S2130" s="107"/>
      <c r="T2130" s="130"/>
    </row>
    <row r="2131" spans="12:20" x14ac:dyDescent="0.15">
      <c r="L2131" s="127"/>
      <c r="M2131" s="107"/>
      <c r="N2131" s="107"/>
      <c r="O2131" s="107"/>
      <c r="P2131" s="107"/>
      <c r="Q2131" s="107"/>
      <c r="R2131" s="107"/>
      <c r="S2131" s="107"/>
      <c r="T2131" s="130"/>
    </row>
    <row r="2132" spans="12:20" x14ac:dyDescent="0.15">
      <c r="L2132" s="127"/>
      <c r="M2132" s="107"/>
      <c r="N2132" s="107"/>
      <c r="O2132" s="107"/>
      <c r="P2132" s="107"/>
      <c r="Q2132" s="107"/>
      <c r="R2132" s="107"/>
      <c r="S2132" s="107"/>
      <c r="T2132" s="130"/>
    </row>
    <row r="2133" spans="12:20" x14ac:dyDescent="0.15">
      <c r="L2133" s="127"/>
      <c r="M2133" s="107"/>
      <c r="N2133" s="107"/>
      <c r="O2133" s="107"/>
      <c r="P2133" s="107"/>
      <c r="Q2133" s="107"/>
      <c r="R2133" s="107"/>
      <c r="S2133" s="107"/>
      <c r="T2133" s="130"/>
    </row>
    <row r="2134" spans="12:20" x14ac:dyDescent="0.15">
      <c r="L2134" s="127"/>
      <c r="M2134" s="107"/>
      <c r="N2134" s="107"/>
      <c r="O2134" s="107"/>
      <c r="P2134" s="107"/>
      <c r="Q2134" s="107"/>
      <c r="R2134" s="107"/>
      <c r="S2134" s="107"/>
      <c r="T2134" s="130"/>
    </row>
    <row r="2135" spans="12:20" x14ac:dyDescent="0.15">
      <c r="L2135" s="127"/>
      <c r="M2135" s="107"/>
      <c r="N2135" s="107"/>
      <c r="O2135" s="107"/>
      <c r="P2135" s="107"/>
      <c r="Q2135" s="107"/>
      <c r="R2135" s="107"/>
      <c r="S2135" s="107"/>
      <c r="T2135" s="130"/>
    </row>
    <row r="2136" spans="12:20" x14ac:dyDescent="0.15">
      <c r="L2136" s="127"/>
      <c r="M2136" s="107"/>
      <c r="N2136" s="107"/>
      <c r="O2136" s="107"/>
      <c r="P2136" s="107"/>
      <c r="Q2136" s="107"/>
      <c r="R2136" s="107"/>
      <c r="S2136" s="107"/>
      <c r="T2136" s="130"/>
    </row>
    <row r="2137" spans="12:20" x14ac:dyDescent="0.15">
      <c r="L2137" s="127"/>
      <c r="M2137" s="107"/>
      <c r="N2137" s="107"/>
      <c r="O2137" s="107"/>
      <c r="P2137" s="107"/>
      <c r="Q2137" s="107"/>
      <c r="R2137" s="107"/>
      <c r="S2137" s="107"/>
      <c r="T2137" s="130"/>
    </row>
    <row r="2138" spans="12:20" x14ac:dyDescent="0.15">
      <c r="L2138" s="127"/>
      <c r="M2138" s="107"/>
      <c r="N2138" s="107"/>
      <c r="O2138" s="107"/>
      <c r="P2138" s="107"/>
      <c r="Q2138" s="107"/>
      <c r="R2138" s="107"/>
      <c r="S2138" s="107"/>
      <c r="T2138" s="130"/>
    </row>
    <row r="2139" spans="12:20" x14ac:dyDescent="0.15">
      <c r="L2139" s="127"/>
      <c r="M2139" s="107"/>
      <c r="N2139" s="107"/>
      <c r="O2139" s="107"/>
      <c r="P2139" s="107"/>
      <c r="Q2139" s="107"/>
      <c r="R2139" s="107"/>
      <c r="S2139" s="107"/>
      <c r="T2139" s="130"/>
    </row>
    <row r="2140" spans="12:20" x14ac:dyDescent="0.15">
      <c r="L2140" s="127"/>
      <c r="M2140" s="107"/>
      <c r="N2140" s="107"/>
      <c r="O2140" s="107"/>
      <c r="P2140" s="107"/>
      <c r="Q2140" s="107"/>
      <c r="R2140" s="107"/>
      <c r="S2140" s="107"/>
      <c r="T2140" s="130"/>
    </row>
    <row r="2141" spans="12:20" x14ac:dyDescent="0.15">
      <c r="L2141" s="127"/>
      <c r="M2141" s="107"/>
      <c r="N2141" s="107"/>
      <c r="O2141" s="107"/>
      <c r="P2141" s="107"/>
      <c r="Q2141" s="107"/>
      <c r="R2141" s="107"/>
      <c r="S2141" s="107"/>
      <c r="T2141" s="130"/>
    </row>
    <row r="2142" spans="12:20" x14ac:dyDescent="0.15">
      <c r="L2142" s="127"/>
      <c r="M2142" s="107"/>
      <c r="N2142" s="107"/>
      <c r="O2142" s="107"/>
      <c r="P2142" s="107"/>
      <c r="Q2142" s="107"/>
      <c r="R2142" s="107"/>
      <c r="S2142" s="107"/>
      <c r="T2142" s="130"/>
    </row>
    <row r="2143" spans="12:20" x14ac:dyDescent="0.15">
      <c r="L2143" s="127"/>
      <c r="M2143" s="107"/>
      <c r="N2143" s="107"/>
      <c r="O2143" s="107"/>
      <c r="P2143" s="107"/>
      <c r="Q2143" s="107"/>
      <c r="R2143" s="107"/>
      <c r="S2143" s="107"/>
      <c r="T2143" s="130"/>
    </row>
    <row r="2144" spans="12:20" x14ac:dyDescent="0.15">
      <c r="L2144" s="127"/>
      <c r="M2144" s="107"/>
      <c r="N2144" s="107"/>
      <c r="O2144" s="107"/>
      <c r="P2144" s="107"/>
      <c r="Q2144" s="107"/>
      <c r="R2144" s="107"/>
      <c r="S2144" s="107"/>
      <c r="T2144" s="130"/>
    </row>
    <row r="2145" spans="12:20" x14ac:dyDescent="0.15">
      <c r="L2145" s="127"/>
      <c r="M2145" s="107"/>
      <c r="N2145" s="107"/>
      <c r="O2145" s="107"/>
      <c r="P2145" s="107"/>
      <c r="Q2145" s="107"/>
      <c r="R2145" s="107"/>
      <c r="S2145" s="107"/>
      <c r="T2145" s="130"/>
    </row>
    <row r="2146" spans="12:20" x14ac:dyDescent="0.15">
      <c r="L2146" s="127"/>
      <c r="M2146" s="107"/>
      <c r="N2146" s="107"/>
      <c r="O2146" s="107"/>
      <c r="P2146" s="107"/>
      <c r="Q2146" s="107"/>
      <c r="R2146" s="107"/>
      <c r="S2146" s="107"/>
      <c r="T2146" s="130"/>
    </row>
    <row r="2147" spans="12:20" x14ac:dyDescent="0.15">
      <c r="L2147" s="127"/>
      <c r="M2147" s="107"/>
      <c r="N2147" s="107"/>
      <c r="O2147" s="107"/>
      <c r="P2147" s="107"/>
      <c r="Q2147" s="107"/>
      <c r="R2147" s="107"/>
      <c r="S2147" s="107"/>
      <c r="T2147" s="130"/>
    </row>
    <row r="2148" spans="12:20" x14ac:dyDescent="0.15">
      <c r="L2148" s="127"/>
      <c r="M2148" s="107"/>
      <c r="N2148" s="107"/>
      <c r="O2148" s="107"/>
      <c r="P2148" s="107"/>
      <c r="Q2148" s="107"/>
      <c r="R2148" s="107"/>
      <c r="S2148" s="107"/>
      <c r="T2148" s="130"/>
    </row>
    <row r="2149" spans="12:20" x14ac:dyDescent="0.15">
      <c r="L2149" s="127"/>
      <c r="M2149" s="107"/>
      <c r="N2149" s="107"/>
      <c r="O2149" s="107"/>
      <c r="P2149" s="107"/>
      <c r="Q2149" s="107"/>
      <c r="R2149" s="107"/>
      <c r="S2149" s="107"/>
      <c r="T2149" s="130"/>
    </row>
    <row r="2150" spans="12:20" x14ac:dyDescent="0.15">
      <c r="L2150" s="127"/>
      <c r="M2150" s="107"/>
      <c r="N2150" s="107"/>
      <c r="O2150" s="107"/>
      <c r="P2150" s="107"/>
      <c r="Q2150" s="107"/>
      <c r="R2150" s="107"/>
      <c r="S2150" s="107"/>
      <c r="T2150" s="130"/>
    </row>
    <row r="2151" spans="12:20" x14ac:dyDescent="0.15">
      <c r="L2151" s="127"/>
      <c r="M2151" s="107"/>
      <c r="N2151" s="107"/>
      <c r="O2151" s="107"/>
      <c r="P2151" s="107"/>
      <c r="Q2151" s="107"/>
      <c r="R2151" s="107"/>
      <c r="S2151" s="107"/>
      <c r="T2151" s="130"/>
    </row>
    <row r="2152" spans="12:20" x14ac:dyDescent="0.15">
      <c r="L2152" s="127"/>
      <c r="M2152" s="107"/>
      <c r="N2152" s="107"/>
      <c r="O2152" s="107"/>
      <c r="P2152" s="107"/>
      <c r="Q2152" s="107"/>
      <c r="R2152" s="107"/>
      <c r="S2152" s="107"/>
      <c r="T2152" s="130"/>
    </row>
    <row r="2153" spans="12:20" x14ac:dyDescent="0.15">
      <c r="L2153" s="127"/>
      <c r="M2153" s="107"/>
      <c r="N2153" s="107"/>
      <c r="O2153" s="107"/>
      <c r="P2153" s="107"/>
      <c r="Q2153" s="107"/>
      <c r="R2153" s="107"/>
      <c r="S2153" s="107"/>
      <c r="T2153" s="130"/>
    </row>
    <row r="2154" spans="12:20" x14ac:dyDescent="0.15">
      <c r="L2154" s="127"/>
      <c r="M2154" s="107"/>
      <c r="N2154" s="107"/>
      <c r="O2154" s="107"/>
      <c r="P2154" s="107"/>
      <c r="Q2154" s="107"/>
      <c r="R2154" s="107"/>
      <c r="S2154" s="107"/>
      <c r="T2154" s="130"/>
    </row>
    <row r="2155" spans="12:20" x14ac:dyDescent="0.15">
      <c r="L2155" s="127"/>
      <c r="M2155" s="107"/>
      <c r="N2155" s="107"/>
      <c r="O2155" s="107"/>
      <c r="P2155" s="107"/>
      <c r="Q2155" s="107"/>
      <c r="R2155" s="107"/>
      <c r="S2155" s="107"/>
      <c r="T2155" s="130"/>
    </row>
    <row r="2156" spans="12:20" x14ac:dyDescent="0.15">
      <c r="L2156" s="127"/>
      <c r="M2156" s="107"/>
      <c r="N2156" s="107"/>
      <c r="O2156" s="107"/>
      <c r="P2156" s="107"/>
      <c r="Q2156" s="107"/>
      <c r="R2156" s="107"/>
      <c r="S2156" s="107"/>
      <c r="T2156" s="130"/>
    </row>
    <row r="2157" spans="12:20" x14ac:dyDescent="0.15">
      <c r="L2157" s="127"/>
      <c r="M2157" s="107"/>
      <c r="N2157" s="107"/>
      <c r="O2157" s="107"/>
      <c r="P2157" s="107"/>
      <c r="Q2157" s="107"/>
      <c r="R2157" s="107"/>
      <c r="S2157" s="107"/>
      <c r="T2157" s="130"/>
    </row>
    <row r="2158" spans="12:20" x14ac:dyDescent="0.15">
      <c r="L2158" s="127"/>
      <c r="M2158" s="107"/>
      <c r="N2158" s="107"/>
      <c r="O2158" s="107"/>
      <c r="P2158" s="107"/>
      <c r="Q2158" s="107"/>
      <c r="R2158" s="107"/>
      <c r="S2158" s="107"/>
      <c r="T2158" s="130"/>
    </row>
    <row r="2159" spans="12:20" x14ac:dyDescent="0.15">
      <c r="L2159" s="127"/>
      <c r="M2159" s="107"/>
      <c r="N2159" s="107"/>
      <c r="O2159" s="107"/>
      <c r="P2159" s="107"/>
      <c r="Q2159" s="107"/>
      <c r="R2159" s="107"/>
      <c r="S2159" s="107"/>
      <c r="T2159" s="130"/>
    </row>
    <row r="2160" spans="12:20" x14ac:dyDescent="0.15">
      <c r="L2160" s="127"/>
      <c r="M2160" s="107"/>
      <c r="N2160" s="107"/>
      <c r="O2160" s="107"/>
      <c r="P2160" s="107"/>
      <c r="Q2160" s="107"/>
      <c r="R2160" s="107"/>
      <c r="S2160" s="107"/>
      <c r="T2160" s="130"/>
    </row>
    <row r="2161" spans="12:20" x14ac:dyDescent="0.15">
      <c r="L2161" s="127"/>
      <c r="M2161" s="107"/>
      <c r="N2161" s="107"/>
      <c r="O2161" s="107"/>
      <c r="P2161" s="107"/>
      <c r="Q2161" s="107"/>
      <c r="R2161" s="107"/>
      <c r="S2161" s="107"/>
      <c r="T2161" s="130"/>
    </row>
    <row r="2162" spans="12:20" x14ac:dyDescent="0.15">
      <c r="L2162" s="127"/>
      <c r="M2162" s="107"/>
      <c r="N2162" s="107"/>
      <c r="O2162" s="107"/>
      <c r="P2162" s="107"/>
      <c r="Q2162" s="107"/>
      <c r="R2162" s="107"/>
      <c r="S2162" s="107"/>
      <c r="T2162" s="130"/>
    </row>
    <row r="2163" spans="12:20" x14ac:dyDescent="0.15">
      <c r="L2163" s="127"/>
      <c r="M2163" s="107"/>
      <c r="N2163" s="107"/>
      <c r="O2163" s="107"/>
      <c r="P2163" s="107"/>
      <c r="Q2163" s="107"/>
      <c r="R2163" s="107"/>
      <c r="S2163" s="107"/>
      <c r="T2163" s="130"/>
    </row>
    <row r="2164" spans="12:20" x14ac:dyDescent="0.15">
      <c r="L2164" s="127"/>
      <c r="M2164" s="107"/>
      <c r="N2164" s="107"/>
      <c r="O2164" s="107"/>
      <c r="P2164" s="107"/>
      <c r="Q2164" s="107"/>
      <c r="R2164" s="107"/>
      <c r="S2164" s="107"/>
      <c r="T2164" s="130"/>
    </row>
    <row r="2165" spans="12:20" x14ac:dyDescent="0.15">
      <c r="L2165" s="127"/>
      <c r="M2165" s="107"/>
      <c r="N2165" s="107"/>
      <c r="O2165" s="107"/>
      <c r="P2165" s="107"/>
      <c r="Q2165" s="107"/>
      <c r="R2165" s="107"/>
      <c r="S2165" s="107"/>
      <c r="T2165" s="130"/>
    </row>
    <row r="2166" spans="12:20" x14ac:dyDescent="0.15">
      <c r="L2166" s="127"/>
      <c r="M2166" s="107"/>
      <c r="N2166" s="107"/>
      <c r="O2166" s="107"/>
      <c r="P2166" s="107"/>
      <c r="Q2166" s="107"/>
      <c r="R2166" s="107"/>
      <c r="S2166" s="107"/>
      <c r="T2166" s="130"/>
    </row>
    <row r="2167" spans="12:20" x14ac:dyDescent="0.15">
      <c r="L2167" s="127"/>
      <c r="M2167" s="107"/>
      <c r="N2167" s="107"/>
      <c r="O2167" s="107"/>
      <c r="P2167" s="107"/>
      <c r="Q2167" s="107"/>
      <c r="R2167" s="107"/>
      <c r="S2167" s="107"/>
      <c r="T2167" s="130"/>
    </row>
    <row r="2168" spans="12:20" x14ac:dyDescent="0.15">
      <c r="L2168" s="127"/>
      <c r="M2168" s="107"/>
      <c r="N2168" s="107"/>
      <c r="O2168" s="107"/>
      <c r="P2168" s="107"/>
      <c r="Q2168" s="107"/>
      <c r="R2168" s="107"/>
      <c r="S2168" s="107"/>
      <c r="T2168" s="130"/>
    </row>
    <row r="2169" spans="12:20" x14ac:dyDescent="0.15">
      <c r="L2169" s="127"/>
      <c r="M2169" s="107"/>
      <c r="N2169" s="107"/>
      <c r="O2169" s="107"/>
      <c r="P2169" s="107"/>
      <c r="Q2169" s="107"/>
      <c r="R2169" s="107"/>
      <c r="S2169" s="107"/>
      <c r="T2169" s="130"/>
    </row>
    <row r="2170" spans="12:20" x14ac:dyDescent="0.15">
      <c r="L2170" s="127"/>
      <c r="M2170" s="107"/>
      <c r="N2170" s="107"/>
      <c r="O2170" s="107"/>
      <c r="P2170" s="107"/>
      <c r="Q2170" s="107"/>
      <c r="R2170" s="107"/>
      <c r="S2170" s="107"/>
      <c r="T2170" s="130"/>
    </row>
    <row r="2171" spans="12:20" x14ac:dyDescent="0.15">
      <c r="L2171" s="127"/>
      <c r="M2171" s="107"/>
      <c r="N2171" s="107"/>
      <c r="O2171" s="107"/>
      <c r="P2171" s="107"/>
      <c r="Q2171" s="107"/>
      <c r="R2171" s="107"/>
      <c r="S2171" s="107"/>
      <c r="T2171" s="130"/>
    </row>
    <row r="2172" spans="12:20" x14ac:dyDescent="0.15">
      <c r="L2172" s="127"/>
      <c r="M2172" s="107"/>
      <c r="N2172" s="107"/>
      <c r="O2172" s="107"/>
      <c r="P2172" s="107"/>
      <c r="Q2172" s="107"/>
      <c r="R2172" s="107"/>
      <c r="S2172" s="107"/>
      <c r="T2172" s="130"/>
    </row>
    <row r="2173" spans="12:20" x14ac:dyDescent="0.15">
      <c r="L2173" s="127"/>
      <c r="M2173" s="107"/>
      <c r="N2173" s="107"/>
      <c r="O2173" s="107"/>
      <c r="P2173" s="107"/>
      <c r="Q2173" s="107"/>
      <c r="R2173" s="107"/>
      <c r="S2173" s="107"/>
      <c r="T2173" s="130"/>
    </row>
    <row r="2174" spans="12:20" x14ac:dyDescent="0.15">
      <c r="L2174" s="127"/>
      <c r="M2174" s="107"/>
      <c r="N2174" s="107"/>
      <c r="O2174" s="107"/>
      <c r="P2174" s="107"/>
      <c r="Q2174" s="107"/>
      <c r="R2174" s="107"/>
      <c r="S2174" s="107"/>
      <c r="T2174" s="130"/>
    </row>
    <row r="2175" spans="12:20" x14ac:dyDescent="0.15">
      <c r="L2175" s="127"/>
      <c r="M2175" s="107"/>
      <c r="N2175" s="107"/>
      <c r="O2175" s="107"/>
      <c r="P2175" s="107"/>
      <c r="Q2175" s="107"/>
      <c r="R2175" s="107"/>
      <c r="S2175" s="107"/>
      <c r="T2175" s="130"/>
    </row>
    <row r="2176" spans="12:20" x14ac:dyDescent="0.15">
      <c r="L2176" s="127"/>
      <c r="M2176" s="107"/>
      <c r="N2176" s="107"/>
      <c r="O2176" s="107"/>
      <c r="P2176" s="107"/>
      <c r="Q2176" s="107"/>
      <c r="R2176" s="107"/>
      <c r="S2176" s="107"/>
      <c r="T2176" s="130"/>
    </row>
    <row r="2177" spans="12:20" x14ac:dyDescent="0.15">
      <c r="L2177" s="127"/>
      <c r="M2177" s="107"/>
      <c r="N2177" s="107"/>
      <c r="O2177" s="107"/>
      <c r="P2177" s="107"/>
      <c r="Q2177" s="107"/>
      <c r="R2177" s="107"/>
      <c r="S2177" s="107"/>
      <c r="T2177" s="130"/>
    </row>
    <row r="2178" spans="12:20" x14ac:dyDescent="0.15">
      <c r="L2178" s="127"/>
      <c r="M2178" s="107"/>
      <c r="N2178" s="107"/>
      <c r="O2178" s="107"/>
      <c r="P2178" s="107"/>
      <c r="Q2178" s="107"/>
      <c r="R2178" s="107"/>
      <c r="S2178" s="107"/>
      <c r="T2178" s="130"/>
    </row>
    <row r="2179" spans="12:20" x14ac:dyDescent="0.15">
      <c r="L2179" s="127"/>
      <c r="M2179" s="107"/>
      <c r="N2179" s="107"/>
      <c r="O2179" s="107"/>
      <c r="P2179" s="107"/>
      <c r="Q2179" s="107"/>
      <c r="R2179" s="107"/>
      <c r="S2179" s="107"/>
      <c r="T2179" s="130"/>
    </row>
    <row r="2180" spans="12:20" x14ac:dyDescent="0.15">
      <c r="L2180" s="127"/>
      <c r="M2180" s="107"/>
      <c r="N2180" s="107"/>
      <c r="O2180" s="107"/>
      <c r="P2180" s="107"/>
      <c r="Q2180" s="107"/>
      <c r="R2180" s="107"/>
      <c r="S2180" s="107"/>
      <c r="T2180" s="130"/>
    </row>
    <row r="2181" spans="12:20" x14ac:dyDescent="0.15">
      <c r="L2181" s="127"/>
      <c r="M2181" s="107"/>
      <c r="N2181" s="107"/>
      <c r="O2181" s="107"/>
      <c r="P2181" s="107"/>
      <c r="Q2181" s="107"/>
      <c r="R2181" s="107"/>
      <c r="S2181" s="107"/>
      <c r="T2181" s="130"/>
    </row>
    <row r="2182" spans="12:20" x14ac:dyDescent="0.15">
      <c r="L2182" s="127"/>
      <c r="M2182" s="107"/>
      <c r="N2182" s="107"/>
      <c r="O2182" s="107"/>
      <c r="P2182" s="107"/>
      <c r="Q2182" s="107"/>
      <c r="R2182" s="107"/>
      <c r="S2182" s="107"/>
      <c r="T2182" s="130"/>
    </row>
    <row r="2183" spans="12:20" x14ac:dyDescent="0.15">
      <c r="L2183" s="127"/>
      <c r="M2183" s="107"/>
      <c r="N2183" s="107"/>
      <c r="O2183" s="107"/>
      <c r="P2183" s="107"/>
      <c r="Q2183" s="107"/>
      <c r="R2183" s="107"/>
      <c r="S2183" s="107"/>
      <c r="T2183" s="130"/>
    </row>
    <row r="2184" spans="12:20" x14ac:dyDescent="0.15">
      <c r="L2184" s="127"/>
      <c r="M2184" s="107"/>
      <c r="N2184" s="107"/>
      <c r="O2184" s="107"/>
      <c r="P2184" s="107"/>
      <c r="Q2184" s="107"/>
      <c r="R2184" s="107"/>
      <c r="S2184" s="107"/>
      <c r="T2184" s="130"/>
    </row>
    <row r="2185" spans="12:20" x14ac:dyDescent="0.15">
      <c r="L2185" s="127"/>
      <c r="M2185" s="107"/>
      <c r="N2185" s="107"/>
      <c r="O2185" s="107"/>
      <c r="P2185" s="107"/>
      <c r="Q2185" s="107"/>
      <c r="R2185" s="107"/>
      <c r="S2185" s="107"/>
      <c r="T2185" s="130"/>
    </row>
    <row r="2186" spans="12:20" x14ac:dyDescent="0.15">
      <c r="L2186" s="127"/>
      <c r="M2186" s="107"/>
      <c r="N2186" s="107"/>
      <c r="O2186" s="107"/>
      <c r="P2186" s="107"/>
      <c r="Q2186" s="107"/>
      <c r="R2186" s="107"/>
      <c r="S2186" s="107"/>
      <c r="T2186" s="130"/>
    </row>
    <row r="2187" spans="12:20" x14ac:dyDescent="0.15">
      <c r="L2187" s="127"/>
      <c r="M2187" s="107"/>
      <c r="N2187" s="107"/>
      <c r="O2187" s="107"/>
      <c r="P2187" s="107"/>
      <c r="Q2187" s="107"/>
      <c r="R2187" s="107"/>
      <c r="S2187" s="107"/>
      <c r="T2187" s="130"/>
    </row>
    <row r="2188" spans="12:20" x14ac:dyDescent="0.15">
      <c r="L2188" s="127"/>
      <c r="M2188" s="107"/>
      <c r="N2188" s="107"/>
      <c r="O2188" s="107"/>
      <c r="P2188" s="107"/>
      <c r="Q2188" s="107"/>
      <c r="R2188" s="107"/>
      <c r="S2188" s="107"/>
      <c r="T2188" s="130"/>
    </row>
    <row r="2189" spans="12:20" x14ac:dyDescent="0.15">
      <c r="L2189" s="127"/>
      <c r="M2189" s="107"/>
      <c r="N2189" s="107"/>
      <c r="O2189" s="107"/>
      <c r="P2189" s="107"/>
      <c r="Q2189" s="107"/>
      <c r="R2189" s="107"/>
      <c r="S2189" s="107"/>
      <c r="T2189" s="130"/>
    </row>
    <row r="2190" spans="12:20" x14ac:dyDescent="0.15">
      <c r="L2190" s="127"/>
      <c r="M2190" s="107"/>
      <c r="N2190" s="107"/>
      <c r="O2190" s="107"/>
      <c r="P2190" s="107"/>
      <c r="Q2190" s="107"/>
      <c r="R2190" s="107"/>
      <c r="S2190" s="107"/>
      <c r="T2190" s="130"/>
    </row>
    <row r="2191" spans="12:20" x14ac:dyDescent="0.15">
      <c r="L2191" s="127"/>
      <c r="M2191" s="107"/>
      <c r="N2191" s="107"/>
      <c r="O2191" s="107"/>
      <c r="P2191" s="107"/>
      <c r="Q2191" s="107"/>
      <c r="R2191" s="107"/>
      <c r="S2191" s="107"/>
      <c r="T2191" s="130"/>
    </row>
    <row r="2192" spans="12:20" x14ac:dyDescent="0.15">
      <c r="L2192" s="127"/>
      <c r="M2192" s="107"/>
      <c r="N2192" s="107"/>
      <c r="O2192" s="107"/>
      <c r="P2192" s="107"/>
      <c r="Q2192" s="107"/>
      <c r="R2192" s="107"/>
      <c r="S2192" s="107"/>
      <c r="T2192" s="130"/>
    </row>
    <row r="2193" spans="12:20" x14ac:dyDescent="0.15">
      <c r="L2193" s="127"/>
      <c r="M2193" s="107"/>
      <c r="N2193" s="107"/>
      <c r="O2193" s="107"/>
      <c r="P2193" s="107"/>
      <c r="Q2193" s="107"/>
      <c r="R2193" s="107"/>
      <c r="S2193" s="107"/>
      <c r="T2193" s="130"/>
    </row>
    <row r="2194" spans="12:20" x14ac:dyDescent="0.15">
      <c r="L2194" s="127"/>
      <c r="M2194" s="107"/>
      <c r="N2194" s="107"/>
      <c r="O2194" s="107"/>
      <c r="P2194" s="107"/>
      <c r="Q2194" s="107"/>
      <c r="R2194" s="107"/>
      <c r="S2194" s="107"/>
      <c r="T2194" s="130"/>
    </row>
    <row r="2195" spans="12:20" x14ac:dyDescent="0.15">
      <c r="L2195" s="127"/>
      <c r="M2195" s="107"/>
      <c r="N2195" s="107"/>
      <c r="O2195" s="107"/>
      <c r="P2195" s="107"/>
      <c r="Q2195" s="107"/>
      <c r="R2195" s="107"/>
      <c r="S2195" s="107"/>
      <c r="T2195" s="130"/>
    </row>
    <row r="2196" spans="12:20" x14ac:dyDescent="0.15">
      <c r="L2196" s="127"/>
      <c r="M2196" s="107"/>
      <c r="N2196" s="107"/>
      <c r="O2196" s="107"/>
      <c r="P2196" s="107"/>
      <c r="Q2196" s="107"/>
      <c r="R2196" s="107"/>
      <c r="S2196" s="107"/>
      <c r="T2196" s="130"/>
    </row>
    <row r="2197" spans="12:20" x14ac:dyDescent="0.15">
      <c r="L2197" s="127"/>
      <c r="M2197" s="107"/>
      <c r="N2197" s="107"/>
      <c r="O2197" s="107"/>
      <c r="P2197" s="107"/>
      <c r="Q2197" s="107"/>
      <c r="R2197" s="107"/>
      <c r="S2197" s="107"/>
      <c r="T2197" s="130"/>
    </row>
    <row r="2198" spans="12:20" x14ac:dyDescent="0.15">
      <c r="L2198" s="127"/>
      <c r="M2198" s="107"/>
      <c r="N2198" s="107"/>
      <c r="O2198" s="107"/>
      <c r="P2198" s="107"/>
      <c r="Q2198" s="107"/>
      <c r="R2198" s="107"/>
      <c r="S2198" s="107"/>
      <c r="T2198" s="130"/>
    </row>
    <row r="2199" spans="12:20" x14ac:dyDescent="0.15">
      <c r="L2199" s="127"/>
      <c r="M2199" s="107"/>
      <c r="N2199" s="107"/>
      <c r="O2199" s="107"/>
      <c r="P2199" s="107"/>
      <c r="Q2199" s="107"/>
      <c r="R2199" s="107"/>
      <c r="S2199" s="107"/>
      <c r="T2199" s="130"/>
    </row>
    <row r="2200" spans="12:20" x14ac:dyDescent="0.15">
      <c r="L2200" s="127"/>
      <c r="M2200" s="107"/>
      <c r="N2200" s="107"/>
      <c r="O2200" s="107"/>
      <c r="P2200" s="107"/>
      <c r="Q2200" s="107"/>
      <c r="R2200" s="107"/>
      <c r="S2200" s="107"/>
      <c r="T2200" s="130"/>
    </row>
    <row r="2201" spans="12:20" x14ac:dyDescent="0.15">
      <c r="L2201" s="127"/>
      <c r="M2201" s="107"/>
      <c r="N2201" s="107"/>
      <c r="O2201" s="107"/>
      <c r="P2201" s="107"/>
      <c r="Q2201" s="107"/>
      <c r="R2201" s="107"/>
      <c r="S2201" s="107"/>
      <c r="T2201" s="130"/>
    </row>
    <row r="2202" spans="12:20" x14ac:dyDescent="0.15">
      <c r="L2202" s="127"/>
      <c r="M2202" s="107"/>
      <c r="N2202" s="107"/>
      <c r="O2202" s="107"/>
      <c r="P2202" s="107"/>
      <c r="Q2202" s="107"/>
      <c r="R2202" s="107"/>
      <c r="S2202" s="107"/>
      <c r="T2202" s="130"/>
    </row>
    <row r="2203" spans="12:20" x14ac:dyDescent="0.15">
      <c r="L2203" s="127"/>
      <c r="M2203" s="107"/>
      <c r="N2203" s="107"/>
      <c r="O2203" s="107"/>
      <c r="P2203" s="107"/>
      <c r="Q2203" s="107"/>
      <c r="R2203" s="107"/>
      <c r="S2203" s="107"/>
      <c r="T2203" s="130"/>
    </row>
    <row r="2204" spans="12:20" x14ac:dyDescent="0.15">
      <c r="L2204" s="127"/>
      <c r="M2204" s="107"/>
      <c r="N2204" s="107"/>
      <c r="O2204" s="107"/>
      <c r="P2204" s="107"/>
      <c r="Q2204" s="107"/>
      <c r="R2204" s="107"/>
      <c r="S2204" s="107"/>
      <c r="T2204" s="130"/>
    </row>
    <row r="2205" spans="12:20" x14ac:dyDescent="0.15">
      <c r="L2205" s="127"/>
      <c r="M2205" s="107"/>
      <c r="N2205" s="107"/>
      <c r="O2205" s="107"/>
      <c r="P2205" s="107"/>
      <c r="Q2205" s="107"/>
      <c r="R2205" s="107"/>
      <c r="S2205" s="107"/>
      <c r="T2205" s="130"/>
    </row>
    <row r="2206" spans="12:20" x14ac:dyDescent="0.15">
      <c r="L2206" s="127"/>
      <c r="M2206" s="107"/>
      <c r="N2206" s="107"/>
      <c r="O2206" s="107"/>
      <c r="P2206" s="107"/>
      <c r="Q2206" s="107"/>
      <c r="R2206" s="107"/>
      <c r="S2206" s="107"/>
      <c r="T2206" s="130"/>
    </row>
    <row r="2207" spans="12:20" x14ac:dyDescent="0.15">
      <c r="L2207" s="127"/>
      <c r="M2207" s="107"/>
      <c r="N2207" s="107"/>
      <c r="O2207" s="107"/>
      <c r="P2207" s="107"/>
      <c r="Q2207" s="107"/>
      <c r="R2207" s="107"/>
      <c r="S2207" s="107"/>
      <c r="T2207" s="130"/>
    </row>
    <row r="2208" spans="12:20" x14ac:dyDescent="0.15">
      <c r="L2208" s="127"/>
      <c r="M2208" s="107"/>
      <c r="N2208" s="107"/>
      <c r="O2208" s="107"/>
      <c r="P2208" s="107"/>
      <c r="Q2208" s="107"/>
      <c r="R2208" s="107"/>
      <c r="S2208" s="107"/>
      <c r="T2208" s="130"/>
    </row>
    <row r="2209" spans="12:20" x14ac:dyDescent="0.15">
      <c r="L2209" s="127"/>
      <c r="M2209" s="107"/>
      <c r="N2209" s="107"/>
      <c r="O2209" s="107"/>
      <c r="P2209" s="107"/>
      <c r="Q2209" s="107"/>
      <c r="R2209" s="107"/>
      <c r="S2209" s="107"/>
      <c r="T2209" s="130"/>
    </row>
    <row r="2210" spans="12:20" x14ac:dyDescent="0.15">
      <c r="L2210" s="127"/>
      <c r="M2210" s="107"/>
      <c r="N2210" s="107"/>
      <c r="O2210" s="107"/>
      <c r="P2210" s="107"/>
      <c r="Q2210" s="107"/>
      <c r="R2210" s="107"/>
      <c r="S2210" s="107"/>
      <c r="T2210" s="130"/>
    </row>
    <row r="2211" spans="12:20" x14ac:dyDescent="0.15">
      <c r="L2211" s="127"/>
      <c r="M2211" s="107"/>
      <c r="N2211" s="107"/>
      <c r="O2211" s="107"/>
      <c r="P2211" s="107"/>
      <c r="Q2211" s="107"/>
      <c r="R2211" s="107"/>
      <c r="S2211" s="107"/>
      <c r="T2211" s="130"/>
    </row>
    <row r="2212" spans="12:20" x14ac:dyDescent="0.15">
      <c r="L2212" s="127"/>
      <c r="M2212" s="107"/>
      <c r="N2212" s="107"/>
      <c r="O2212" s="107"/>
      <c r="P2212" s="107"/>
      <c r="Q2212" s="107"/>
      <c r="R2212" s="107"/>
      <c r="S2212" s="107"/>
      <c r="T2212" s="130"/>
    </row>
    <row r="2213" spans="12:20" x14ac:dyDescent="0.15">
      <c r="L2213" s="127"/>
      <c r="M2213" s="107"/>
      <c r="N2213" s="107"/>
      <c r="O2213" s="107"/>
      <c r="P2213" s="107"/>
      <c r="Q2213" s="107"/>
      <c r="R2213" s="107"/>
      <c r="S2213" s="107"/>
      <c r="T2213" s="130"/>
    </row>
    <row r="2214" spans="12:20" x14ac:dyDescent="0.15">
      <c r="L2214" s="127"/>
      <c r="M2214" s="107"/>
      <c r="N2214" s="107"/>
      <c r="O2214" s="107"/>
      <c r="P2214" s="107"/>
      <c r="Q2214" s="107"/>
      <c r="R2214" s="107"/>
      <c r="S2214" s="107"/>
      <c r="T2214" s="130"/>
    </row>
    <row r="2215" spans="12:20" x14ac:dyDescent="0.15">
      <c r="L2215" s="127"/>
      <c r="M2215" s="107"/>
      <c r="N2215" s="107"/>
      <c r="O2215" s="107"/>
      <c r="P2215" s="107"/>
      <c r="Q2215" s="107"/>
      <c r="R2215" s="107"/>
      <c r="S2215" s="107"/>
      <c r="T2215" s="130"/>
    </row>
    <row r="2216" spans="12:20" x14ac:dyDescent="0.15">
      <c r="L2216" s="127"/>
      <c r="M2216" s="107"/>
      <c r="N2216" s="107"/>
      <c r="O2216" s="107"/>
      <c r="P2216" s="107"/>
      <c r="Q2216" s="107"/>
      <c r="R2216" s="107"/>
      <c r="S2216" s="107"/>
      <c r="T2216" s="130"/>
    </row>
    <row r="2217" spans="12:20" x14ac:dyDescent="0.15">
      <c r="L2217" s="127"/>
      <c r="M2217" s="107"/>
      <c r="N2217" s="107"/>
      <c r="O2217" s="107"/>
      <c r="P2217" s="107"/>
      <c r="Q2217" s="107"/>
      <c r="R2217" s="107"/>
      <c r="S2217" s="107"/>
      <c r="T2217" s="130"/>
    </row>
    <row r="2218" spans="12:20" x14ac:dyDescent="0.15">
      <c r="L2218" s="127"/>
      <c r="M2218" s="107"/>
      <c r="N2218" s="107"/>
      <c r="O2218" s="107"/>
      <c r="P2218" s="107"/>
      <c r="Q2218" s="107"/>
      <c r="R2218" s="107"/>
      <c r="S2218" s="107"/>
      <c r="T2218" s="130"/>
    </row>
    <row r="2219" spans="12:20" x14ac:dyDescent="0.15">
      <c r="L2219" s="127"/>
      <c r="M2219" s="107"/>
      <c r="N2219" s="107"/>
      <c r="O2219" s="107"/>
      <c r="P2219" s="107"/>
      <c r="Q2219" s="107"/>
      <c r="R2219" s="107"/>
      <c r="S2219" s="107"/>
      <c r="T2219" s="130"/>
    </row>
    <row r="2220" spans="12:20" x14ac:dyDescent="0.15">
      <c r="L2220" s="127"/>
      <c r="M2220" s="107"/>
      <c r="N2220" s="107"/>
      <c r="O2220" s="107"/>
      <c r="P2220" s="107"/>
      <c r="Q2220" s="107"/>
      <c r="R2220" s="107"/>
      <c r="S2220" s="107"/>
      <c r="T2220" s="130"/>
    </row>
    <row r="2221" spans="12:20" x14ac:dyDescent="0.15">
      <c r="L2221" s="127"/>
      <c r="M2221" s="107"/>
      <c r="N2221" s="107"/>
      <c r="O2221" s="107"/>
      <c r="P2221" s="107"/>
      <c r="Q2221" s="107"/>
      <c r="R2221" s="107"/>
      <c r="S2221" s="107"/>
      <c r="T2221" s="130"/>
    </row>
    <row r="2222" spans="12:20" x14ac:dyDescent="0.15">
      <c r="L2222" s="127"/>
      <c r="M2222" s="107"/>
      <c r="N2222" s="107"/>
      <c r="O2222" s="107"/>
      <c r="P2222" s="107"/>
      <c r="Q2222" s="107"/>
      <c r="R2222" s="107"/>
      <c r="S2222" s="107"/>
      <c r="T2222" s="130"/>
    </row>
    <row r="2223" spans="12:20" x14ac:dyDescent="0.15">
      <c r="L2223" s="127"/>
      <c r="M2223" s="107"/>
      <c r="N2223" s="107"/>
      <c r="O2223" s="107"/>
      <c r="P2223" s="107"/>
      <c r="Q2223" s="107"/>
      <c r="R2223" s="107"/>
      <c r="S2223" s="107"/>
      <c r="T2223" s="130"/>
    </row>
    <row r="2224" spans="12:20" x14ac:dyDescent="0.15">
      <c r="L2224" s="127"/>
      <c r="M2224" s="107"/>
      <c r="N2224" s="107"/>
      <c r="O2224" s="107"/>
      <c r="P2224" s="107"/>
      <c r="Q2224" s="107"/>
      <c r="R2224" s="107"/>
      <c r="S2224" s="107"/>
      <c r="T2224" s="130"/>
    </row>
    <row r="2225" spans="12:20" x14ac:dyDescent="0.15">
      <c r="L2225" s="127"/>
      <c r="M2225" s="107"/>
      <c r="N2225" s="107"/>
      <c r="O2225" s="107"/>
      <c r="P2225" s="107"/>
      <c r="Q2225" s="107"/>
      <c r="R2225" s="107"/>
      <c r="S2225" s="107"/>
      <c r="T2225" s="130"/>
    </row>
    <row r="2226" spans="12:20" x14ac:dyDescent="0.15">
      <c r="L2226" s="127"/>
      <c r="M2226" s="107"/>
      <c r="N2226" s="107"/>
      <c r="O2226" s="107"/>
      <c r="P2226" s="107"/>
      <c r="Q2226" s="107"/>
      <c r="R2226" s="107"/>
      <c r="S2226" s="107"/>
      <c r="T2226" s="130"/>
    </row>
    <row r="2227" spans="12:20" x14ac:dyDescent="0.15">
      <c r="L2227" s="127"/>
      <c r="M2227" s="107"/>
      <c r="N2227" s="107"/>
      <c r="O2227" s="107"/>
      <c r="P2227" s="107"/>
      <c r="Q2227" s="107"/>
      <c r="R2227" s="107"/>
      <c r="S2227" s="107"/>
      <c r="T2227" s="130"/>
    </row>
    <row r="2228" spans="12:20" x14ac:dyDescent="0.15">
      <c r="L2228" s="127"/>
      <c r="M2228" s="107"/>
      <c r="N2228" s="107"/>
      <c r="O2228" s="107"/>
      <c r="P2228" s="107"/>
      <c r="Q2228" s="107"/>
      <c r="R2228" s="107"/>
      <c r="S2228" s="107"/>
      <c r="T2228" s="130"/>
    </row>
    <row r="2229" spans="12:20" x14ac:dyDescent="0.15">
      <c r="L2229" s="127"/>
      <c r="M2229" s="107"/>
      <c r="N2229" s="107"/>
      <c r="O2229" s="107"/>
      <c r="P2229" s="107"/>
      <c r="Q2229" s="107"/>
      <c r="R2229" s="107"/>
      <c r="S2229" s="107"/>
      <c r="T2229" s="130"/>
    </row>
    <row r="2230" spans="12:20" x14ac:dyDescent="0.15">
      <c r="L2230" s="127"/>
      <c r="M2230" s="107"/>
      <c r="N2230" s="107"/>
      <c r="O2230" s="107"/>
      <c r="P2230" s="107"/>
      <c r="Q2230" s="107"/>
      <c r="R2230" s="107"/>
      <c r="S2230" s="107"/>
      <c r="T2230" s="130"/>
    </row>
    <row r="2231" spans="12:20" x14ac:dyDescent="0.15">
      <c r="L2231" s="127"/>
      <c r="M2231" s="107"/>
      <c r="N2231" s="107"/>
      <c r="O2231" s="107"/>
      <c r="P2231" s="107"/>
      <c r="Q2231" s="107"/>
      <c r="R2231" s="107"/>
      <c r="S2231" s="107"/>
      <c r="T2231" s="130"/>
    </row>
    <row r="2232" spans="12:20" x14ac:dyDescent="0.15">
      <c r="L2232" s="127"/>
      <c r="M2232" s="107"/>
      <c r="N2232" s="107"/>
      <c r="O2232" s="107"/>
      <c r="P2232" s="107"/>
      <c r="Q2232" s="107"/>
      <c r="R2232" s="107"/>
      <c r="S2232" s="107"/>
      <c r="T2232" s="130"/>
    </row>
    <row r="2233" spans="12:20" x14ac:dyDescent="0.15">
      <c r="L2233" s="127"/>
      <c r="M2233" s="107"/>
      <c r="N2233" s="107"/>
      <c r="O2233" s="107"/>
      <c r="P2233" s="107"/>
      <c r="Q2233" s="107"/>
      <c r="R2233" s="107"/>
      <c r="S2233" s="107"/>
      <c r="T2233" s="130"/>
    </row>
    <row r="2234" spans="12:20" x14ac:dyDescent="0.15">
      <c r="L2234" s="127"/>
      <c r="M2234" s="107"/>
      <c r="N2234" s="107"/>
      <c r="O2234" s="107"/>
      <c r="P2234" s="107"/>
      <c r="Q2234" s="107"/>
      <c r="R2234" s="107"/>
      <c r="S2234" s="107"/>
      <c r="T2234" s="130"/>
    </row>
    <row r="2235" spans="12:20" x14ac:dyDescent="0.15">
      <c r="L2235" s="127"/>
      <c r="M2235" s="107"/>
      <c r="N2235" s="107"/>
      <c r="O2235" s="107"/>
      <c r="P2235" s="107"/>
      <c r="Q2235" s="107"/>
      <c r="R2235" s="107"/>
      <c r="S2235" s="107"/>
      <c r="T2235" s="130"/>
    </row>
    <row r="2236" spans="12:20" x14ac:dyDescent="0.15">
      <c r="L2236" s="127"/>
      <c r="M2236" s="107"/>
      <c r="N2236" s="107"/>
      <c r="O2236" s="107"/>
      <c r="P2236" s="107"/>
      <c r="Q2236" s="107"/>
      <c r="R2236" s="107"/>
      <c r="S2236" s="107"/>
      <c r="T2236" s="130"/>
    </row>
    <row r="2237" spans="12:20" x14ac:dyDescent="0.15">
      <c r="L2237" s="127"/>
      <c r="M2237" s="107"/>
      <c r="N2237" s="107"/>
      <c r="O2237" s="107"/>
      <c r="P2237" s="107"/>
      <c r="Q2237" s="107"/>
      <c r="R2237" s="107"/>
      <c r="S2237" s="107"/>
      <c r="T2237" s="130"/>
    </row>
    <row r="2238" spans="12:20" x14ac:dyDescent="0.15">
      <c r="L2238" s="127"/>
      <c r="M2238" s="107"/>
      <c r="N2238" s="107"/>
      <c r="O2238" s="107"/>
      <c r="P2238" s="107"/>
      <c r="Q2238" s="107"/>
      <c r="R2238" s="107"/>
      <c r="S2238" s="107"/>
      <c r="T2238" s="130"/>
    </row>
    <row r="2239" spans="12:20" x14ac:dyDescent="0.15">
      <c r="L2239" s="127"/>
      <c r="M2239" s="107"/>
      <c r="N2239" s="107"/>
      <c r="O2239" s="107"/>
      <c r="P2239" s="107"/>
      <c r="Q2239" s="107"/>
      <c r="R2239" s="107"/>
      <c r="S2239" s="107"/>
      <c r="T2239" s="130"/>
    </row>
    <row r="2240" spans="12:20" x14ac:dyDescent="0.15">
      <c r="L2240" s="127"/>
      <c r="M2240" s="107"/>
      <c r="N2240" s="107"/>
      <c r="O2240" s="107"/>
      <c r="P2240" s="107"/>
      <c r="Q2240" s="107"/>
      <c r="R2240" s="107"/>
      <c r="S2240" s="107"/>
      <c r="T2240" s="130"/>
    </row>
    <row r="2241" spans="12:20" x14ac:dyDescent="0.15">
      <c r="L2241" s="127"/>
      <c r="M2241" s="107"/>
      <c r="N2241" s="107"/>
      <c r="O2241" s="107"/>
      <c r="P2241" s="107"/>
      <c r="Q2241" s="107"/>
      <c r="R2241" s="107"/>
      <c r="S2241" s="107"/>
      <c r="T2241" s="130"/>
    </row>
    <row r="2242" spans="12:20" x14ac:dyDescent="0.15">
      <c r="L2242" s="127"/>
      <c r="M2242" s="107"/>
      <c r="N2242" s="107"/>
      <c r="O2242" s="107"/>
      <c r="P2242" s="107"/>
      <c r="Q2242" s="107"/>
      <c r="R2242" s="107"/>
      <c r="S2242" s="107"/>
      <c r="T2242" s="130"/>
    </row>
    <row r="2243" spans="12:20" x14ac:dyDescent="0.15">
      <c r="L2243" s="127"/>
      <c r="M2243" s="107"/>
      <c r="N2243" s="107"/>
      <c r="O2243" s="107"/>
      <c r="P2243" s="107"/>
      <c r="Q2243" s="107"/>
      <c r="R2243" s="107"/>
      <c r="S2243" s="107"/>
      <c r="T2243" s="130"/>
    </row>
    <row r="2244" spans="12:20" x14ac:dyDescent="0.15">
      <c r="L2244" s="127"/>
      <c r="M2244" s="107"/>
      <c r="N2244" s="107"/>
      <c r="O2244" s="107"/>
      <c r="P2244" s="107"/>
      <c r="Q2244" s="107"/>
      <c r="R2244" s="107"/>
      <c r="S2244" s="107"/>
      <c r="T2244" s="130"/>
    </row>
    <row r="2245" spans="12:20" x14ac:dyDescent="0.15">
      <c r="L2245" s="127"/>
      <c r="M2245" s="107"/>
      <c r="N2245" s="107"/>
      <c r="O2245" s="107"/>
      <c r="P2245" s="107"/>
      <c r="Q2245" s="107"/>
      <c r="R2245" s="107"/>
      <c r="S2245" s="107"/>
      <c r="T2245" s="130"/>
    </row>
    <row r="2246" spans="12:20" x14ac:dyDescent="0.15">
      <c r="L2246" s="127"/>
      <c r="M2246" s="107"/>
      <c r="N2246" s="107"/>
      <c r="O2246" s="107"/>
      <c r="P2246" s="107"/>
      <c r="Q2246" s="107"/>
      <c r="R2246" s="107"/>
      <c r="S2246" s="107"/>
      <c r="T2246" s="130"/>
    </row>
    <row r="2247" spans="12:20" x14ac:dyDescent="0.15">
      <c r="L2247" s="127"/>
      <c r="M2247" s="107"/>
      <c r="N2247" s="107"/>
      <c r="O2247" s="107"/>
      <c r="P2247" s="107"/>
      <c r="Q2247" s="107"/>
      <c r="R2247" s="107"/>
      <c r="S2247" s="107"/>
      <c r="T2247" s="130"/>
    </row>
    <row r="2248" spans="12:20" x14ac:dyDescent="0.15">
      <c r="L2248" s="127"/>
      <c r="M2248" s="107"/>
      <c r="N2248" s="107"/>
      <c r="O2248" s="107"/>
      <c r="P2248" s="107"/>
      <c r="Q2248" s="107"/>
      <c r="R2248" s="107"/>
      <c r="S2248" s="107"/>
      <c r="T2248" s="130"/>
    </row>
    <row r="2249" spans="12:20" x14ac:dyDescent="0.15">
      <c r="L2249" s="127"/>
      <c r="M2249" s="107"/>
      <c r="N2249" s="107"/>
      <c r="O2249" s="107"/>
      <c r="P2249" s="107"/>
      <c r="Q2249" s="107"/>
      <c r="R2249" s="107"/>
      <c r="S2249" s="107"/>
      <c r="T2249" s="130"/>
    </row>
    <row r="2250" spans="12:20" x14ac:dyDescent="0.15">
      <c r="L2250" s="127"/>
      <c r="M2250" s="107"/>
      <c r="N2250" s="107"/>
      <c r="O2250" s="107"/>
      <c r="P2250" s="107"/>
      <c r="Q2250" s="107"/>
      <c r="R2250" s="107"/>
      <c r="S2250" s="107"/>
      <c r="T2250" s="130"/>
    </row>
    <row r="2251" spans="12:20" x14ac:dyDescent="0.15">
      <c r="L2251" s="127"/>
      <c r="M2251" s="107"/>
      <c r="N2251" s="107"/>
      <c r="O2251" s="107"/>
      <c r="P2251" s="107"/>
      <c r="Q2251" s="107"/>
      <c r="R2251" s="107"/>
      <c r="S2251" s="107"/>
      <c r="T2251" s="130"/>
    </row>
    <row r="2252" spans="12:20" x14ac:dyDescent="0.15">
      <c r="L2252" s="127"/>
      <c r="M2252" s="107"/>
      <c r="N2252" s="107"/>
      <c r="O2252" s="107"/>
      <c r="P2252" s="107"/>
      <c r="Q2252" s="107"/>
      <c r="R2252" s="107"/>
      <c r="S2252" s="107"/>
      <c r="T2252" s="130"/>
    </row>
    <row r="2253" spans="12:20" x14ac:dyDescent="0.15">
      <c r="L2253" s="127"/>
      <c r="M2253" s="107"/>
      <c r="N2253" s="107"/>
      <c r="O2253" s="107"/>
      <c r="P2253" s="107"/>
      <c r="Q2253" s="107"/>
      <c r="R2253" s="107"/>
      <c r="S2253" s="107"/>
      <c r="T2253" s="130"/>
    </row>
    <row r="2254" spans="12:20" x14ac:dyDescent="0.15">
      <c r="L2254" s="127"/>
      <c r="M2254" s="107"/>
      <c r="N2254" s="107"/>
      <c r="O2254" s="107"/>
      <c r="P2254" s="107"/>
      <c r="Q2254" s="107"/>
      <c r="R2254" s="107"/>
      <c r="S2254" s="107"/>
      <c r="T2254" s="130"/>
    </row>
    <row r="2255" spans="12:20" x14ac:dyDescent="0.15">
      <c r="L2255" s="127"/>
      <c r="M2255" s="107"/>
      <c r="N2255" s="107"/>
      <c r="O2255" s="107"/>
      <c r="P2255" s="107"/>
      <c r="Q2255" s="107"/>
      <c r="R2255" s="107"/>
      <c r="S2255" s="107"/>
      <c r="T2255" s="130"/>
    </row>
    <row r="2256" spans="12:20" x14ac:dyDescent="0.15">
      <c r="L2256" s="127"/>
      <c r="M2256" s="107"/>
      <c r="N2256" s="107"/>
      <c r="O2256" s="107"/>
      <c r="P2256" s="107"/>
      <c r="Q2256" s="107"/>
      <c r="R2256" s="107"/>
      <c r="S2256" s="107"/>
      <c r="T2256" s="130"/>
    </row>
    <row r="2257" spans="12:20" x14ac:dyDescent="0.15">
      <c r="L2257" s="127"/>
      <c r="M2257" s="107"/>
      <c r="N2257" s="107"/>
      <c r="O2257" s="107"/>
      <c r="P2257" s="107"/>
      <c r="Q2257" s="107"/>
      <c r="R2257" s="107"/>
      <c r="S2257" s="107"/>
      <c r="T2257" s="130"/>
    </row>
    <row r="2258" spans="12:20" x14ac:dyDescent="0.15">
      <c r="L2258" s="127"/>
      <c r="M2258" s="107"/>
      <c r="N2258" s="107"/>
      <c r="O2258" s="107"/>
      <c r="P2258" s="107"/>
      <c r="Q2258" s="107"/>
      <c r="R2258" s="107"/>
      <c r="S2258" s="107"/>
      <c r="T2258" s="130"/>
    </row>
    <row r="2259" spans="12:20" x14ac:dyDescent="0.15">
      <c r="L2259" s="127"/>
      <c r="M2259" s="107"/>
      <c r="N2259" s="107"/>
      <c r="O2259" s="107"/>
      <c r="P2259" s="107"/>
      <c r="Q2259" s="107"/>
      <c r="R2259" s="107"/>
      <c r="S2259" s="107"/>
      <c r="T2259" s="130"/>
    </row>
    <row r="2260" spans="12:20" x14ac:dyDescent="0.15">
      <c r="L2260" s="127"/>
      <c r="M2260" s="107"/>
      <c r="N2260" s="107"/>
      <c r="O2260" s="107"/>
      <c r="P2260" s="107"/>
      <c r="Q2260" s="107"/>
      <c r="R2260" s="107"/>
      <c r="S2260" s="107"/>
      <c r="T2260" s="130"/>
    </row>
    <row r="2261" spans="12:20" x14ac:dyDescent="0.15">
      <c r="L2261" s="127"/>
      <c r="M2261" s="107"/>
      <c r="N2261" s="107"/>
      <c r="O2261" s="107"/>
      <c r="P2261" s="107"/>
      <c r="Q2261" s="107"/>
      <c r="R2261" s="107"/>
      <c r="S2261" s="107"/>
      <c r="T2261" s="130"/>
    </row>
    <row r="2262" spans="12:20" x14ac:dyDescent="0.15">
      <c r="L2262" s="127"/>
      <c r="M2262" s="107"/>
      <c r="N2262" s="107"/>
      <c r="O2262" s="107"/>
      <c r="P2262" s="107"/>
      <c r="Q2262" s="107"/>
      <c r="R2262" s="107"/>
      <c r="S2262" s="107"/>
      <c r="T2262" s="130"/>
    </row>
    <row r="2263" spans="12:20" x14ac:dyDescent="0.15">
      <c r="L2263" s="127"/>
      <c r="M2263" s="107"/>
      <c r="N2263" s="107"/>
      <c r="O2263" s="107"/>
      <c r="P2263" s="107"/>
      <c r="Q2263" s="107"/>
      <c r="R2263" s="107"/>
      <c r="S2263" s="107"/>
      <c r="T2263" s="130"/>
    </row>
    <row r="2264" spans="12:20" x14ac:dyDescent="0.15">
      <c r="L2264" s="127"/>
      <c r="M2264" s="107"/>
      <c r="N2264" s="107"/>
      <c r="O2264" s="107"/>
      <c r="P2264" s="107"/>
      <c r="Q2264" s="107"/>
      <c r="R2264" s="107"/>
      <c r="S2264" s="107"/>
      <c r="T2264" s="130"/>
    </row>
    <row r="2265" spans="12:20" x14ac:dyDescent="0.15">
      <c r="L2265" s="127"/>
      <c r="M2265" s="107"/>
      <c r="N2265" s="107"/>
      <c r="O2265" s="107"/>
      <c r="P2265" s="107"/>
      <c r="Q2265" s="107"/>
      <c r="R2265" s="107"/>
      <c r="S2265" s="107"/>
      <c r="T2265" s="130"/>
    </row>
    <row r="2266" spans="12:20" x14ac:dyDescent="0.15">
      <c r="L2266" s="127"/>
      <c r="M2266" s="107"/>
      <c r="N2266" s="107"/>
      <c r="O2266" s="107"/>
      <c r="P2266" s="107"/>
      <c r="Q2266" s="107"/>
      <c r="R2266" s="107"/>
      <c r="S2266" s="107"/>
      <c r="T2266" s="130"/>
    </row>
    <row r="2267" spans="12:20" x14ac:dyDescent="0.15">
      <c r="L2267" s="127"/>
      <c r="M2267" s="107"/>
      <c r="N2267" s="107"/>
      <c r="O2267" s="107"/>
      <c r="P2267" s="107"/>
      <c r="Q2267" s="107"/>
      <c r="R2267" s="107"/>
      <c r="S2267" s="107"/>
      <c r="T2267" s="130"/>
    </row>
    <row r="2268" spans="12:20" x14ac:dyDescent="0.15">
      <c r="L2268" s="127"/>
      <c r="M2268" s="107"/>
      <c r="N2268" s="107"/>
      <c r="O2268" s="107"/>
      <c r="P2268" s="107"/>
      <c r="Q2268" s="107"/>
      <c r="R2268" s="107"/>
      <c r="S2268" s="107"/>
      <c r="T2268" s="130"/>
    </row>
    <row r="2269" spans="12:20" x14ac:dyDescent="0.15">
      <c r="L2269" s="127"/>
      <c r="M2269" s="107"/>
      <c r="N2269" s="107"/>
      <c r="O2269" s="107"/>
      <c r="P2269" s="107"/>
      <c r="Q2269" s="107"/>
      <c r="R2269" s="107"/>
      <c r="S2269" s="107"/>
      <c r="T2269" s="130"/>
    </row>
    <row r="2270" spans="12:20" x14ac:dyDescent="0.15">
      <c r="L2270" s="127"/>
      <c r="M2270" s="107"/>
      <c r="N2270" s="107"/>
      <c r="O2270" s="107"/>
      <c r="P2270" s="107"/>
      <c r="Q2270" s="107"/>
      <c r="R2270" s="107"/>
      <c r="S2270" s="107"/>
      <c r="T2270" s="130"/>
    </row>
    <row r="2271" spans="12:20" x14ac:dyDescent="0.15">
      <c r="L2271" s="127"/>
      <c r="M2271" s="107"/>
      <c r="N2271" s="107"/>
      <c r="O2271" s="107"/>
      <c r="P2271" s="107"/>
      <c r="Q2271" s="107"/>
      <c r="R2271" s="107"/>
      <c r="S2271" s="107"/>
      <c r="T2271" s="130"/>
    </row>
    <row r="2272" spans="12:20" x14ac:dyDescent="0.15">
      <c r="L2272" s="127"/>
      <c r="M2272" s="107"/>
      <c r="N2272" s="107"/>
      <c r="O2272" s="107"/>
      <c r="P2272" s="107"/>
      <c r="Q2272" s="107"/>
      <c r="R2272" s="107"/>
      <c r="S2272" s="107"/>
      <c r="T2272" s="130"/>
    </row>
    <row r="2273" spans="12:20" x14ac:dyDescent="0.15">
      <c r="L2273" s="127"/>
      <c r="M2273" s="107"/>
      <c r="N2273" s="107"/>
      <c r="O2273" s="107"/>
      <c r="P2273" s="107"/>
      <c r="Q2273" s="107"/>
      <c r="R2273" s="107"/>
      <c r="S2273" s="107"/>
      <c r="T2273" s="130"/>
    </row>
    <row r="2274" spans="12:20" x14ac:dyDescent="0.15">
      <c r="L2274" s="127"/>
      <c r="M2274" s="107"/>
      <c r="N2274" s="107"/>
      <c r="O2274" s="107"/>
      <c r="P2274" s="107"/>
      <c r="Q2274" s="107"/>
      <c r="R2274" s="107"/>
      <c r="S2274" s="107"/>
      <c r="T2274" s="130"/>
    </row>
    <row r="2275" spans="12:20" x14ac:dyDescent="0.15">
      <c r="L2275" s="127"/>
      <c r="M2275" s="107"/>
      <c r="N2275" s="107"/>
      <c r="O2275" s="107"/>
      <c r="P2275" s="107"/>
      <c r="Q2275" s="107"/>
      <c r="R2275" s="107"/>
      <c r="S2275" s="107"/>
      <c r="T2275" s="130"/>
    </row>
    <row r="2276" spans="12:20" x14ac:dyDescent="0.15">
      <c r="L2276" s="127"/>
      <c r="M2276" s="107"/>
      <c r="N2276" s="107"/>
      <c r="O2276" s="107"/>
      <c r="P2276" s="107"/>
      <c r="Q2276" s="107"/>
      <c r="R2276" s="107"/>
      <c r="S2276" s="107"/>
      <c r="T2276" s="130"/>
    </row>
    <row r="2277" spans="12:20" x14ac:dyDescent="0.15">
      <c r="L2277" s="127"/>
      <c r="M2277" s="107"/>
      <c r="N2277" s="107"/>
      <c r="O2277" s="107"/>
      <c r="P2277" s="107"/>
      <c r="Q2277" s="107"/>
      <c r="R2277" s="107"/>
      <c r="S2277" s="107"/>
      <c r="T2277" s="130"/>
    </row>
    <row r="2278" spans="12:20" x14ac:dyDescent="0.15">
      <c r="L2278" s="127"/>
      <c r="M2278" s="107"/>
      <c r="N2278" s="107"/>
      <c r="O2278" s="107"/>
      <c r="P2278" s="107"/>
      <c r="Q2278" s="107"/>
      <c r="R2278" s="107"/>
      <c r="S2278" s="107"/>
      <c r="T2278" s="130"/>
    </row>
    <row r="2279" spans="12:20" x14ac:dyDescent="0.15">
      <c r="L2279" s="127"/>
      <c r="M2279" s="107"/>
      <c r="N2279" s="107"/>
      <c r="O2279" s="107"/>
      <c r="P2279" s="107"/>
      <c r="Q2279" s="107"/>
      <c r="R2279" s="107"/>
      <c r="S2279" s="107"/>
      <c r="T2279" s="130"/>
    </row>
    <row r="2280" spans="12:20" x14ac:dyDescent="0.15">
      <c r="L2280" s="127"/>
      <c r="M2280" s="107"/>
      <c r="N2280" s="107"/>
      <c r="O2280" s="107"/>
      <c r="P2280" s="107"/>
      <c r="Q2280" s="107"/>
      <c r="R2280" s="107"/>
      <c r="S2280" s="107"/>
      <c r="T2280" s="130"/>
    </row>
    <row r="2281" spans="12:20" x14ac:dyDescent="0.15">
      <c r="L2281" s="127"/>
      <c r="M2281" s="107"/>
      <c r="N2281" s="107"/>
      <c r="O2281" s="107"/>
      <c r="P2281" s="107"/>
      <c r="Q2281" s="107"/>
      <c r="R2281" s="107"/>
      <c r="S2281" s="107"/>
      <c r="T2281" s="130"/>
    </row>
    <row r="2282" spans="12:20" x14ac:dyDescent="0.15">
      <c r="L2282" s="127"/>
      <c r="M2282" s="107"/>
      <c r="N2282" s="107"/>
      <c r="O2282" s="107"/>
      <c r="P2282" s="107"/>
      <c r="Q2282" s="107"/>
      <c r="R2282" s="107"/>
      <c r="S2282" s="107"/>
      <c r="T2282" s="130"/>
    </row>
    <row r="2283" spans="12:20" x14ac:dyDescent="0.15">
      <c r="L2283" s="127"/>
      <c r="M2283" s="107"/>
      <c r="N2283" s="107"/>
      <c r="O2283" s="107"/>
      <c r="P2283" s="107"/>
      <c r="Q2283" s="107"/>
      <c r="R2283" s="107"/>
      <c r="S2283" s="107"/>
      <c r="T2283" s="130"/>
    </row>
    <row r="2284" spans="12:20" x14ac:dyDescent="0.15">
      <c r="L2284" s="127"/>
      <c r="M2284" s="107"/>
      <c r="N2284" s="107"/>
      <c r="O2284" s="107"/>
      <c r="P2284" s="107"/>
      <c r="Q2284" s="107"/>
      <c r="R2284" s="107"/>
      <c r="S2284" s="107"/>
      <c r="T2284" s="130"/>
    </row>
    <row r="2285" spans="12:20" x14ac:dyDescent="0.15">
      <c r="L2285" s="127"/>
      <c r="M2285" s="107"/>
      <c r="N2285" s="107"/>
      <c r="O2285" s="107"/>
      <c r="P2285" s="107"/>
      <c r="Q2285" s="107"/>
      <c r="R2285" s="107"/>
      <c r="S2285" s="107"/>
      <c r="T2285" s="130"/>
    </row>
    <row r="2286" spans="12:20" x14ac:dyDescent="0.15">
      <c r="L2286" s="127"/>
      <c r="M2286" s="107"/>
      <c r="N2286" s="107"/>
      <c r="O2286" s="107"/>
      <c r="P2286" s="107"/>
      <c r="Q2286" s="107"/>
      <c r="R2286" s="107"/>
      <c r="S2286" s="107"/>
      <c r="T2286" s="130"/>
    </row>
    <row r="2287" spans="12:20" x14ac:dyDescent="0.15">
      <c r="L2287" s="127"/>
      <c r="M2287" s="107"/>
      <c r="N2287" s="107"/>
      <c r="O2287" s="107"/>
      <c r="P2287" s="107"/>
      <c r="Q2287" s="107"/>
      <c r="R2287" s="107"/>
      <c r="S2287" s="107"/>
      <c r="T2287" s="130"/>
    </row>
    <row r="2288" spans="12:20" x14ac:dyDescent="0.15">
      <c r="L2288" s="127"/>
      <c r="M2288" s="107"/>
      <c r="N2288" s="107"/>
      <c r="O2288" s="107"/>
      <c r="P2288" s="107"/>
      <c r="Q2288" s="107"/>
      <c r="R2288" s="107"/>
      <c r="S2288" s="107"/>
      <c r="T2288" s="130"/>
    </row>
    <row r="2289" spans="12:20" x14ac:dyDescent="0.15">
      <c r="L2289" s="127"/>
      <c r="M2289" s="107"/>
      <c r="N2289" s="107"/>
      <c r="O2289" s="107"/>
      <c r="P2289" s="107"/>
      <c r="Q2289" s="107"/>
      <c r="R2289" s="107"/>
      <c r="S2289" s="107"/>
      <c r="T2289" s="130"/>
    </row>
    <row r="2290" spans="12:20" x14ac:dyDescent="0.15">
      <c r="L2290" s="127"/>
      <c r="M2290" s="107"/>
      <c r="N2290" s="107"/>
      <c r="O2290" s="107"/>
      <c r="P2290" s="107"/>
      <c r="Q2290" s="107"/>
      <c r="R2290" s="107"/>
      <c r="S2290" s="107"/>
      <c r="T2290" s="130"/>
    </row>
    <row r="2291" spans="12:20" x14ac:dyDescent="0.15">
      <c r="L2291" s="127"/>
      <c r="M2291" s="107"/>
      <c r="N2291" s="107"/>
      <c r="O2291" s="107"/>
      <c r="P2291" s="107"/>
      <c r="Q2291" s="107"/>
      <c r="R2291" s="107"/>
      <c r="S2291" s="107"/>
      <c r="T2291" s="130"/>
    </row>
    <row r="2292" spans="12:20" x14ac:dyDescent="0.15">
      <c r="L2292" s="127"/>
      <c r="M2292" s="107"/>
      <c r="N2292" s="107"/>
      <c r="O2292" s="107"/>
      <c r="P2292" s="107"/>
      <c r="Q2292" s="107"/>
      <c r="R2292" s="107"/>
      <c r="S2292" s="107"/>
      <c r="T2292" s="130"/>
    </row>
    <row r="2293" spans="12:20" x14ac:dyDescent="0.15">
      <c r="L2293" s="127"/>
      <c r="M2293" s="107"/>
      <c r="N2293" s="107"/>
      <c r="O2293" s="107"/>
      <c r="P2293" s="107"/>
      <c r="Q2293" s="107"/>
      <c r="R2293" s="107"/>
      <c r="S2293" s="107"/>
      <c r="T2293" s="130"/>
    </row>
    <row r="2294" spans="12:20" x14ac:dyDescent="0.15">
      <c r="L2294" s="127"/>
      <c r="M2294" s="107"/>
      <c r="N2294" s="107"/>
      <c r="O2294" s="107"/>
      <c r="P2294" s="107"/>
      <c r="Q2294" s="107"/>
      <c r="R2294" s="107"/>
      <c r="S2294" s="107"/>
      <c r="T2294" s="130"/>
    </row>
    <row r="2295" spans="12:20" x14ac:dyDescent="0.15">
      <c r="L2295" s="127"/>
      <c r="M2295" s="107"/>
      <c r="N2295" s="107"/>
      <c r="O2295" s="107"/>
      <c r="P2295" s="107"/>
      <c r="Q2295" s="107"/>
      <c r="R2295" s="107"/>
      <c r="S2295" s="107"/>
      <c r="T2295" s="130"/>
    </row>
    <row r="2296" spans="12:20" x14ac:dyDescent="0.15">
      <c r="L2296" s="127"/>
      <c r="M2296" s="107"/>
      <c r="N2296" s="107"/>
      <c r="O2296" s="107"/>
      <c r="P2296" s="107"/>
      <c r="Q2296" s="107"/>
      <c r="R2296" s="107"/>
      <c r="S2296" s="107"/>
      <c r="T2296" s="130"/>
    </row>
    <row r="2297" spans="12:20" x14ac:dyDescent="0.15">
      <c r="L2297" s="127"/>
      <c r="M2297" s="107"/>
      <c r="N2297" s="107"/>
      <c r="O2297" s="107"/>
      <c r="P2297" s="107"/>
      <c r="Q2297" s="107"/>
      <c r="R2297" s="107"/>
      <c r="S2297" s="107"/>
      <c r="T2297" s="130"/>
    </row>
    <row r="2298" spans="12:20" x14ac:dyDescent="0.15">
      <c r="L2298" s="127"/>
      <c r="M2298" s="107"/>
      <c r="N2298" s="107"/>
      <c r="O2298" s="107"/>
      <c r="P2298" s="107"/>
      <c r="Q2298" s="107"/>
      <c r="R2298" s="107"/>
      <c r="S2298" s="107"/>
      <c r="T2298" s="130"/>
    </row>
    <row r="2299" spans="12:20" x14ac:dyDescent="0.15">
      <c r="L2299" s="127"/>
      <c r="M2299" s="107"/>
      <c r="N2299" s="107"/>
      <c r="O2299" s="107"/>
      <c r="P2299" s="107"/>
      <c r="Q2299" s="107"/>
      <c r="R2299" s="107"/>
      <c r="S2299" s="107"/>
      <c r="T2299" s="130"/>
    </row>
    <row r="2300" spans="12:20" x14ac:dyDescent="0.15">
      <c r="L2300" s="127"/>
      <c r="M2300" s="107"/>
      <c r="N2300" s="107"/>
      <c r="O2300" s="107"/>
      <c r="P2300" s="107"/>
      <c r="Q2300" s="107"/>
      <c r="R2300" s="107"/>
      <c r="S2300" s="107"/>
      <c r="T2300" s="130"/>
    </row>
    <row r="2301" spans="12:20" x14ac:dyDescent="0.15">
      <c r="L2301" s="127"/>
      <c r="M2301" s="107"/>
      <c r="N2301" s="107"/>
      <c r="O2301" s="107"/>
      <c r="P2301" s="107"/>
      <c r="Q2301" s="107"/>
      <c r="R2301" s="107"/>
      <c r="S2301" s="107"/>
      <c r="T2301" s="130"/>
    </row>
    <row r="2302" spans="12:20" x14ac:dyDescent="0.15">
      <c r="L2302" s="127"/>
      <c r="M2302" s="107"/>
      <c r="N2302" s="107"/>
      <c r="O2302" s="107"/>
      <c r="P2302" s="107"/>
      <c r="Q2302" s="107"/>
      <c r="R2302" s="107"/>
      <c r="S2302" s="107"/>
      <c r="T2302" s="130"/>
    </row>
    <row r="2303" spans="12:20" x14ac:dyDescent="0.15">
      <c r="L2303" s="127"/>
      <c r="M2303" s="107"/>
      <c r="N2303" s="107"/>
      <c r="O2303" s="107"/>
      <c r="P2303" s="107"/>
      <c r="Q2303" s="107"/>
      <c r="R2303" s="107"/>
      <c r="S2303" s="107"/>
      <c r="T2303" s="130"/>
    </row>
    <row r="2304" spans="12:20" x14ac:dyDescent="0.15">
      <c r="L2304" s="127"/>
      <c r="M2304" s="107"/>
      <c r="N2304" s="107"/>
      <c r="O2304" s="107"/>
      <c r="P2304" s="107"/>
      <c r="Q2304" s="107"/>
      <c r="R2304" s="107"/>
      <c r="S2304" s="107"/>
      <c r="T2304" s="130"/>
    </row>
    <row r="2305" spans="12:20" x14ac:dyDescent="0.15">
      <c r="L2305" s="127"/>
      <c r="M2305" s="107"/>
      <c r="N2305" s="107"/>
      <c r="O2305" s="107"/>
      <c r="P2305" s="107"/>
      <c r="Q2305" s="107"/>
      <c r="R2305" s="107"/>
      <c r="S2305" s="107"/>
      <c r="T2305" s="130"/>
    </row>
    <row r="2306" spans="12:20" x14ac:dyDescent="0.15">
      <c r="L2306" s="127"/>
      <c r="M2306" s="107"/>
      <c r="N2306" s="107"/>
      <c r="O2306" s="107"/>
      <c r="P2306" s="107"/>
      <c r="Q2306" s="107"/>
      <c r="R2306" s="107"/>
      <c r="S2306" s="107"/>
      <c r="T2306" s="130"/>
    </row>
    <row r="2307" spans="12:20" x14ac:dyDescent="0.15">
      <c r="L2307" s="127"/>
      <c r="M2307" s="107"/>
      <c r="N2307" s="107"/>
      <c r="O2307" s="107"/>
      <c r="P2307" s="107"/>
      <c r="Q2307" s="107"/>
      <c r="R2307" s="107"/>
      <c r="S2307" s="107"/>
      <c r="T2307" s="130"/>
    </row>
    <row r="2308" spans="12:20" x14ac:dyDescent="0.15">
      <c r="L2308" s="127"/>
      <c r="M2308" s="107"/>
      <c r="N2308" s="107"/>
      <c r="O2308" s="107"/>
      <c r="P2308" s="107"/>
      <c r="Q2308" s="107"/>
      <c r="R2308" s="107"/>
      <c r="S2308" s="107"/>
      <c r="T2308" s="130"/>
    </row>
    <row r="2309" spans="12:20" x14ac:dyDescent="0.15">
      <c r="L2309" s="127"/>
      <c r="M2309" s="107"/>
      <c r="N2309" s="107"/>
      <c r="O2309" s="107"/>
      <c r="P2309" s="107"/>
      <c r="Q2309" s="107"/>
      <c r="R2309" s="107"/>
      <c r="S2309" s="107"/>
      <c r="T2309" s="130"/>
    </row>
    <row r="2310" spans="12:20" x14ac:dyDescent="0.15">
      <c r="L2310" s="127"/>
      <c r="M2310" s="107"/>
      <c r="N2310" s="107"/>
      <c r="O2310" s="107"/>
      <c r="P2310" s="107"/>
      <c r="Q2310" s="107"/>
      <c r="R2310" s="107"/>
      <c r="S2310" s="107"/>
      <c r="T2310" s="130"/>
    </row>
    <row r="2311" spans="12:20" x14ac:dyDescent="0.15">
      <c r="L2311" s="127"/>
      <c r="M2311" s="107"/>
      <c r="N2311" s="107"/>
      <c r="O2311" s="107"/>
      <c r="P2311" s="107"/>
      <c r="Q2311" s="107"/>
      <c r="R2311" s="107"/>
      <c r="S2311" s="107"/>
      <c r="T2311" s="130"/>
    </row>
    <row r="2312" spans="12:20" x14ac:dyDescent="0.15">
      <c r="L2312" s="127"/>
      <c r="M2312" s="107"/>
      <c r="N2312" s="107"/>
      <c r="O2312" s="107"/>
      <c r="P2312" s="107"/>
      <c r="Q2312" s="107"/>
      <c r="R2312" s="107"/>
      <c r="S2312" s="107"/>
      <c r="T2312" s="130"/>
    </row>
    <row r="2313" spans="12:20" x14ac:dyDescent="0.15">
      <c r="L2313" s="127"/>
      <c r="M2313" s="107"/>
      <c r="N2313" s="107"/>
      <c r="O2313" s="107"/>
      <c r="P2313" s="107"/>
      <c r="Q2313" s="107"/>
      <c r="R2313" s="107"/>
      <c r="S2313" s="107"/>
      <c r="T2313" s="130"/>
    </row>
    <row r="2314" spans="12:20" x14ac:dyDescent="0.15">
      <c r="L2314" s="127"/>
      <c r="M2314" s="107"/>
      <c r="N2314" s="107"/>
      <c r="O2314" s="107"/>
      <c r="P2314" s="107"/>
      <c r="Q2314" s="107"/>
      <c r="R2314" s="107"/>
      <c r="S2314" s="107"/>
      <c r="T2314" s="130"/>
    </row>
    <row r="2315" spans="12:20" x14ac:dyDescent="0.15">
      <c r="L2315" s="127"/>
      <c r="M2315" s="107"/>
      <c r="N2315" s="107"/>
      <c r="O2315" s="107"/>
      <c r="P2315" s="107"/>
      <c r="Q2315" s="107"/>
      <c r="R2315" s="107"/>
      <c r="S2315" s="107"/>
      <c r="T2315" s="130"/>
    </row>
    <row r="2316" spans="12:20" x14ac:dyDescent="0.15">
      <c r="L2316" s="127"/>
      <c r="M2316" s="107"/>
      <c r="N2316" s="107"/>
      <c r="O2316" s="107"/>
      <c r="P2316" s="107"/>
      <c r="Q2316" s="107"/>
      <c r="R2316" s="107"/>
      <c r="S2316" s="107"/>
      <c r="T2316" s="130"/>
    </row>
    <row r="2317" spans="12:20" x14ac:dyDescent="0.15">
      <c r="L2317" s="127"/>
      <c r="M2317" s="107"/>
      <c r="N2317" s="107"/>
      <c r="O2317" s="107"/>
      <c r="P2317" s="107"/>
      <c r="Q2317" s="107"/>
      <c r="R2317" s="107"/>
      <c r="S2317" s="107"/>
      <c r="T2317" s="130"/>
    </row>
    <row r="2318" spans="12:20" x14ac:dyDescent="0.15">
      <c r="L2318" s="127"/>
      <c r="M2318" s="107"/>
      <c r="N2318" s="107"/>
      <c r="O2318" s="107"/>
      <c r="P2318" s="107"/>
      <c r="Q2318" s="107"/>
      <c r="R2318" s="107"/>
      <c r="S2318" s="107"/>
      <c r="T2318" s="130"/>
    </row>
    <row r="2319" spans="12:20" x14ac:dyDescent="0.15">
      <c r="L2319" s="127"/>
      <c r="M2319" s="107"/>
      <c r="N2319" s="107"/>
      <c r="O2319" s="107"/>
      <c r="P2319" s="107"/>
      <c r="Q2319" s="107"/>
      <c r="R2319" s="107"/>
      <c r="S2319" s="107"/>
      <c r="T2319" s="130"/>
    </row>
    <row r="2320" spans="12:20" x14ac:dyDescent="0.15">
      <c r="L2320" s="127"/>
      <c r="M2320" s="107"/>
      <c r="N2320" s="107"/>
      <c r="O2320" s="107"/>
      <c r="P2320" s="107"/>
      <c r="Q2320" s="107"/>
      <c r="R2320" s="107"/>
      <c r="S2320" s="107"/>
      <c r="T2320" s="130"/>
    </row>
    <row r="2321" spans="12:20" x14ac:dyDescent="0.15">
      <c r="L2321" s="127"/>
      <c r="M2321" s="107"/>
      <c r="N2321" s="107"/>
      <c r="O2321" s="107"/>
      <c r="P2321" s="107"/>
      <c r="Q2321" s="107"/>
      <c r="R2321" s="107"/>
      <c r="S2321" s="107"/>
      <c r="T2321" s="130"/>
    </row>
    <row r="2322" spans="12:20" x14ac:dyDescent="0.15">
      <c r="L2322" s="127"/>
      <c r="M2322" s="107"/>
      <c r="N2322" s="107"/>
      <c r="O2322" s="107"/>
      <c r="P2322" s="107"/>
      <c r="Q2322" s="107"/>
      <c r="R2322" s="107"/>
      <c r="S2322" s="107"/>
      <c r="T2322" s="130"/>
    </row>
    <row r="2323" spans="12:20" x14ac:dyDescent="0.15">
      <c r="L2323" s="127"/>
      <c r="M2323" s="107"/>
      <c r="N2323" s="107"/>
      <c r="O2323" s="107"/>
      <c r="P2323" s="107"/>
      <c r="Q2323" s="107"/>
      <c r="R2323" s="107"/>
      <c r="S2323" s="107"/>
      <c r="T2323" s="130"/>
    </row>
    <row r="2324" spans="12:20" x14ac:dyDescent="0.15">
      <c r="L2324" s="127"/>
      <c r="M2324" s="107"/>
      <c r="N2324" s="107"/>
      <c r="O2324" s="107"/>
      <c r="P2324" s="107"/>
      <c r="Q2324" s="107"/>
      <c r="R2324" s="107"/>
      <c r="S2324" s="107"/>
      <c r="T2324" s="130"/>
    </row>
    <row r="2325" spans="12:20" x14ac:dyDescent="0.15">
      <c r="L2325" s="127"/>
      <c r="M2325" s="107"/>
      <c r="N2325" s="107"/>
      <c r="O2325" s="107"/>
      <c r="P2325" s="107"/>
      <c r="Q2325" s="107"/>
      <c r="R2325" s="107"/>
      <c r="S2325" s="107"/>
      <c r="T2325" s="130"/>
    </row>
    <row r="2326" spans="12:20" x14ac:dyDescent="0.15">
      <c r="L2326" s="127"/>
      <c r="M2326" s="107"/>
      <c r="N2326" s="107"/>
      <c r="O2326" s="107"/>
      <c r="P2326" s="107"/>
      <c r="Q2326" s="107"/>
      <c r="R2326" s="107"/>
      <c r="S2326" s="107"/>
      <c r="T2326" s="130"/>
    </row>
    <row r="2327" spans="12:20" x14ac:dyDescent="0.15">
      <c r="L2327" s="127"/>
      <c r="M2327" s="107"/>
      <c r="N2327" s="107"/>
      <c r="O2327" s="107"/>
      <c r="P2327" s="107"/>
      <c r="Q2327" s="107"/>
      <c r="R2327" s="107"/>
      <c r="S2327" s="107"/>
      <c r="T2327" s="130"/>
    </row>
    <row r="2328" spans="12:20" x14ac:dyDescent="0.15">
      <c r="L2328" s="127"/>
      <c r="M2328" s="107"/>
      <c r="N2328" s="107"/>
      <c r="O2328" s="107"/>
      <c r="P2328" s="107"/>
      <c r="Q2328" s="107"/>
      <c r="R2328" s="107"/>
      <c r="S2328" s="107"/>
      <c r="T2328" s="130"/>
    </row>
    <row r="2329" spans="12:20" x14ac:dyDescent="0.15">
      <c r="L2329" s="127"/>
      <c r="M2329" s="107"/>
      <c r="N2329" s="107"/>
      <c r="O2329" s="107"/>
      <c r="P2329" s="107"/>
      <c r="Q2329" s="107"/>
      <c r="R2329" s="107"/>
      <c r="S2329" s="107"/>
      <c r="T2329" s="130"/>
    </row>
    <row r="2330" spans="12:20" x14ac:dyDescent="0.15">
      <c r="L2330" s="127"/>
      <c r="M2330" s="107"/>
      <c r="N2330" s="107"/>
      <c r="O2330" s="107"/>
      <c r="P2330" s="107"/>
      <c r="Q2330" s="107"/>
      <c r="R2330" s="107"/>
      <c r="S2330" s="107"/>
      <c r="T2330" s="130"/>
    </row>
    <row r="2331" spans="12:20" x14ac:dyDescent="0.15">
      <c r="L2331" s="127"/>
      <c r="M2331" s="107"/>
      <c r="N2331" s="107"/>
      <c r="O2331" s="107"/>
      <c r="P2331" s="107"/>
      <c r="Q2331" s="107"/>
      <c r="R2331" s="107"/>
      <c r="S2331" s="107"/>
      <c r="T2331" s="130"/>
    </row>
    <row r="2332" spans="12:20" x14ac:dyDescent="0.15">
      <c r="L2332" s="127"/>
      <c r="M2332" s="107"/>
      <c r="N2332" s="107"/>
      <c r="O2332" s="107"/>
      <c r="P2332" s="107"/>
      <c r="Q2332" s="107"/>
      <c r="R2332" s="107"/>
      <c r="S2332" s="107"/>
      <c r="T2332" s="130"/>
    </row>
    <row r="2333" spans="12:20" x14ac:dyDescent="0.15">
      <c r="L2333" s="127"/>
      <c r="M2333" s="107"/>
      <c r="N2333" s="107"/>
      <c r="O2333" s="107"/>
      <c r="P2333" s="107"/>
      <c r="Q2333" s="107"/>
      <c r="R2333" s="107"/>
      <c r="S2333" s="107"/>
      <c r="T2333" s="130"/>
    </row>
    <row r="2334" spans="12:20" x14ac:dyDescent="0.15">
      <c r="L2334" s="127"/>
      <c r="M2334" s="107"/>
      <c r="N2334" s="107"/>
      <c r="O2334" s="107"/>
      <c r="P2334" s="107"/>
      <c r="Q2334" s="107"/>
      <c r="R2334" s="107"/>
      <c r="S2334" s="107"/>
      <c r="T2334" s="130"/>
    </row>
    <row r="2335" spans="12:20" x14ac:dyDescent="0.15">
      <c r="L2335" s="127"/>
      <c r="M2335" s="107"/>
      <c r="N2335" s="107"/>
      <c r="O2335" s="107"/>
      <c r="P2335" s="107"/>
      <c r="Q2335" s="107"/>
      <c r="R2335" s="107"/>
      <c r="S2335" s="107"/>
      <c r="T2335" s="130"/>
    </row>
    <row r="2336" spans="12:20" x14ac:dyDescent="0.15">
      <c r="L2336" s="127"/>
      <c r="M2336" s="107"/>
      <c r="N2336" s="107"/>
      <c r="O2336" s="107"/>
      <c r="P2336" s="107"/>
      <c r="Q2336" s="107"/>
      <c r="R2336" s="107"/>
      <c r="S2336" s="107"/>
      <c r="T2336" s="130"/>
    </row>
    <row r="2337" spans="12:20" x14ac:dyDescent="0.15">
      <c r="L2337" s="127"/>
      <c r="M2337" s="107"/>
      <c r="N2337" s="107"/>
      <c r="O2337" s="107"/>
      <c r="P2337" s="107"/>
      <c r="Q2337" s="107"/>
      <c r="R2337" s="107"/>
      <c r="S2337" s="107"/>
      <c r="T2337" s="130"/>
    </row>
    <row r="2338" spans="12:20" x14ac:dyDescent="0.15">
      <c r="L2338" s="127"/>
      <c r="M2338" s="107"/>
      <c r="N2338" s="107"/>
      <c r="O2338" s="107"/>
      <c r="P2338" s="107"/>
      <c r="Q2338" s="107"/>
      <c r="R2338" s="107"/>
      <c r="S2338" s="107"/>
      <c r="T2338" s="130"/>
    </row>
    <row r="2339" spans="12:20" x14ac:dyDescent="0.15">
      <c r="L2339" s="127"/>
      <c r="M2339" s="107"/>
      <c r="N2339" s="107"/>
      <c r="O2339" s="107"/>
      <c r="P2339" s="107"/>
      <c r="Q2339" s="107"/>
      <c r="R2339" s="107"/>
      <c r="S2339" s="107"/>
      <c r="T2339" s="130"/>
    </row>
    <row r="2340" spans="12:20" x14ac:dyDescent="0.15">
      <c r="L2340" s="127"/>
      <c r="M2340" s="107"/>
      <c r="N2340" s="107"/>
      <c r="O2340" s="107"/>
      <c r="P2340" s="107"/>
      <c r="Q2340" s="107"/>
      <c r="R2340" s="107"/>
      <c r="S2340" s="107"/>
      <c r="T2340" s="130"/>
    </row>
    <row r="2341" spans="12:20" x14ac:dyDescent="0.15">
      <c r="L2341" s="127"/>
      <c r="M2341" s="107"/>
      <c r="N2341" s="107"/>
      <c r="O2341" s="107"/>
      <c r="P2341" s="107"/>
      <c r="Q2341" s="107"/>
      <c r="R2341" s="107"/>
      <c r="S2341" s="107"/>
      <c r="T2341" s="130"/>
    </row>
    <row r="2342" spans="12:20" x14ac:dyDescent="0.15">
      <c r="L2342" s="127"/>
      <c r="M2342" s="107"/>
      <c r="N2342" s="107"/>
      <c r="O2342" s="107"/>
      <c r="P2342" s="107"/>
      <c r="Q2342" s="107"/>
      <c r="R2342" s="107"/>
      <c r="S2342" s="107"/>
      <c r="T2342" s="130"/>
    </row>
    <row r="2343" spans="12:20" x14ac:dyDescent="0.15">
      <c r="L2343" s="127"/>
      <c r="M2343" s="107"/>
      <c r="N2343" s="107"/>
      <c r="O2343" s="107"/>
      <c r="P2343" s="107"/>
      <c r="Q2343" s="107"/>
      <c r="R2343" s="107"/>
      <c r="S2343" s="107"/>
      <c r="T2343" s="130"/>
    </row>
    <row r="2344" spans="12:20" x14ac:dyDescent="0.15">
      <c r="L2344" s="127"/>
      <c r="M2344" s="107"/>
      <c r="N2344" s="107"/>
      <c r="O2344" s="107"/>
      <c r="P2344" s="107"/>
      <c r="Q2344" s="107"/>
      <c r="R2344" s="107"/>
      <c r="S2344" s="107"/>
      <c r="T2344" s="130"/>
    </row>
    <row r="2345" spans="12:20" x14ac:dyDescent="0.15">
      <c r="L2345" s="127"/>
      <c r="M2345" s="107"/>
      <c r="N2345" s="107"/>
      <c r="O2345" s="107"/>
      <c r="P2345" s="107"/>
      <c r="Q2345" s="107"/>
      <c r="R2345" s="107"/>
      <c r="S2345" s="107"/>
      <c r="T2345" s="130"/>
    </row>
    <row r="2346" spans="12:20" x14ac:dyDescent="0.15">
      <c r="L2346" s="127"/>
      <c r="M2346" s="107"/>
      <c r="N2346" s="107"/>
      <c r="O2346" s="107"/>
      <c r="P2346" s="107"/>
      <c r="Q2346" s="107"/>
      <c r="R2346" s="107"/>
      <c r="S2346" s="107"/>
      <c r="T2346" s="130"/>
    </row>
    <row r="2347" spans="12:20" x14ac:dyDescent="0.15">
      <c r="L2347" s="127"/>
      <c r="M2347" s="107"/>
      <c r="N2347" s="107"/>
      <c r="O2347" s="107"/>
      <c r="P2347" s="107"/>
      <c r="Q2347" s="107"/>
      <c r="R2347" s="107"/>
      <c r="S2347" s="107"/>
      <c r="T2347" s="130"/>
    </row>
    <row r="2348" spans="12:20" x14ac:dyDescent="0.15">
      <c r="L2348" s="127"/>
      <c r="M2348" s="107"/>
      <c r="N2348" s="107"/>
      <c r="O2348" s="107"/>
      <c r="P2348" s="107"/>
      <c r="Q2348" s="107"/>
      <c r="R2348" s="107"/>
      <c r="S2348" s="107"/>
      <c r="T2348" s="130"/>
    </row>
    <row r="2349" spans="12:20" x14ac:dyDescent="0.15">
      <c r="L2349" s="127"/>
      <c r="M2349" s="107"/>
      <c r="N2349" s="107"/>
      <c r="O2349" s="107"/>
      <c r="P2349" s="107"/>
      <c r="Q2349" s="107"/>
      <c r="R2349" s="107"/>
      <c r="S2349" s="107"/>
      <c r="T2349" s="130"/>
    </row>
    <row r="2350" spans="12:20" x14ac:dyDescent="0.15">
      <c r="L2350" s="127"/>
      <c r="M2350" s="107"/>
      <c r="N2350" s="107"/>
      <c r="O2350" s="107"/>
      <c r="P2350" s="107"/>
      <c r="Q2350" s="107"/>
      <c r="R2350" s="107"/>
      <c r="S2350" s="107"/>
      <c r="T2350" s="130"/>
    </row>
    <row r="2351" spans="12:20" x14ac:dyDescent="0.15">
      <c r="L2351" s="127"/>
      <c r="M2351" s="107"/>
      <c r="N2351" s="107"/>
      <c r="O2351" s="107"/>
      <c r="P2351" s="107"/>
      <c r="Q2351" s="107"/>
      <c r="R2351" s="107"/>
      <c r="S2351" s="107"/>
      <c r="T2351" s="130"/>
    </row>
    <row r="2352" spans="12:20" x14ac:dyDescent="0.15">
      <c r="L2352" s="127"/>
      <c r="M2352" s="107"/>
      <c r="N2352" s="107"/>
      <c r="O2352" s="107"/>
      <c r="P2352" s="107"/>
      <c r="Q2352" s="107"/>
      <c r="R2352" s="107"/>
      <c r="S2352" s="107"/>
      <c r="T2352" s="130"/>
    </row>
    <row r="2353" spans="12:20" x14ac:dyDescent="0.15">
      <c r="L2353" s="127"/>
      <c r="M2353" s="107"/>
      <c r="N2353" s="107"/>
      <c r="O2353" s="107"/>
      <c r="P2353" s="107"/>
      <c r="Q2353" s="107"/>
      <c r="R2353" s="107"/>
      <c r="S2353" s="107"/>
      <c r="T2353" s="130"/>
    </row>
    <row r="2354" spans="12:20" x14ac:dyDescent="0.15">
      <c r="L2354" s="127"/>
      <c r="M2354" s="107"/>
      <c r="N2354" s="107"/>
      <c r="O2354" s="107"/>
      <c r="P2354" s="107"/>
      <c r="Q2354" s="107"/>
      <c r="R2354" s="107"/>
      <c r="S2354" s="107"/>
      <c r="T2354" s="130"/>
    </row>
    <row r="2355" spans="12:20" x14ac:dyDescent="0.15">
      <c r="L2355" s="127"/>
      <c r="M2355" s="107"/>
      <c r="N2355" s="107"/>
      <c r="O2355" s="107"/>
      <c r="P2355" s="107"/>
      <c r="Q2355" s="107"/>
      <c r="R2355" s="107"/>
      <c r="S2355" s="107"/>
      <c r="T2355" s="130"/>
    </row>
    <row r="2356" spans="12:20" x14ac:dyDescent="0.15">
      <c r="L2356" s="127"/>
      <c r="M2356" s="107"/>
      <c r="N2356" s="107"/>
      <c r="O2356" s="107"/>
      <c r="P2356" s="107"/>
      <c r="Q2356" s="107"/>
      <c r="R2356" s="107"/>
      <c r="S2356" s="107"/>
      <c r="T2356" s="130"/>
    </row>
    <row r="2357" spans="12:20" x14ac:dyDescent="0.15">
      <c r="L2357" s="127"/>
      <c r="M2357" s="107"/>
      <c r="N2357" s="107"/>
      <c r="O2357" s="107"/>
      <c r="P2357" s="107"/>
      <c r="Q2357" s="107"/>
      <c r="R2357" s="107"/>
      <c r="S2357" s="107"/>
      <c r="T2357" s="130"/>
    </row>
    <row r="2358" spans="12:20" x14ac:dyDescent="0.15">
      <c r="L2358" s="127"/>
      <c r="M2358" s="107"/>
      <c r="N2358" s="107"/>
      <c r="O2358" s="107"/>
      <c r="P2358" s="107"/>
      <c r="Q2358" s="107"/>
      <c r="R2358" s="107"/>
      <c r="S2358" s="107"/>
      <c r="T2358" s="130"/>
    </row>
    <row r="2359" spans="12:20" x14ac:dyDescent="0.15">
      <c r="L2359" s="127"/>
      <c r="M2359" s="107"/>
      <c r="N2359" s="107"/>
      <c r="O2359" s="107"/>
      <c r="P2359" s="107"/>
      <c r="Q2359" s="107"/>
      <c r="R2359" s="107"/>
      <c r="S2359" s="107"/>
      <c r="T2359" s="130"/>
    </row>
    <row r="2360" spans="12:20" x14ac:dyDescent="0.15">
      <c r="L2360" s="127"/>
      <c r="M2360" s="107"/>
      <c r="N2360" s="107"/>
      <c r="O2360" s="107"/>
      <c r="P2360" s="107"/>
      <c r="Q2360" s="107"/>
      <c r="R2360" s="107"/>
      <c r="S2360" s="107"/>
      <c r="T2360" s="130"/>
    </row>
    <row r="2361" spans="12:20" x14ac:dyDescent="0.15">
      <c r="L2361" s="127"/>
      <c r="M2361" s="107"/>
      <c r="N2361" s="107"/>
      <c r="O2361" s="107"/>
      <c r="P2361" s="107"/>
      <c r="Q2361" s="107"/>
      <c r="R2361" s="107"/>
      <c r="S2361" s="107"/>
      <c r="T2361" s="130"/>
    </row>
    <row r="2362" spans="12:20" x14ac:dyDescent="0.15">
      <c r="L2362" s="127"/>
      <c r="M2362" s="107"/>
      <c r="N2362" s="107"/>
      <c r="O2362" s="107"/>
      <c r="P2362" s="107"/>
      <c r="Q2362" s="107"/>
      <c r="R2362" s="107"/>
      <c r="S2362" s="107"/>
      <c r="T2362" s="130"/>
    </row>
    <row r="2363" spans="12:20" x14ac:dyDescent="0.15">
      <c r="L2363" s="127"/>
      <c r="M2363" s="107"/>
      <c r="N2363" s="107"/>
      <c r="O2363" s="107"/>
      <c r="P2363" s="107"/>
      <c r="Q2363" s="107"/>
      <c r="R2363" s="107"/>
      <c r="S2363" s="107"/>
      <c r="T2363" s="130"/>
    </row>
    <row r="2364" spans="12:20" x14ac:dyDescent="0.15">
      <c r="L2364" s="127"/>
      <c r="M2364" s="107"/>
      <c r="N2364" s="107"/>
      <c r="O2364" s="107"/>
      <c r="P2364" s="107"/>
      <c r="Q2364" s="107"/>
      <c r="R2364" s="107"/>
      <c r="S2364" s="107"/>
      <c r="T2364" s="130"/>
    </row>
    <row r="2365" spans="12:20" x14ac:dyDescent="0.15">
      <c r="L2365" s="127"/>
      <c r="M2365" s="107"/>
      <c r="N2365" s="107"/>
      <c r="O2365" s="107"/>
      <c r="P2365" s="107"/>
      <c r="Q2365" s="107"/>
      <c r="R2365" s="107"/>
      <c r="S2365" s="107"/>
      <c r="T2365" s="130"/>
    </row>
    <row r="2366" spans="12:20" x14ac:dyDescent="0.15">
      <c r="L2366" s="127"/>
      <c r="M2366" s="107"/>
      <c r="N2366" s="107"/>
      <c r="O2366" s="107"/>
      <c r="P2366" s="107"/>
      <c r="Q2366" s="107"/>
      <c r="R2366" s="107"/>
      <c r="S2366" s="107"/>
      <c r="T2366" s="130"/>
    </row>
    <row r="2367" spans="12:20" x14ac:dyDescent="0.15">
      <c r="L2367" s="127"/>
      <c r="M2367" s="107"/>
      <c r="N2367" s="107"/>
      <c r="O2367" s="107"/>
      <c r="P2367" s="107"/>
      <c r="Q2367" s="107"/>
      <c r="R2367" s="107"/>
      <c r="S2367" s="107"/>
      <c r="T2367" s="130"/>
    </row>
    <row r="2368" spans="12:20" x14ac:dyDescent="0.15">
      <c r="L2368" s="127"/>
      <c r="M2368" s="107"/>
      <c r="N2368" s="107"/>
      <c r="O2368" s="107"/>
      <c r="P2368" s="107"/>
      <c r="Q2368" s="107"/>
      <c r="R2368" s="107"/>
      <c r="S2368" s="107"/>
      <c r="T2368" s="130"/>
    </row>
    <row r="2369" spans="12:20" x14ac:dyDescent="0.15">
      <c r="L2369" s="127"/>
      <c r="M2369" s="107"/>
      <c r="N2369" s="107"/>
      <c r="O2369" s="107"/>
      <c r="P2369" s="107"/>
      <c r="Q2369" s="107"/>
      <c r="R2369" s="107"/>
      <c r="S2369" s="107"/>
      <c r="T2369" s="130"/>
    </row>
    <row r="2370" spans="12:20" x14ac:dyDescent="0.15">
      <c r="L2370" s="127"/>
      <c r="M2370" s="107"/>
      <c r="N2370" s="107"/>
      <c r="O2370" s="107"/>
      <c r="P2370" s="107"/>
      <c r="Q2370" s="107"/>
      <c r="R2370" s="107"/>
      <c r="S2370" s="107"/>
      <c r="T2370" s="130"/>
    </row>
    <row r="2371" spans="12:20" x14ac:dyDescent="0.15">
      <c r="L2371" s="127"/>
      <c r="M2371" s="107"/>
      <c r="N2371" s="107"/>
      <c r="O2371" s="107"/>
      <c r="P2371" s="107"/>
      <c r="Q2371" s="107"/>
      <c r="R2371" s="107"/>
      <c r="S2371" s="107"/>
      <c r="T2371" s="130"/>
    </row>
    <row r="2372" spans="12:20" x14ac:dyDescent="0.15">
      <c r="L2372" s="127"/>
      <c r="M2372" s="107"/>
      <c r="N2372" s="107"/>
      <c r="O2372" s="107"/>
      <c r="P2372" s="107"/>
      <c r="Q2372" s="107"/>
      <c r="R2372" s="107"/>
      <c r="S2372" s="107"/>
      <c r="T2372" s="130"/>
    </row>
    <row r="2373" spans="12:20" x14ac:dyDescent="0.15">
      <c r="L2373" s="127"/>
      <c r="M2373" s="107"/>
      <c r="N2373" s="107"/>
      <c r="O2373" s="107"/>
      <c r="P2373" s="107"/>
      <c r="Q2373" s="107"/>
      <c r="R2373" s="107"/>
      <c r="S2373" s="107"/>
      <c r="T2373" s="130"/>
    </row>
    <row r="2374" spans="12:20" x14ac:dyDescent="0.15">
      <c r="L2374" s="127"/>
      <c r="M2374" s="107"/>
      <c r="N2374" s="107"/>
      <c r="O2374" s="107"/>
      <c r="P2374" s="107"/>
      <c r="Q2374" s="107"/>
      <c r="R2374" s="107"/>
      <c r="S2374" s="107"/>
      <c r="T2374" s="130"/>
    </row>
    <row r="2375" spans="12:20" x14ac:dyDescent="0.15">
      <c r="L2375" s="127"/>
      <c r="M2375" s="107"/>
      <c r="N2375" s="107"/>
      <c r="O2375" s="107"/>
      <c r="P2375" s="107"/>
      <c r="Q2375" s="107"/>
      <c r="R2375" s="107"/>
      <c r="S2375" s="107"/>
      <c r="T2375" s="130"/>
    </row>
    <row r="2376" spans="12:20" x14ac:dyDescent="0.15">
      <c r="L2376" s="127"/>
      <c r="M2376" s="107"/>
      <c r="N2376" s="107"/>
      <c r="O2376" s="107"/>
      <c r="P2376" s="107"/>
      <c r="Q2376" s="107"/>
      <c r="R2376" s="107"/>
      <c r="S2376" s="107"/>
      <c r="T2376" s="130"/>
    </row>
    <row r="2377" spans="12:20" x14ac:dyDescent="0.15">
      <c r="L2377" s="127"/>
      <c r="M2377" s="107"/>
      <c r="N2377" s="107"/>
      <c r="O2377" s="107"/>
      <c r="P2377" s="107"/>
      <c r="Q2377" s="107"/>
      <c r="R2377" s="107"/>
      <c r="S2377" s="107"/>
      <c r="T2377" s="130"/>
    </row>
    <row r="2378" spans="12:20" x14ac:dyDescent="0.15">
      <c r="L2378" s="127"/>
      <c r="M2378" s="107"/>
      <c r="N2378" s="107"/>
      <c r="O2378" s="107"/>
      <c r="P2378" s="107"/>
      <c r="Q2378" s="107"/>
      <c r="R2378" s="107"/>
      <c r="S2378" s="107"/>
      <c r="T2378" s="130"/>
    </row>
    <row r="2379" spans="12:20" x14ac:dyDescent="0.15">
      <c r="L2379" s="127"/>
      <c r="M2379" s="107"/>
      <c r="N2379" s="107"/>
      <c r="O2379" s="107"/>
      <c r="P2379" s="107"/>
      <c r="Q2379" s="107"/>
      <c r="R2379" s="107"/>
      <c r="S2379" s="107"/>
      <c r="T2379" s="130"/>
    </row>
    <row r="2380" spans="12:20" x14ac:dyDescent="0.15">
      <c r="L2380" s="127"/>
      <c r="M2380" s="107"/>
      <c r="N2380" s="107"/>
      <c r="O2380" s="107"/>
      <c r="P2380" s="107"/>
      <c r="Q2380" s="107"/>
      <c r="R2380" s="107"/>
      <c r="S2380" s="107"/>
      <c r="T2380" s="130"/>
    </row>
    <row r="2381" spans="12:20" x14ac:dyDescent="0.15">
      <c r="L2381" s="127"/>
      <c r="M2381" s="107"/>
      <c r="N2381" s="107"/>
      <c r="O2381" s="107"/>
      <c r="P2381" s="107"/>
      <c r="Q2381" s="107"/>
      <c r="R2381" s="107"/>
      <c r="S2381" s="107"/>
      <c r="T2381" s="130"/>
    </row>
    <row r="2382" spans="12:20" x14ac:dyDescent="0.15">
      <c r="L2382" s="127"/>
      <c r="M2382" s="107"/>
      <c r="N2382" s="107"/>
      <c r="O2382" s="107"/>
      <c r="P2382" s="107"/>
      <c r="Q2382" s="107"/>
      <c r="R2382" s="107"/>
      <c r="S2382" s="107"/>
      <c r="T2382" s="130"/>
    </row>
    <row r="2383" spans="12:20" x14ac:dyDescent="0.15">
      <c r="L2383" s="127"/>
      <c r="M2383" s="107"/>
      <c r="N2383" s="107"/>
      <c r="O2383" s="107"/>
      <c r="P2383" s="107"/>
      <c r="Q2383" s="107"/>
      <c r="R2383" s="107"/>
      <c r="S2383" s="107"/>
      <c r="T2383" s="130"/>
    </row>
    <row r="2384" spans="12:20" x14ac:dyDescent="0.15">
      <c r="L2384" s="127"/>
      <c r="M2384" s="107"/>
      <c r="N2384" s="107"/>
      <c r="O2384" s="107"/>
      <c r="P2384" s="107"/>
      <c r="Q2384" s="107"/>
      <c r="R2384" s="107"/>
      <c r="S2384" s="107"/>
      <c r="T2384" s="130"/>
    </row>
    <row r="2385" spans="12:20" x14ac:dyDescent="0.15">
      <c r="L2385" s="127"/>
      <c r="M2385" s="107"/>
      <c r="N2385" s="107"/>
      <c r="O2385" s="107"/>
      <c r="P2385" s="107"/>
      <c r="Q2385" s="107"/>
      <c r="R2385" s="107"/>
      <c r="S2385" s="107"/>
      <c r="T2385" s="130"/>
    </row>
    <row r="2386" spans="12:20" x14ac:dyDescent="0.15">
      <c r="L2386" s="127"/>
      <c r="M2386" s="107"/>
      <c r="N2386" s="107"/>
      <c r="O2386" s="107"/>
      <c r="P2386" s="107"/>
      <c r="Q2386" s="107"/>
      <c r="R2386" s="107"/>
      <c r="S2386" s="107"/>
      <c r="T2386" s="130"/>
    </row>
    <row r="2387" spans="12:20" x14ac:dyDescent="0.15">
      <c r="L2387" s="127"/>
      <c r="M2387" s="107"/>
      <c r="N2387" s="107"/>
      <c r="O2387" s="107"/>
      <c r="P2387" s="107"/>
      <c r="Q2387" s="107"/>
      <c r="R2387" s="107"/>
      <c r="S2387" s="107"/>
      <c r="T2387" s="130"/>
    </row>
    <row r="2388" spans="12:20" x14ac:dyDescent="0.15">
      <c r="L2388" s="127"/>
      <c r="M2388" s="107"/>
      <c r="N2388" s="107"/>
      <c r="O2388" s="107"/>
      <c r="P2388" s="107"/>
      <c r="Q2388" s="107"/>
      <c r="R2388" s="107"/>
      <c r="S2388" s="107"/>
      <c r="T2388" s="130"/>
    </row>
    <row r="2389" spans="12:20" x14ac:dyDescent="0.15">
      <c r="L2389" s="127"/>
      <c r="M2389" s="107"/>
      <c r="N2389" s="107"/>
      <c r="O2389" s="107"/>
      <c r="P2389" s="107"/>
      <c r="Q2389" s="107"/>
      <c r="R2389" s="107"/>
      <c r="S2389" s="107"/>
      <c r="T2389" s="130"/>
    </row>
    <row r="2390" spans="12:20" x14ac:dyDescent="0.15">
      <c r="L2390" s="127"/>
      <c r="M2390" s="107"/>
      <c r="N2390" s="107"/>
      <c r="O2390" s="107"/>
      <c r="P2390" s="107"/>
      <c r="Q2390" s="107"/>
      <c r="R2390" s="107"/>
      <c r="S2390" s="107"/>
      <c r="T2390" s="130"/>
    </row>
    <row r="2391" spans="12:20" x14ac:dyDescent="0.15">
      <c r="L2391" s="127"/>
      <c r="M2391" s="107"/>
      <c r="N2391" s="107"/>
      <c r="O2391" s="107"/>
      <c r="P2391" s="107"/>
      <c r="Q2391" s="107"/>
      <c r="R2391" s="107"/>
      <c r="S2391" s="107"/>
      <c r="T2391" s="130"/>
    </row>
    <row r="2392" spans="12:20" x14ac:dyDescent="0.15">
      <c r="L2392" s="127"/>
      <c r="M2392" s="107"/>
      <c r="N2392" s="107"/>
      <c r="O2392" s="107"/>
      <c r="P2392" s="107"/>
      <c r="Q2392" s="107"/>
      <c r="R2392" s="107"/>
      <c r="S2392" s="107"/>
      <c r="T2392" s="130"/>
    </row>
    <row r="2393" spans="12:20" x14ac:dyDescent="0.15">
      <c r="L2393" s="127"/>
      <c r="M2393" s="107"/>
      <c r="N2393" s="107"/>
      <c r="O2393" s="107"/>
      <c r="P2393" s="107"/>
      <c r="Q2393" s="107"/>
      <c r="R2393" s="107"/>
      <c r="S2393" s="107"/>
      <c r="T2393" s="130"/>
    </row>
    <row r="2394" spans="12:20" x14ac:dyDescent="0.15">
      <c r="L2394" s="127"/>
      <c r="M2394" s="107"/>
      <c r="N2394" s="107"/>
      <c r="O2394" s="107"/>
      <c r="P2394" s="107"/>
      <c r="Q2394" s="107"/>
      <c r="R2394" s="107"/>
      <c r="S2394" s="107"/>
      <c r="T2394" s="130"/>
    </row>
    <row r="2395" spans="12:20" x14ac:dyDescent="0.15">
      <c r="L2395" s="127"/>
      <c r="M2395" s="107"/>
      <c r="N2395" s="107"/>
      <c r="O2395" s="107"/>
      <c r="P2395" s="107"/>
      <c r="Q2395" s="107"/>
      <c r="R2395" s="107"/>
      <c r="S2395" s="107"/>
      <c r="T2395" s="130"/>
    </row>
    <row r="2396" spans="12:20" x14ac:dyDescent="0.15">
      <c r="L2396" s="127"/>
      <c r="M2396" s="107"/>
      <c r="N2396" s="107"/>
      <c r="O2396" s="107"/>
      <c r="P2396" s="107"/>
      <c r="Q2396" s="107"/>
      <c r="R2396" s="107"/>
      <c r="S2396" s="107"/>
      <c r="T2396" s="130"/>
    </row>
    <row r="2397" spans="12:20" x14ac:dyDescent="0.15">
      <c r="L2397" s="127"/>
      <c r="M2397" s="107"/>
      <c r="N2397" s="107"/>
      <c r="O2397" s="107"/>
      <c r="P2397" s="107"/>
      <c r="Q2397" s="107"/>
      <c r="R2397" s="107"/>
      <c r="S2397" s="107"/>
      <c r="T2397" s="130"/>
    </row>
    <row r="2398" spans="12:20" x14ac:dyDescent="0.15">
      <c r="L2398" s="127"/>
      <c r="M2398" s="107"/>
      <c r="N2398" s="107"/>
      <c r="O2398" s="107"/>
      <c r="P2398" s="107"/>
      <c r="Q2398" s="107"/>
      <c r="R2398" s="107"/>
      <c r="S2398" s="107"/>
      <c r="T2398" s="130"/>
    </row>
    <row r="2399" spans="12:20" x14ac:dyDescent="0.15">
      <c r="L2399" s="127"/>
      <c r="M2399" s="107"/>
      <c r="N2399" s="107"/>
      <c r="O2399" s="107"/>
      <c r="P2399" s="107"/>
      <c r="Q2399" s="107"/>
      <c r="R2399" s="107"/>
      <c r="S2399" s="107"/>
      <c r="T2399" s="130"/>
    </row>
    <row r="2400" spans="12:20" x14ac:dyDescent="0.15">
      <c r="L2400" s="127"/>
      <c r="M2400" s="107"/>
      <c r="N2400" s="107"/>
      <c r="O2400" s="107"/>
      <c r="P2400" s="107"/>
      <c r="Q2400" s="107"/>
      <c r="R2400" s="107"/>
      <c r="S2400" s="107"/>
      <c r="T2400" s="130"/>
    </row>
    <row r="2401" spans="12:20" x14ac:dyDescent="0.15">
      <c r="L2401" s="127"/>
      <c r="M2401" s="107"/>
      <c r="N2401" s="107"/>
      <c r="O2401" s="107"/>
      <c r="P2401" s="107"/>
      <c r="Q2401" s="107"/>
      <c r="R2401" s="107"/>
      <c r="S2401" s="107"/>
      <c r="T2401" s="130"/>
    </row>
    <row r="2402" spans="12:20" x14ac:dyDescent="0.15">
      <c r="L2402" s="127"/>
      <c r="M2402" s="107"/>
      <c r="N2402" s="107"/>
      <c r="O2402" s="107"/>
      <c r="P2402" s="107"/>
      <c r="Q2402" s="107"/>
      <c r="R2402" s="107"/>
      <c r="S2402" s="107"/>
      <c r="T2402" s="130"/>
    </row>
    <row r="2403" spans="12:20" x14ac:dyDescent="0.15">
      <c r="L2403" s="127"/>
      <c r="M2403" s="107"/>
      <c r="N2403" s="107"/>
      <c r="O2403" s="107"/>
      <c r="P2403" s="107"/>
      <c r="Q2403" s="107"/>
      <c r="R2403" s="107"/>
      <c r="S2403" s="107"/>
      <c r="T2403" s="130"/>
    </row>
    <row r="2404" spans="12:20" x14ac:dyDescent="0.15">
      <c r="L2404" s="127"/>
      <c r="M2404" s="107"/>
      <c r="N2404" s="107"/>
      <c r="O2404" s="107"/>
      <c r="P2404" s="107"/>
      <c r="Q2404" s="107"/>
      <c r="R2404" s="107"/>
      <c r="S2404" s="107"/>
      <c r="T2404" s="130"/>
    </row>
    <row r="2405" spans="12:20" x14ac:dyDescent="0.15">
      <c r="L2405" s="127"/>
      <c r="M2405" s="107"/>
      <c r="N2405" s="107"/>
      <c r="O2405" s="107"/>
      <c r="P2405" s="107"/>
      <c r="Q2405" s="107"/>
      <c r="R2405" s="107"/>
      <c r="S2405" s="107"/>
      <c r="T2405" s="130"/>
    </row>
    <row r="2406" spans="12:20" x14ac:dyDescent="0.15">
      <c r="L2406" s="127"/>
      <c r="M2406" s="107"/>
      <c r="N2406" s="107"/>
      <c r="O2406" s="107"/>
      <c r="P2406" s="107"/>
      <c r="Q2406" s="107"/>
      <c r="R2406" s="107"/>
      <c r="S2406" s="107"/>
      <c r="T2406" s="130"/>
    </row>
    <row r="2407" spans="12:20" x14ac:dyDescent="0.15">
      <c r="L2407" s="127"/>
      <c r="M2407" s="107"/>
      <c r="N2407" s="107"/>
      <c r="O2407" s="107"/>
      <c r="P2407" s="107"/>
      <c r="Q2407" s="107"/>
      <c r="R2407" s="107"/>
      <c r="S2407" s="107"/>
      <c r="T2407" s="130"/>
    </row>
    <row r="2408" spans="12:20" x14ac:dyDescent="0.15">
      <c r="L2408" s="127"/>
      <c r="M2408" s="107"/>
      <c r="N2408" s="107"/>
      <c r="O2408" s="107"/>
      <c r="P2408" s="107"/>
      <c r="Q2408" s="107"/>
      <c r="R2408" s="107"/>
      <c r="S2408" s="107"/>
      <c r="T2408" s="130"/>
    </row>
    <row r="2409" spans="12:20" x14ac:dyDescent="0.15">
      <c r="L2409" s="127"/>
      <c r="M2409" s="107"/>
      <c r="N2409" s="107"/>
      <c r="O2409" s="107"/>
      <c r="P2409" s="107"/>
      <c r="Q2409" s="107"/>
      <c r="R2409" s="107"/>
      <c r="S2409" s="107"/>
      <c r="T2409" s="130"/>
    </row>
    <row r="2410" spans="12:20" x14ac:dyDescent="0.15">
      <c r="L2410" s="127"/>
      <c r="M2410" s="107"/>
      <c r="N2410" s="107"/>
      <c r="O2410" s="107"/>
      <c r="P2410" s="107"/>
      <c r="Q2410" s="107"/>
      <c r="R2410" s="107"/>
      <c r="S2410" s="107"/>
      <c r="T2410" s="130"/>
    </row>
    <row r="2411" spans="12:20" x14ac:dyDescent="0.15">
      <c r="L2411" s="127"/>
      <c r="M2411" s="107"/>
      <c r="N2411" s="107"/>
      <c r="O2411" s="107"/>
      <c r="P2411" s="107"/>
      <c r="Q2411" s="107"/>
      <c r="R2411" s="107"/>
      <c r="S2411" s="107"/>
      <c r="T2411" s="130"/>
    </row>
    <row r="2412" spans="12:20" x14ac:dyDescent="0.15">
      <c r="L2412" s="127"/>
      <c r="M2412" s="107"/>
      <c r="N2412" s="107"/>
      <c r="O2412" s="107"/>
      <c r="P2412" s="107"/>
      <c r="Q2412" s="107"/>
      <c r="R2412" s="107"/>
      <c r="S2412" s="107"/>
      <c r="T2412" s="130"/>
    </row>
    <row r="2413" spans="12:20" x14ac:dyDescent="0.15">
      <c r="L2413" s="127"/>
      <c r="M2413" s="107"/>
      <c r="N2413" s="107"/>
      <c r="O2413" s="107"/>
      <c r="P2413" s="107"/>
      <c r="Q2413" s="107"/>
      <c r="R2413" s="107"/>
      <c r="S2413" s="107"/>
      <c r="T2413" s="130"/>
    </row>
    <row r="2414" spans="12:20" x14ac:dyDescent="0.15">
      <c r="L2414" s="127"/>
      <c r="M2414" s="107"/>
      <c r="N2414" s="107"/>
      <c r="O2414" s="107"/>
      <c r="P2414" s="107"/>
      <c r="Q2414" s="107"/>
      <c r="R2414" s="107"/>
      <c r="S2414" s="107"/>
      <c r="T2414" s="130"/>
    </row>
    <row r="2415" spans="12:20" x14ac:dyDescent="0.15">
      <c r="L2415" s="127"/>
      <c r="M2415" s="107"/>
      <c r="N2415" s="107"/>
      <c r="O2415" s="107"/>
      <c r="P2415" s="107"/>
      <c r="Q2415" s="107"/>
      <c r="R2415" s="107"/>
      <c r="S2415" s="107"/>
      <c r="T2415" s="130"/>
    </row>
    <row r="2416" spans="12:20" x14ac:dyDescent="0.15">
      <c r="L2416" s="127"/>
      <c r="M2416" s="107"/>
      <c r="N2416" s="107"/>
      <c r="O2416" s="107"/>
      <c r="P2416" s="107"/>
      <c r="Q2416" s="107"/>
      <c r="R2416" s="107"/>
      <c r="S2416" s="107"/>
      <c r="T2416" s="130"/>
    </row>
    <row r="2417" spans="12:20" x14ac:dyDescent="0.15">
      <c r="L2417" s="127"/>
      <c r="M2417" s="107"/>
      <c r="N2417" s="107"/>
      <c r="O2417" s="107"/>
      <c r="P2417" s="107"/>
      <c r="Q2417" s="107"/>
      <c r="R2417" s="107"/>
      <c r="S2417" s="107"/>
      <c r="T2417" s="130"/>
    </row>
    <row r="2418" spans="12:20" x14ac:dyDescent="0.15">
      <c r="L2418" s="127"/>
      <c r="M2418" s="107"/>
      <c r="N2418" s="107"/>
      <c r="O2418" s="107"/>
      <c r="P2418" s="107"/>
      <c r="Q2418" s="107"/>
      <c r="R2418" s="107"/>
      <c r="S2418" s="107"/>
      <c r="T2418" s="130"/>
    </row>
    <row r="2419" spans="12:20" x14ac:dyDescent="0.15">
      <c r="L2419" s="127"/>
      <c r="M2419" s="107"/>
      <c r="N2419" s="107"/>
      <c r="O2419" s="107"/>
      <c r="P2419" s="107"/>
      <c r="Q2419" s="107"/>
      <c r="R2419" s="107"/>
      <c r="S2419" s="107"/>
      <c r="T2419" s="130"/>
    </row>
    <row r="2420" spans="12:20" x14ac:dyDescent="0.15">
      <c r="L2420" s="127"/>
      <c r="M2420" s="107"/>
      <c r="N2420" s="107"/>
      <c r="O2420" s="107"/>
      <c r="P2420" s="107"/>
      <c r="Q2420" s="107"/>
      <c r="R2420" s="107"/>
      <c r="S2420" s="107"/>
      <c r="T2420" s="130"/>
    </row>
    <row r="2421" spans="12:20" x14ac:dyDescent="0.15">
      <c r="L2421" s="127"/>
      <c r="M2421" s="107"/>
      <c r="N2421" s="107"/>
      <c r="O2421" s="107"/>
      <c r="P2421" s="107"/>
      <c r="Q2421" s="107"/>
      <c r="R2421" s="107"/>
      <c r="S2421" s="107"/>
      <c r="T2421" s="130"/>
    </row>
    <row r="2422" spans="12:20" x14ac:dyDescent="0.15">
      <c r="L2422" s="127"/>
      <c r="M2422" s="107"/>
      <c r="N2422" s="107"/>
      <c r="O2422" s="107"/>
      <c r="P2422" s="107"/>
      <c r="Q2422" s="107"/>
      <c r="R2422" s="107"/>
      <c r="S2422" s="107"/>
      <c r="T2422" s="130"/>
    </row>
    <row r="2423" spans="12:20" x14ac:dyDescent="0.15">
      <c r="L2423" s="127"/>
      <c r="M2423" s="107"/>
      <c r="N2423" s="107"/>
      <c r="O2423" s="107"/>
      <c r="P2423" s="107"/>
      <c r="Q2423" s="107"/>
      <c r="R2423" s="107"/>
      <c r="S2423" s="107"/>
      <c r="T2423" s="130"/>
    </row>
    <row r="2424" spans="12:20" x14ac:dyDescent="0.15">
      <c r="L2424" s="127"/>
      <c r="M2424" s="107"/>
      <c r="N2424" s="107"/>
      <c r="O2424" s="107"/>
      <c r="P2424" s="107"/>
      <c r="Q2424" s="107"/>
      <c r="R2424" s="107"/>
      <c r="S2424" s="107"/>
      <c r="T2424" s="130"/>
    </row>
    <row r="2425" spans="12:20" x14ac:dyDescent="0.15">
      <c r="L2425" s="127"/>
      <c r="M2425" s="107"/>
      <c r="N2425" s="107"/>
      <c r="O2425" s="107"/>
      <c r="P2425" s="107"/>
      <c r="Q2425" s="107"/>
      <c r="R2425" s="107"/>
      <c r="S2425" s="107"/>
      <c r="T2425" s="130"/>
    </row>
    <row r="2426" spans="12:20" x14ac:dyDescent="0.15">
      <c r="L2426" s="127"/>
      <c r="M2426" s="107"/>
      <c r="N2426" s="107"/>
      <c r="O2426" s="107"/>
      <c r="P2426" s="107"/>
      <c r="Q2426" s="107"/>
      <c r="R2426" s="107"/>
      <c r="S2426" s="107"/>
      <c r="T2426" s="130"/>
    </row>
    <row r="2427" spans="12:20" x14ac:dyDescent="0.15">
      <c r="L2427" s="127"/>
      <c r="M2427" s="107"/>
      <c r="N2427" s="107"/>
      <c r="O2427" s="107"/>
      <c r="P2427" s="107"/>
      <c r="Q2427" s="107"/>
      <c r="R2427" s="107"/>
      <c r="S2427" s="107"/>
      <c r="T2427" s="130"/>
    </row>
    <row r="2428" spans="12:20" x14ac:dyDescent="0.15">
      <c r="L2428" s="127"/>
      <c r="M2428" s="107"/>
      <c r="N2428" s="107"/>
      <c r="O2428" s="107"/>
      <c r="P2428" s="107"/>
      <c r="Q2428" s="107"/>
      <c r="R2428" s="107"/>
      <c r="S2428" s="107"/>
      <c r="T2428" s="130"/>
    </row>
    <row r="2429" spans="12:20" x14ac:dyDescent="0.15">
      <c r="L2429" s="127"/>
      <c r="M2429" s="107"/>
      <c r="N2429" s="107"/>
      <c r="O2429" s="107"/>
      <c r="P2429" s="107"/>
      <c r="Q2429" s="107"/>
      <c r="R2429" s="107"/>
      <c r="S2429" s="107"/>
      <c r="T2429" s="130"/>
    </row>
    <row r="2430" spans="12:20" x14ac:dyDescent="0.15">
      <c r="L2430" s="127"/>
      <c r="M2430" s="107"/>
      <c r="N2430" s="107"/>
      <c r="O2430" s="107"/>
      <c r="P2430" s="107"/>
      <c r="Q2430" s="107"/>
      <c r="R2430" s="107"/>
      <c r="S2430" s="107"/>
      <c r="T2430" s="130"/>
    </row>
    <row r="2431" spans="12:20" x14ac:dyDescent="0.15">
      <c r="L2431" s="127"/>
      <c r="M2431" s="107"/>
      <c r="N2431" s="107"/>
      <c r="O2431" s="107"/>
      <c r="P2431" s="107"/>
      <c r="Q2431" s="107"/>
      <c r="R2431" s="107"/>
      <c r="S2431" s="107"/>
      <c r="T2431" s="130"/>
    </row>
    <row r="2432" spans="12:20" x14ac:dyDescent="0.15">
      <c r="L2432" s="127"/>
      <c r="M2432" s="107"/>
      <c r="N2432" s="107"/>
      <c r="O2432" s="107"/>
      <c r="P2432" s="107"/>
      <c r="Q2432" s="107"/>
      <c r="R2432" s="107"/>
      <c r="S2432" s="107"/>
      <c r="T2432" s="130"/>
    </row>
    <row r="2433" spans="12:20" x14ac:dyDescent="0.15">
      <c r="L2433" s="127"/>
      <c r="M2433" s="107"/>
      <c r="N2433" s="107"/>
      <c r="O2433" s="107"/>
      <c r="P2433" s="107"/>
      <c r="Q2433" s="107"/>
      <c r="R2433" s="107"/>
      <c r="S2433" s="107"/>
      <c r="T2433" s="130"/>
    </row>
    <row r="2434" spans="12:20" x14ac:dyDescent="0.15">
      <c r="L2434" s="127"/>
      <c r="M2434" s="107"/>
      <c r="N2434" s="107"/>
      <c r="O2434" s="107"/>
      <c r="P2434" s="107"/>
      <c r="Q2434" s="107"/>
      <c r="R2434" s="107"/>
      <c r="S2434" s="107"/>
      <c r="T2434" s="130"/>
    </row>
    <row r="2435" spans="12:20" x14ac:dyDescent="0.15">
      <c r="L2435" s="127"/>
      <c r="M2435" s="107"/>
      <c r="N2435" s="107"/>
      <c r="O2435" s="107"/>
      <c r="P2435" s="107"/>
      <c r="Q2435" s="107"/>
      <c r="R2435" s="107"/>
      <c r="S2435" s="107"/>
      <c r="T2435" s="130"/>
    </row>
    <row r="2436" spans="12:20" x14ac:dyDescent="0.15">
      <c r="L2436" s="127"/>
      <c r="M2436" s="107"/>
      <c r="N2436" s="107"/>
      <c r="O2436" s="107"/>
      <c r="P2436" s="107"/>
      <c r="Q2436" s="107"/>
      <c r="R2436" s="107"/>
      <c r="S2436" s="107"/>
      <c r="T2436" s="130"/>
    </row>
    <row r="2437" spans="12:20" x14ac:dyDescent="0.15">
      <c r="L2437" s="127"/>
      <c r="M2437" s="107"/>
      <c r="N2437" s="107"/>
      <c r="O2437" s="107"/>
      <c r="P2437" s="107"/>
      <c r="Q2437" s="107"/>
      <c r="R2437" s="107"/>
      <c r="S2437" s="107"/>
      <c r="T2437" s="130"/>
    </row>
    <row r="2438" spans="12:20" x14ac:dyDescent="0.15">
      <c r="L2438" s="127"/>
      <c r="M2438" s="107"/>
      <c r="N2438" s="107"/>
      <c r="O2438" s="107"/>
      <c r="P2438" s="107"/>
      <c r="Q2438" s="107"/>
      <c r="R2438" s="107"/>
      <c r="S2438" s="107"/>
      <c r="T2438" s="130"/>
    </row>
    <row r="2439" spans="12:20" x14ac:dyDescent="0.15">
      <c r="L2439" s="127"/>
      <c r="M2439" s="107"/>
      <c r="N2439" s="107"/>
      <c r="O2439" s="107"/>
      <c r="P2439" s="107"/>
      <c r="Q2439" s="107"/>
      <c r="R2439" s="107"/>
      <c r="S2439" s="107"/>
      <c r="T2439" s="130"/>
    </row>
    <row r="2440" spans="12:20" x14ac:dyDescent="0.15">
      <c r="L2440" s="127"/>
      <c r="M2440" s="107"/>
      <c r="N2440" s="107"/>
      <c r="O2440" s="107"/>
      <c r="P2440" s="107"/>
      <c r="Q2440" s="107"/>
      <c r="R2440" s="107"/>
      <c r="S2440" s="107"/>
      <c r="T2440" s="130"/>
    </row>
    <row r="2441" spans="12:20" x14ac:dyDescent="0.15">
      <c r="L2441" s="127"/>
      <c r="M2441" s="107"/>
      <c r="N2441" s="107"/>
      <c r="O2441" s="107"/>
      <c r="P2441" s="107"/>
      <c r="Q2441" s="107"/>
      <c r="R2441" s="107"/>
      <c r="S2441" s="107"/>
      <c r="T2441" s="130"/>
    </row>
    <row r="2442" spans="12:20" x14ac:dyDescent="0.15">
      <c r="L2442" s="127"/>
      <c r="M2442" s="107"/>
      <c r="N2442" s="107"/>
      <c r="O2442" s="107"/>
      <c r="P2442" s="107"/>
      <c r="Q2442" s="107"/>
      <c r="R2442" s="107"/>
      <c r="S2442" s="107"/>
      <c r="T2442" s="130"/>
    </row>
    <row r="2443" spans="12:20" x14ac:dyDescent="0.15">
      <c r="L2443" s="127"/>
      <c r="M2443" s="107"/>
      <c r="N2443" s="107"/>
      <c r="O2443" s="107"/>
      <c r="P2443" s="107"/>
      <c r="Q2443" s="107"/>
      <c r="R2443" s="107"/>
      <c r="S2443" s="107"/>
      <c r="T2443" s="130"/>
    </row>
    <row r="2444" spans="12:20" x14ac:dyDescent="0.15">
      <c r="L2444" s="127"/>
      <c r="M2444" s="107"/>
      <c r="N2444" s="107"/>
      <c r="O2444" s="107"/>
      <c r="P2444" s="107"/>
      <c r="Q2444" s="107"/>
      <c r="R2444" s="107"/>
      <c r="S2444" s="107"/>
      <c r="T2444" s="130"/>
    </row>
    <row r="2445" spans="12:20" x14ac:dyDescent="0.15">
      <c r="L2445" s="127"/>
      <c r="M2445" s="107"/>
      <c r="N2445" s="107"/>
      <c r="O2445" s="107"/>
      <c r="P2445" s="107"/>
      <c r="Q2445" s="107"/>
      <c r="R2445" s="107"/>
      <c r="S2445" s="107"/>
      <c r="T2445" s="130"/>
    </row>
    <row r="2446" spans="12:20" x14ac:dyDescent="0.15">
      <c r="L2446" s="127"/>
      <c r="M2446" s="107"/>
      <c r="N2446" s="107"/>
      <c r="O2446" s="107"/>
      <c r="P2446" s="107"/>
      <c r="Q2446" s="107"/>
      <c r="R2446" s="107"/>
      <c r="S2446" s="107"/>
      <c r="T2446" s="130"/>
    </row>
    <row r="2447" spans="12:20" x14ac:dyDescent="0.15">
      <c r="L2447" s="127"/>
      <c r="M2447" s="107"/>
      <c r="N2447" s="107"/>
      <c r="O2447" s="107"/>
      <c r="P2447" s="107"/>
      <c r="Q2447" s="107"/>
      <c r="R2447" s="107"/>
      <c r="S2447" s="107"/>
      <c r="T2447" s="130"/>
    </row>
    <row r="2448" spans="12:20" x14ac:dyDescent="0.15">
      <c r="L2448" s="127"/>
      <c r="M2448" s="107"/>
      <c r="N2448" s="107"/>
      <c r="O2448" s="107"/>
      <c r="P2448" s="107"/>
      <c r="Q2448" s="107"/>
      <c r="R2448" s="107"/>
      <c r="S2448" s="107"/>
      <c r="T2448" s="130"/>
    </row>
    <row r="2449" spans="12:20" x14ac:dyDescent="0.15">
      <c r="L2449" s="127"/>
      <c r="M2449" s="107"/>
      <c r="N2449" s="107"/>
      <c r="O2449" s="107"/>
      <c r="P2449" s="107"/>
      <c r="Q2449" s="107"/>
      <c r="R2449" s="107"/>
      <c r="S2449" s="107"/>
      <c r="T2449" s="130"/>
    </row>
    <row r="2450" spans="12:20" x14ac:dyDescent="0.15">
      <c r="L2450" s="127"/>
      <c r="M2450" s="107"/>
      <c r="N2450" s="107"/>
      <c r="O2450" s="107"/>
      <c r="P2450" s="107"/>
      <c r="Q2450" s="107"/>
      <c r="R2450" s="107"/>
      <c r="S2450" s="107"/>
      <c r="T2450" s="130"/>
    </row>
    <row r="2451" spans="12:20" x14ac:dyDescent="0.15">
      <c r="L2451" s="127"/>
      <c r="M2451" s="107"/>
      <c r="N2451" s="107"/>
      <c r="O2451" s="107"/>
      <c r="P2451" s="107"/>
      <c r="Q2451" s="107"/>
      <c r="R2451" s="107"/>
      <c r="S2451" s="107"/>
      <c r="T2451" s="130"/>
    </row>
    <row r="2452" spans="12:20" x14ac:dyDescent="0.15">
      <c r="L2452" s="127"/>
      <c r="M2452" s="107"/>
      <c r="N2452" s="107"/>
      <c r="O2452" s="107"/>
      <c r="P2452" s="107"/>
      <c r="Q2452" s="107"/>
      <c r="R2452" s="107"/>
      <c r="S2452" s="107"/>
      <c r="T2452" s="130"/>
    </row>
    <row r="2453" spans="12:20" x14ac:dyDescent="0.15">
      <c r="L2453" s="127"/>
      <c r="M2453" s="107"/>
      <c r="N2453" s="107"/>
      <c r="O2453" s="107"/>
      <c r="P2453" s="107"/>
      <c r="Q2453" s="107"/>
      <c r="R2453" s="107"/>
      <c r="S2453" s="107"/>
      <c r="T2453" s="130"/>
    </row>
    <row r="2454" spans="12:20" x14ac:dyDescent="0.15">
      <c r="L2454" s="127"/>
      <c r="M2454" s="107"/>
      <c r="N2454" s="107"/>
      <c r="O2454" s="107"/>
      <c r="P2454" s="107"/>
      <c r="Q2454" s="107"/>
      <c r="R2454" s="107"/>
      <c r="S2454" s="107"/>
      <c r="T2454" s="130"/>
    </row>
    <row r="2455" spans="12:20" x14ac:dyDescent="0.15">
      <c r="L2455" s="127"/>
      <c r="M2455" s="107"/>
      <c r="N2455" s="107"/>
      <c r="O2455" s="107"/>
      <c r="P2455" s="107"/>
      <c r="Q2455" s="107"/>
      <c r="R2455" s="107"/>
      <c r="S2455" s="107"/>
      <c r="T2455" s="130"/>
    </row>
    <row r="2456" spans="12:20" x14ac:dyDescent="0.15">
      <c r="L2456" s="127"/>
      <c r="M2456" s="107"/>
      <c r="N2456" s="107"/>
      <c r="O2456" s="107"/>
      <c r="P2456" s="107"/>
      <c r="Q2456" s="107"/>
      <c r="R2456" s="107"/>
      <c r="S2456" s="107"/>
      <c r="T2456" s="130"/>
    </row>
    <row r="2457" spans="12:20" x14ac:dyDescent="0.15">
      <c r="L2457" s="127"/>
      <c r="M2457" s="107"/>
      <c r="N2457" s="107"/>
      <c r="O2457" s="107"/>
      <c r="P2457" s="107"/>
      <c r="Q2457" s="107"/>
      <c r="R2457" s="107"/>
      <c r="S2457" s="107"/>
      <c r="T2457" s="130"/>
    </row>
    <row r="2458" spans="12:20" x14ac:dyDescent="0.15">
      <c r="L2458" s="127"/>
      <c r="M2458" s="107"/>
      <c r="N2458" s="107"/>
      <c r="O2458" s="107"/>
      <c r="P2458" s="107"/>
      <c r="Q2458" s="107"/>
      <c r="R2458" s="107"/>
      <c r="S2458" s="107"/>
      <c r="T2458" s="130"/>
    </row>
    <row r="2459" spans="12:20" x14ac:dyDescent="0.15">
      <c r="L2459" s="127"/>
      <c r="M2459" s="107"/>
      <c r="N2459" s="107"/>
      <c r="O2459" s="107"/>
      <c r="P2459" s="107"/>
      <c r="Q2459" s="107"/>
      <c r="R2459" s="107"/>
      <c r="S2459" s="107"/>
      <c r="T2459" s="130"/>
    </row>
    <row r="2460" spans="12:20" x14ac:dyDescent="0.15">
      <c r="L2460" s="127"/>
      <c r="M2460" s="107"/>
      <c r="N2460" s="107"/>
      <c r="O2460" s="107"/>
      <c r="P2460" s="107"/>
      <c r="Q2460" s="107"/>
      <c r="R2460" s="107"/>
      <c r="S2460" s="107"/>
      <c r="T2460" s="130"/>
    </row>
    <row r="2461" spans="12:20" x14ac:dyDescent="0.15">
      <c r="L2461" s="127"/>
      <c r="M2461" s="107"/>
      <c r="N2461" s="107"/>
      <c r="O2461" s="107"/>
      <c r="P2461" s="107"/>
      <c r="Q2461" s="107"/>
      <c r="R2461" s="107"/>
      <c r="S2461" s="107"/>
      <c r="T2461" s="130"/>
    </row>
    <row r="2462" spans="12:20" x14ac:dyDescent="0.15">
      <c r="L2462" s="127"/>
      <c r="M2462" s="107"/>
      <c r="N2462" s="107"/>
      <c r="O2462" s="107"/>
      <c r="P2462" s="107"/>
      <c r="Q2462" s="107"/>
      <c r="R2462" s="107"/>
      <c r="S2462" s="107"/>
      <c r="T2462" s="130"/>
    </row>
    <row r="2463" spans="12:20" x14ac:dyDescent="0.15">
      <c r="L2463" s="127"/>
      <c r="M2463" s="107"/>
      <c r="N2463" s="107"/>
      <c r="O2463" s="107"/>
      <c r="P2463" s="107"/>
      <c r="Q2463" s="107"/>
      <c r="R2463" s="107"/>
      <c r="S2463" s="107"/>
      <c r="T2463" s="130"/>
    </row>
    <row r="2464" spans="12:20" x14ac:dyDescent="0.15">
      <c r="L2464" s="127"/>
      <c r="M2464" s="107"/>
      <c r="N2464" s="107"/>
      <c r="O2464" s="107"/>
      <c r="P2464" s="107"/>
      <c r="Q2464" s="107"/>
      <c r="R2464" s="107"/>
      <c r="S2464" s="107"/>
      <c r="T2464" s="130"/>
    </row>
    <row r="2465" spans="12:20" x14ac:dyDescent="0.15">
      <c r="L2465" s="127"/>
      <c r="M2465" s="107"/>
      <c r="N2465" s="107"/>
      <c r="O2465" s="107"/>
      <c r="P2465" s="107"/>
      <c r="Q2465" s="107"/>
      <c r="R2465" s="107"/>
      <c r="S2465" s="107"/>
      <c r="T2465" s="130"/>
    </row>
    <row r="2466" spans="12:20" x14ac:dyDescent="0.15">
      <c r="L2466" s="127"/>
      <c r="M2466" s="107"/>
      <c r="N2466" s="107"/>
      <c r="O2466" s="107"/>
      <c r="P2466" s="107"/>
      <c r="Q2466" s="107"/>
      <c r="R2466" s="107"/>
      <c r="S2466" s="107"/>
      <c r="T2466" s="130"/>
    </row>
    <row r="2467" spans="12:20" x14ac:dyDescent="0.15">
      <c r="L2467" s="127"/>
      <c r="M2467" s="107"/>
      <c r="N2467" s="107"/>
      <c r="O2467" s="107"/>
      <c r="P2467" s="107"/>
      <c r="Q2467" s="107"/>
      <c r="R2467" s="107"/>
      <c r="S2467" s="107"/>
      <c r="T2467" s="130"/>
    </row>
    <row r="2468" spans="12:20" x14ac:dyDescent="0.15">
      <c r="L2468" s="127"/>
      <c r="M2468" s="107"/>
      <c r="N2468" s="107"/>
      <c r="O2468" s="107"/>
      <c r="P2468" s="107"/>
      <c r="Q2468" s="107"/>
      <c r="R2468" s="107"/>
      <c r="S2468" s="107"/>
      <c r="T2468" s="130"/>
    </row>
    <row r="2469" spans="12:20" x14ac:dyDescent="0.15">
      <c r="L2469" s="127"/>
      <c r="M2469" s="107"/>
      <c r="N2469" s="107"/>
      <c r="O2469" s="107"/>
      <c r="P2469" s="107"/>
      <c r="Q2469" s="107"/>
      <c r="R2469" s="107"/>
      <c r="S2469" s="107"/>
      <c r="T2469" s="130"/>
    </row>
    <row r="2470" spans="12:20" x14ac:dyDescent="0.15">
      <c r="L2470" s="127"/>
      <c r="M2470" s="107"/>
      <c r="N2470" s="107"/>
      <c r="O2470" s="107"/>
      <c r="P2470" s="107"/>
      <c r="Q2470" s="107"/>
      <c r="R2470" s="107"/>
      <c r="S2470" s="107"/>
      <c r="T2470" s="130"/>
    </row>
    <row r="2471" spans="12:20" x14ac:dyDescent="0.15">
      <c r="L2471" s="127"/>
      <c r="M2471" s="107"/>
      <c r="N2471" s="107"/>
      <c r="O2471" s="107"/>
      <c r="P2471" s="107"/>
      <c r="Q2471" s="107"/>
      <c r="R2471" s="107"/>
      <c r="S2471" s="107"/>
      <c r="T2471" s="130"/>
    </row>
    <row r="2472" spans="12:20" x14ac:dyDescent="0.15">
      <c r="L2472" s="127"/>
      <c r="M2472" s="107"/>
      <c r="N2472" s="107"/>
      <c r="O2472" s="107"/>
      <c r="P2472" s="107"/>
      <c r="Q2472" s="107"/>
      <c r="R2472" s="107"/>
      <c r="S2472" s="107"/>
      <c r="T2472" s="130"/>
    </row>
    <row r="2473" spans="12:20" x14ac:dyDescent="0.15">
      <c r="L2473" s="127"/>
      <c r="M2473" s="107"/>
      <c r="N2473" s="107"/>
      <c r="O2473" s="107"/>
      <c r="P2473" s="107"/>
      <c r="Q2473" s="107"/>
      <c r="R2473" s="107"/>
      <c r="S2473" s="107"/>
      <c r="T2473" s="130"/>
    </row>
    <row r="2474" spans="12:20" x14ac:dyDescent="0.15">
      <c r="L2474" s="127"/>
      <c r="M2474" s="107"/>
      <c r="N2474" s="107"/>
      <c r="O2474" s="107"/>
      <c r="P2474" s="107"/>
      <c r="Q2474" s="107"/>
      <c r="R2474" s="107"/>
      <c r="S2474" s="107"/>
      <c r="T2474" s="130"/>
    </row>
    <row r="2475" spans="12:20" x14ac:dyDescent="0.15">
      <c r="L2475" s="127"/>
      <c r="M2475" s="107"/>
      <c r="N2475" s="107"/>
      <c r="O2475" s="107"/>
      <c r="P2475" s="107"/>
      <c r="Q2475" s="107"/>
      <c r="R2475" s="107"/>
      <c r="S2475" s="107"/>
      <c r="T2475" s="130"/>
    </row>
    <row r="2476" spans="12:20" x14ac:dyDescent="0.15">
      <c r="L2476" s="127"/>
      <c r="M2476" s="107"/>
      <c r="N2476" s="107"/>
      <c r="O2476" s="107"/>
      <c r="P2476" s="107"/>
      <c r="Q2476" s="107"/>
      <c r="R2476" s="107"/>
      <c r="S2476" s="107"/>
      <c r="T2476" s="130"/>
    </row>
    <row r="2477" spans="12:20" x14ac:dyDescent="0.15">
      <c r="L2477" s="127"/>
      <c r="M2477" s="107"/>
      <c r="N2477" s="107"/>
      <c r="O2477" s="107"/>
      <c r="P2477" s="107"/>
      <c r="Q2477" s="107"/>
      <c r="R2477" s="107"/>
      <c r="S2477" s="107"/>
      <c r="T2477" s="130"/>
    </row>
    <row r="2478" spans="12:20" x14ac:dyDescent="0.15">
      <c r="L2478" s="127"/>
      <c r="M2478" s="107"/>
      <c r="N2478" s="107"/>
      <c r="O2478" s="107"/>
      <c r="P2478" s="107"/>
      <c r="Q2478" s="107"/>
      <c r="R2478" s="107"/>
      <c r="S2478" s="107"/>
      <c r="T2478" s="130"/>
    </row>
    <row r="2479" spans="12:20" x14ac:dyDescent="0.15">
      <c r="L2479" s="127"/>
      <c r="M2479" s="107"/>
      <c r="N2479" s="107"/>
      <c r="O2479" s="107"/>
      <c r="P2479" s="107"/>
      <c r="Q2479" s="107"/>
      <c r="R2479" s="107"/>
      <c r="S2479" s="107"/>
      <c r="T2479" s="130"/>
    </row>
    <row r="2480" spans="12:20" x14ac:dyDescent="0.15">
      <c r="L2480" s="127"/>
      <c r="M2480" s="107"/>
      <c r="N2480" s="107"/>
      <c r="O2480" s="107"/>
      <c r="P2480" s="107"/>
      <c r="Q2480" s="107"/>
      <c r="R2480" s="107"/>
      <c r="S2480" s="107"/>
      <c r="T2480" s="130"/>
    </row>
    <row r="2481" spans="12:20" x14ac:dyDescent="0.15">
      <c r="L2481" s="127"/>
      <c r="M2481" s="107"/>
      <c r="N2481" s="107"/>
      <c r="O2481" s="107"/>
      <c r="P2481" s="107"/>
      <c r="Q2481" s="107"/>
      <c r="R2481" s="107"/>
      <c r="S2481" s="107"/>
      <c r="T2481" s="130"/>
    </row>
    <row r="2482" spans="12:20" x14ac:dyDescent="0.15">
      <c r="L2482" s="127"/>
      <c r="M2482" s="107"/>
      <c r="N2482" s="107"/>
      <c r="O2482" s="107"/>
      <c r="P2482" s="107"/>
      <c r="Q2482" s="107"/>
      <c r="R2482" s="107"/>
      <c r="S2482" s="107"/>
      <c r="T2482" s="130"/>
    </row>
    <row r="2483" spans="12:20" x14ac:dyDescent="0.15">
      <c r="L2483" s="127"/>
      <c r="M2483" s="107"/>
      <c r="N2483" s="107"/>
      <c r="O2483" s="107"/>
      <c r="P2483" s="107"/>
      <c r="Q2483" s="107"/>
      <c r="R2483" s="107"/>
      <c r="S2483" s="107"/>
      <c r="T2483" s="130"/>
    </row>
    <row r="2484" spans="12:20" x14ac:dyDescent="0.15">
      <c r="L2484" s="127"/>
      <c r="M2484" s="107"/>
      <c r="N2484" s="107"/>
      <c r="O2484" s="107"/>
      <c r="P2484" s="107"/>
      <c r="Q2484" s="107"/>
      <c r="R2484" s="107"/>
      <c r="S2484" s="107"/>
      <c r="T2484" s="130"/>
    </row>
    <row r="2485" spans="12:20" x14ac:dyDescent="0.15">
      <c r="L2485" s="127"/>
      <c r="M2485" s="107"/>
      <c r="N2485" s="107"/>
      <c r="O2485" s="107"/>
      <c r="P2485" s="107"/>
      <c r="Q2485" s="107"/>
      <c r="R2485" s="107"/>
      <c r="S2485" s="107"/>
      <c r="T2485" s="130"/>
    </row>
    <row r="2486" spans="12:20" x14ac:dyDescent="0.15">
      <c r="L2486" s="127"/>
      <c r="M2486" s="107"/>
      <c r="N2486" s="107"/>
      <c r="O2486" s="107"/>
      <c r="P2486" s="107"/>
      <c r="Q2486" s="107"/>
      <c r="R2486" s="107"/>
      <c r="S2486" s="107"/>
      <c r="T2486" s="130"/>
    </row>
    <row r="2487" spans="12:20" x14ac:dyDescent="0.15">
      <c r="L2487" s="127"/>
      <c r="M2487" s="107"/>
      <c r="N2487" s="107"/>
      <c r="O2487" s="107"/>
      <c r="P2487" s="107"/>
      <c r="Q2487" s="107"/>
      <c r="R2487" s="107"/>
      <c r="S2487" s="107"/>
      <c r="T2487" s="130"/>
    </row>
    <row r="2488" spans="12:20" x14ac:dyDescent="0.15">
      <c r="L2488" s="127"/>
      <c r="M2488" s="107"/>
      <c r="N2488" s="107"/>
      <c r="O2488" s="107"/>
      <c r="P2488" s="107"/>
      <c r="Q2488" s="107"/>
      <c r="R2488" s="107"/>
      <c r="S2488" s="107"/>
      <c r="T2488" s="130"/>
    </row>
    <row r="2489" spans="12:20" x14ac:dyDescent="0.15">
      <c r="L2489" s="127"/>
      <c r="M2489" s="107"/>
      <c r="N2489" s="107"/>
      <c r="O2489" s="107"/>
      <c r="P2489" s="107"/>
      <c r="Q2489" s="107"/>
      <c r="R2489" s="107"/>
      <c r="S2489" s="107"/>
      <c r="T2489" s="130"/>
    </row>
    <row r="2490" spans="12:20" x14ac:dyDescent="0.15">
      <c r="L2490" s="127"/>
      <c r="M2490" s="107"/>
      <c r="N2490" s="107"/>
      <c r="O2490" s="107"/>
      <c r="P2490" s="107"/>
      <c r="Q2490" s="107"/>
      <c r="R2490" s="107"/>
      <c r="S2490" s="107"/>
      <c r="T2490" s="130"/>
    </row>
    <row r="2491" spans="12:20" x14ac:dyDescent="0.15">
      <c r="L2491" s="127"/>
      <c r="M2491" s="107"/>
      <c r="N2491" s="107"/>
      <c r="O2491" s="107"/>
      <c r="P2491" s="107"/>
      <c r="Q2491" s="107"/>
      <c r="R2491" s="107"/>
      <c r="S2491" s="107"/>
      <c r="T2491" s="130"/>
    </row>
    <row r="2492" spans="12:20" x14ac:dyDescent="0.15">
      <c r="L2492" s="127"/>
      <c r="M2492" s="107"/>
      <c r="N2492" s="107"/>
      <c r="O2492" s="107"/>
      <c r="P2492" s="107"/>
      <c r="Q2492" s="107"/>
      <c r="R2492" s="107"/>
      <c r="S2492" s="107"/>
      <c r="T2492" s="130"/>
    </row>
    <row r="2493" spans="12:20" x14ac:dyDescent="0.15">
      <c r="L2493" s="127"/>
      <c r="M2493" s="107"/>
      <c r="N2493" s="107"/>
      <c r="O2493" s="107"/>
      <c r="P2493" s="107"/>
      <c r="Q2493" s="107"/>
      <c r="R2493" s="107"/>
      <c r="S2493" s="107"/>
      <c r="T2493" s="130"/>
    </row>
    <row r="2494" spans="12:20" x14ac:dyDescent="0.15">
      <c r="L2494" s="127"/>
      <c r="M2494" s="107"/>
      <c r="N2494" s="107"/>
      <c r="O2494" s="107"/>
      <c r="P2494" s="107"/>
      <c r="Q2494" s="107"/>
      <c r="R2494" s="107"/>
      <c r="S2494" s="107"/>
      <c r="T2494" s="130"/>
    </row>
    <row r="2495" spans="12:20" x14ac:dyDescent="0.15">
      <c r="L2495" s="127"/>
      <c r="M2495" s="107"/>
      <c r="N2495" s="107"/>
      <c r="O2495" s="107"/>
      <c r="P2495" s="107"/>
      <c r="Q2495" s="107"/>
      <c r="R2495" s="107"/>
      <c r="S2495" s="107"/>
      <c r="T2495" s="130"/>
    </row>
    <row r="2496" spans="12:20" x14ac:dyDescent="0.15">
      <c r="L2496" s="127"/>
      <c r="M2496" s="107"/>
      <c r="N2496" s="107"/>
      <c r="O2496" s="107"/>
      <c r="P2496" s="107"/>
      <c r="Q2496" s="107"/>
      <c r="R2496" s="107"/>
      <c r="S2496" s="107"/>
      <c r="T2496" s="130"/>
    </row>
    <row r="2497" spans="12:20" x14ac:dyDescent="0.15">
      <c r="L2497" s="127"/>
      <c r="M2497" s="107"/>
      <c r="N2497" s="107"/>
      <c r="O2497" s="107"/>
      <c r="P2497" s="107"/>
      <c r="Q2497" s="107"/>
      <c r="R2497" s="107"/>
      <c r="S2497" s="107"/>
      <c r="T2497" s="130"/>
    </row>
    <row r="2498" spans="12:20" x14ac:dyDescent="0.15">
      <c r="L2498" s="127"/>
      <c r="M2498" s="107"/>
      <c r="N2498" s="107"/>
      <c r="O2498" s="107"/>
      <c r="P2498" s="107"/>
      <c r="Q2498" s="107"/>
      <c r="R2498" s="107"/>
      <c r="S2498" s="107"/>
      <c r="T2498" s="130"/>
    </row>
    <row r="2499" spans="12:20" x14ac:dyDescent="0.15">
      <c r="L2499" s="127"/>
      <c r="M2499" s="107"/>
      <c r="N2499" s="107"/>
      <c r="O2499" s="107"/>
      <c r="P2499" s="107"/>
      <c r="Q2499" s="107"/>
      <c r="R2499" s="107"/>
      <c r="S2499" s="107"/>
      <c r="T2499" s="130"/>
    </row>
    <row r="2500" spans="12:20" x14ac:dyDescent="0.15">
      <c r="L2500" s="127"/>
      <c r="M2500" s="107"/>
      <c r="N2500" s="107"/>
      <c r="O2500" s="107"/>
      <c r="P2500" s="107"/>
      <c r="Q2500" s="107"/>
      <c r="R2500" s="107"/>
      <c r="S2500" s="107"/>
      <c r="T2500" s="130"/>
    </row>
    <row r="2501" spans="12:20" x14ac:dyDescent="0.15">
      <c r="L2501" s="127"/>
      <c r="M2501" s="107"/>
      <c r="N2501" s="107"/>
      <c r="O2501" s="107"/>
      <c r="P2501" s="107"/>
      <c r="Q2501" s="107"/>
      <c r="R2501" s="107"/>
      <c r="S2501" s="107"/>
      <c r="T2501" s="130"/>
    </row>
    <row r="2502" spans="12:20" x14ac:dyDescent="0.15">
      <c r="L2502" s="127"/>
      <c r="M2502" s="107"/>
      <c r="N2502" s="107"/>
      <c r="O2502" s="107"/>
      <c r="P2502" s="107"/>
      <c r="Q2502" s="107"/>
      <c r="R2502" s="107"/>
      <c r="S2502" s="107"/>
      <c r="T2502" s="130"/>
    </row>
    <row r="2503" spans="12:20" x14ac:dyDescent="0.15">
      <c r="L2503" s="127"/>
      <c r="M2503" s="107"/>
      <c r="N2503" s="107"/>
      <c r="O2503" s="107"/>
      <c r="P2503" s="107"/>
      <c r="Q2503" s="107"/>
      <c r="R2503" s="107"/>
      <c r="S2503" s="107"/>
      <c r="T2503" s="130"/>
    </row>
    <row r="2504" spans="12:20" x14ac:dyDescent="0.15">
      <c r="L2504" s="127"/>
      <c r="M2504" s="107"/>
      <c r="N2504" s="107"/>
      <c r="O2504" s="107"/>
      <c r="P2504" s="107"/>
      <c r="Q2504" s="107"/>
      <c r="R2504" s="107"/>
      <c r="S2504" s="107"/>
      <c r="T2504" s="130"/>
    </row>
    <row r="2505" spans="12:20" x14ac:dyDescent="0.15">
      <c r="L2505" s="127"/>
      <c r="M2505" s="107"/>
      <c r="N2505" s="107"/>
      <c r="O2505" s="107"/>
      <c r="P2505" s="107"/>
      <c r="Q2505" s="107"/>
      <c r="R2505" s="107"/>
      <c r="S2505" s="107"/>
      <c r="T2505" s="130"/>
    </row>
    <row r="2506" spans="12:20" x14ac:dyDescent="0.15">
      <c r="L2506" s="127"/>
      <c r="M2506" s="107"/>
      <c r="N2506" s="107"/>
      <c r="O2506" s="107"/>
      <c r="P2506" s="107"/>
      <c r="Q2506" s="107"/>
      <c r="R2506" s="107"/>
      <c r="S2506" s="107"/>
      <c r="T2506" s="130"/>
    </row>
    <row r="2507" spans="12:20" x14ac:dyDescent="0.15">
      <c r="L2507" s="127"/>
      <c r="M2507" s="107"/>
      <c r="N2507" s="107"/>
      <c r="O2507" s="107"/>
      <c r="P2507" s="107"/>
      <c r="Q2507" s="107"/>
      <c r="R2507" s="107"/>
      <c r="S2507" s="107"/>
      <c r="T2507" s="130"/>
    </row>
    <row r="2508" spans="12:20" x14ac:dyDescent="0.15">
      <c r="L2508" s="127"/>
      <c r="M2508" s="107"/>
      <c r="N2508" s="107"/>
      <c r="O2508" s="107"/>
      <c r="P2508" s="107"/>
      <c r="Q2508" s="107"/>
      <c r="R2508" s="107"/>
      <c r="S2508" s="107"/>
      <c r="T2508" s="130"/>
    </row>
    <row r="2509" spans="12:20" x14ac:dyDescent="0.15">
      <c r="L2509" s="127"/>
      <c r="M2509" s="107"/>
      <c r="N2509" s="107"/>
      <c r="O2509" s="107"/>
      <c r="P2509" s="107"/>
      <c r="Q2509" s="107"/>
      <c r="R2509" s="107"/>
      <c r="S2509" s="107"/>
      <c r="T2509" s="130"/>
    </row>
    <row r="2510" spans="12:20" x14ac:dyDescent="0.15">
      <c r="L2510" s="127"/>
      <c r="M2510" s="107"/>
      <c r="N2510" s="107"/>
      <c r="O2510" s="107"/>
      <c r="P2510" s="107"/>
      <c r="Q2510" s="107"/>
      <c r="R2510" s="107"/>
      <c r="S2510" s="107"/>
      <c r="T2510" s="130"/>
    </row>
    <row r="2511" spans="12:20" x14ac:dyDescent="0.15">
      <c r="L2511" s="127"/>
      <c r="M2511" s="107"/>
      <c r="N2511" s="107"/>
      <c r="O2511" s="107"/>
      <c r="P2511" s="107"/>
      <c r="Q2511" s="107"/>
      <c r="R2511" s="107"/>
      <c r="S2511" s="107"/>
      <c r="T2511" s="130"/>
    </row>
    <row r="2512" spans="12:20" x14ac:dyDescent="0.15">
      <c r="L2512" s="127"/>
      <c r="M2512" s="107"/>
      <c r="N2512" s="107"/>
      <c r="O2512" s="107"/>
      <c r="P2512" s="107"/>
      <c r="Q2512" s="107"/>
      <c r="R2512" s="107"/>
      <c r="S2512" s="107"/>
      <c r="T2512" s="130"/>
    </row>
    <row r="2513" spans="12:20" x14ac:dyDescent="0.15">
      <c r="L2513" s="127"/>
      <c r="M2513" s="107"/>
      <c r="N2513" s="107"/>
      <c r="O2513" s="107"/>
      <c r="P2513" s="107"/>
      <c r="Q2513" s="107"/>
      <c r="R2513" s="107"/>
      <c r="S2513" s="107"/>
      <c r="T2513" s="130"/>
    </row>
    <row r="2514" spans="12:20" x14ac:dyDescent="0.15">
      <c r="L2514" s="127"/>
      <c r="M2514" s="107"/>
      <c r="N2514" s="107"/>
      <c r="O2514" s="107"/>
      <c r="P2514" s="107"/>
      <c r="Q2514" s="107"/>
      <c r="R2514" s="107"/>
      <c r="S2514" s="107"/>
      <c r="T2514" s="130"/>
    </row>
    <row r="2515" spans="12:20" x14ac:dyDescent="0.15">
      <c r="L2515" s="127"/>
      <c r="M2515" s="107"/>
      <c r="N2515" s="107"/>
      <c r="O2515" s="107"/>
      <c r="P2515" s="107"/>
      <c r="Q2515" s="107"/>
      <c r="R2515" s="107"/>
      <c r="S2515" s="107"/>
      <c r="T2515" s="130"/>
    </row>
    <row r="2516" spans="12:20" x14ac:dyDescent="0.15">
      <c r="L2516" s="127"/>
      <c r="M2516" s="107"/>
      <c r="N2516" s="107"/>
      <c r="O2516" s="107"/>
      <c r="P2516" s="107"/>
      <c r="Q2516" s="107"/>
      <c r="R2516" s="107"/>
      <c r="S2516" s="107"/>
      <c r="T2516" s="130"/>
    </row>
    <row r="2517" spans="12:20" x14ac:dyDescent="0.15">
      <c r="L2517" s="127"/>
      <c r="M2517" s="107"/>
      <c r="N2517" s="107"/>
      <c r="O2517" s="107"/>
      <c r="P2517" s="107"/>
      <c r="Q2517" s="107"/>
      <c r="R2517" s="107"/>
      <c r="S2517" s="107"/>
      <c r="T2517" s="130"/>
    </row>
    <row r="2518" spans="12:20" x14ac:dyDescent="0.15">
      <c r="L2518" s="127"/>
      <c r="M2518" s="107"/>
      <c r="N2518" s="107"/>
      <c r="O2518" s="107"/>
      <c r="P2518" s="107"/>
      <c r="Q2518" s="107"/>
      <c r="R2518" s="107"/>
      <c r="S2518" s="107"/>
      <c r="T2518" s="130"/>
    </row>
    <row r="2519" spans="12:20" x14ac:dyDescent="0.15">
      <c r="L2519" s="127"/>
      <c r="M2519" s="107"/>
      <c r="N2519" s="107"/>
      <c r="O2519" s="107"/>
      <c r="P2519" s="107"/>
      <c r="Q2519" s="107"/>
      <c r="R2519" s="107"/>
      <c r="S2519" s="107"/>
      <c r="T2519" s="130"/>
    </row>
    <row r="2520" spans="12:20" x14ac:dyDescent="0.15">
      <c r="L2520" s="127"/>
      <c r="M2520" s="107"/>
      <c r="N2520" s="107"/>
      <c r="O2520" s="107"/>
      <c r="P2520" s="107"/>
      <c r="Q2520" s="107"/>
      <c r="R2520" s="107"/>
      <c r="S2520" s="107"/>
      <c r="T2520" s="130"/>
    </row>
    <row r="2521" spans="12:20" x14ac:dyDescent="0.15">
      <c r="L2521" s="127"/>
      <c r="M2521" s="107"/>
      <c r="N2521" s="107"/>
      <c r="O2521" s="107"/>
      <c r="P2521" s="107"/>
      <c r="Q2521" s="107"/>
      <c r="R2521" s="107"/>
      <c r="S2521" s="107"/>
      <c r="T2521" s="130"/>
    </row>
    <row r="2522" spans="12:20" x14ac:dyDescent="0.15">
      <c r="L2522" s="127"/>
      <c r="M2522" s="107"/>
      <c r="N2522" s="107"/>
      <c r="O2522" s="107"/>
      <c r="P2522" s="107"/>
      <c r="Q2522" s="107"/>
      <c r="R2522" s="107"/>
      <c r="S2522" s="107"/>
      <c r="T2522" s="130"/>
    </row>
    <row r="2523" spans="12:20" x14ac:dyDescent="0.15">
      <c r="L2523" s="127"/>
      <c r="M2523" s="107"/>
      <c r="N2523" s="107"/>
      <c r="O2523" s="107"/>
      <c r="P2523" s="107"/>
      <c r="Q2523" s="107"/>
      <c r="R2523" s="107"/>
      <c r="S2523" s="107"/>
      <c r="T2523" s="130"/>
    </row>
    <row r="2524" spans="12:20" x14ac:dyDescent="0.15">
      <c r="L2524" s="127"/>
      <c r="M2524" s="107"/>
      <c r="N2524" s="107"/>
      <c r="O2524" s="107"/>
      <c r="P2524" s="107"/>
      <c r="Q2524" s="107"/>
      <c r="R2524" s="107"/>
      <c r="S2524" s="107"/>
      <c r="T2524" s="130"/>
    </row>
    <row r="2525" spans="12:20" x14ac:dyDescent="0.15">
      <c r="L2525" s="127"/>
      <c r="M2525" s="107"/>
      <c r="N2525" s="107"/>
      <c r="O2525" s="107"/>
      <c r="P2525" s="107"/>
      <c r="Q2525" s="107"/>
      <c r="R2525" s="107"/>
      <c r="S2525" s="107"/>
      <c r="T2525" s="130"/>
    </row>
    <row r="2526" spans="12:20" x14ac:dyDescent="0.15">
      <c r="L2526" s="127"/>
      <c r="M2526" s="107"/>
      <c r="N2526" s="107"/>
      <c r="O2526" s="107"/>
      <c r="P2526" s="107"/>
      <c r="Q2526" s="107"/>
      <c r="R2526" s="107"/>
      <c r="S2526" s="107"/>
      <c r="T2526" s="130"/>
    </row>
    <row r="2527" spans="12:20" x14ac:dyDescent="0.15">
      <c r="L2527" s="127"/>
      <c r="M2527" s="107"/>
      <c r="N2527" s="107"/>
      <c r="O2527" s="107"/>
      <c r="P2527" s="107"/>
      <c r="Q2527" s="107"/>
      <c r="R2527" s="107"/>
      <c r="S2527" s="107"/>
      <c r="T2527" s="130"/>
    </row>
    <row r="2528" spans="12:20" x14ac:dyDescent="0.15">
      <c r="L2528" s="127"/>
      <c r="M2528" s="107"/>
      <c r="N2528" s="107"/>
      <c r="O2528" s="107"/>
      <c r="P2528" s="107"/>
      <c r="Q2528" s="107"/>
      <c r="R2528" s="107"/>
      <c r="S2528" s="107"/>
      <c r="T2528" s="130"/>
    </row>
    <row r="2529" spans="12:20" x14ac:dyDescent="0.15">
      <c r="L2529" s="127"/>
      <c r="M2529" s="107"/>
      <c r="N2529" s="107"/>
      <c r="O2529" s="107"/>
      <c r="P2529" s="107"/>
      <c r="Q2529" s="107"/>
      <c r="R2529" s="107"/>
      <c r="S2529" s="107"/>
      <c r="T2529" s="130"/>
    </row>
    <row r="2530" spans="12:20" x14ac:dyDescent="0.15">
      <c r="L2530" s="127"/>
      <c r="M2530" s="107"/>
      <c r="N2530" s="107"/>
      <c r="O2530" s="107"/>
      <c r="P2530" s="107"/>
      <c r="Q2530" s="107"/>
      <c r="R2530" s="107"/>
      <c r="S2530" s="107"/>
      <c r="T2530" s="130"/>
    </row>
    <row r="2531" spans="12:20" x14ac:dyDescent="0.15">
      <c r="L2531" s="127"/>
      <c r="M2531" s="107"/>
      <c r="N2531" s="107"/>
      <c r="O2531" s="107"/>
      <c r="P2531" s="107"/>
      <c r="Q2531" s="107"/>
      <c r="R2531" s="107"/>
      <c r="S2531" s="107"/>
      <c r="T2531" s="130"/>
    </row>
    <row r="2532" spans="12:20" x14ac:dyDescent="0.15">
      <c r="L2532" s="127"/>
      <c r="M2532" s="107"/>
      <c r="N2532" s="107"/>
      <c r="O2532" s="107"/>
      <c r="P2532" s="107"/>
      <c r="Q2532" s="107"/>
      <c r="R2532" s="107"/>
      <c r="S2532" s="107"/>
      <c r="T2532" s="130"/>
    </row>
    <row r="2533" spans="12:20" x14ac:dyDescent="0.15">
      <c r="L2533" s="127"/>
      <c r="M2533" s="107"/>
      <c r="N2533" s="107"/>
      <c r="O2533" s="107"/>
      <c r="P2533" s="107"/>
      <c r="Q2533" s="107"/>
      <c r="R2533" s="107"/>
      <c r="S2533" s="107"/>
      <c r="T2533" s="130"/>
    </row>
    <row r="2534" spans="12:20" x14ac:dyDescent="0.15">
      <c r="L2534" s="127"/>
      <c r="M2534" s="107"/>
      <c r="N2534" s="107"/>
      <c r="O2534" s="107"/>
      <c r="P2534" s="107"/>
      <c r="Q2534" s="107"/>
      <c r="R2534" s="107"/>
      <c r="S2534" s="107"/>
      <c r="T2534" s="130"/>
    </row>
    <row r="2535" spans="12:20" x14ac:dyDescent="0.15">
      <c r="L2535" s="127"/>
      <c r="M2535" s="107"/>
      <c r="N2535" s="107"/>
      <c r="O2535" s="107"/>
      <c r="P2535" s="107"/>
      <c r="Q2535" s="107"/>
      <c r="R2535" s="107"/>
      <c r="S2535" s="107"/>
      <c r="T2535" s="130"/>
    </row>
    <row r="2536" spans="12:20" x14ac:dyDescent="0.15">
      <c r="L2536" s="127"/>
      <c r="M2536" s="107"/>
      <c r="N2536" s="107"/>
      <c r="O2536" s="107"/>
      <c r="P2536" s="107"/>
      <c r="Q2536" s="107"/>
      <c r="R2536" s="107"/>
      <c r="S2536" s="107"/>
      <c r="T2536" s="130"/>
    </row>
    <row r="2537" spans="12:20" x14ac:dyDescent="0.15">
      <c r="L2537" s="127"/>
      <c r="M2537" s="107"/>
      <c r="N2537" s="107"/>
      <c r="O2537" s="107"/>
      <c r="P2537" s="107"/>
      <c r="Q2537" s="107"/>
      <c r="R2537" s="107"/>
      <c r="S2537" s="107"/>
      <c r="T2537" s="130"/>
    </row>
    <row r="2538" spans="12:20" x14ac:dyDescent="0.15">
      <c r="L2538" s="127"/>
      <c r="M2538" s="107"/>
      <c r="N2538" s="107"/>
      <c r="O2538" s="107"/>
      <c r="P2538" s="107"/>
      <c r="Q2538" s="107"/>
      <c r="R2538" s="107"/>
      <c r="S2538" s="107"/>
      <c r="T2538" s="130"/>
    </row>
    <row r="2539" spans="12:20" x14ac:dyDescent="0.15">
      <c r="L2539" s="127"/>
      <c r="M2539" s="107"/>
      <c r="N2539" s="107"/>
      <c r="O2539" s="107"/>
      <c r="P2539" s="107"/>
      <c r="Q2539" s="107"/>
      <c r="R2539" s="107"/>
      <c r="S2539" s="107"/>
      <c r="T2539" s="130"/>
    </row>
    <row r="2540" spans="12:20" x14ac:dyDescent="0.15">
      <c r="L2540" s="127"/>
      <c r="M2540" s="107"/>
      <c r="N2540" s="107"/>
      <c r="O2540" s="107"/>
      <c r="P2540" s="107"/>
      <c r="Q2540" s="107"/>
      <c r="R2540" s="107"/>
      <c r="S2540" s="107"/>
      <c r="T2540" s="130"/>
    </row>
    <row r="2541" spans="12:20" x14ac:dyDescent="0.15">
      <c r="L2541" s="127"/>
      <c r="M2541" s="107"/>
      <c r="N2541" s="107"/>
      <c r="O2541" s="107"/>
      <c r="P2541" s="107"/>
      <c r="Q2541" s="107"/>
      <c r="R2541" s="107"/>
      <c r="S2541" s="107"/>
      <c r="T2541" s="130"/>
    </row>
    <row r="2542" spans="12:20" x14ac:dyDescent="0.15">
      <c r="L2542" s="127"/>
      <c r="M2542" s="107"/>
      <c r="N2542" s="107"/>
      <c r="O2542" s="107"/>
      <c r="P2542" s="107"/>
      <c r="Q2542" s="107"/>
      <c r="R2542" s="107"/>
      <c r="S2542" s="107"/>
      <c r="T2542" s="130"/>
    </row>
    <row r="2543" spans="12:20" x14ac:dyDescent="0.15">
      <c r="L2543" s="127"/>
      <c r="M2543" s="107"/>
      <c r="N2543" s="107"/>
      <c r="O2543" s="107"/>
      <c r="P2543" s="107"/>
      <c r="Q2543" s="107"/>
      <c r="R2543" s="107"/>
      <c r="S2543" s="107"/>
      <c r="T2543" s="130"/>
    </row>
    <row r="2544" spans="12:20" x14ac:dyDescent="0.15">
      <c r="L2544" s="127"/>
      <c r="M2544" s="107"/>
      <c r="N2544" s="107"/>
      <c r="O2544" s="107"/>
      <c r="P2544" s="107"/>
      <c r="Q2544" s="107"/>
      <c r="R2544" s="107"/>
      <c r="S2544" s="107"/>
      <c r="T2544" s="130"/>
    </row>
    <row r="2545" spans="12:20" x14ac:dyDescent="0.15">
      <c r="L2545" s="127"/>
      <c r="M2545" s="107"/>
      <c r="N2545" s="107"/>
      <c r="O2545" s="107"/>
      <c r="P2545" s="107"/>
      <c r="Q2545" s="107"/>
      <c r="R2545" s="107"/>
      <c r="S2545" s="107"/>
      <c r="T2545" s="130"/>
    </row>
    <row r="2546" spans="12:20" x14ac:dyDescent="0.15">
      <c r="L2546" s="127"/>
      <c r="M2546" s="107"/>
      <c r="N2546" s="107"/>
      <c r="O2546" s="107"/>
      <c r="P2546" s="107"/>
      <c r="Q2546" s="107"/>
      <c r="R2546" s="107"/>
      <c r="S2546" s="107"/>
      <c r="T2546" s="130"/>
    </row>
    <row r="2547" spans="12:20" x14ac:dyDescent="0.15">
      <c r="L2547" s="127"/>
      <c r="M2547" s="107"/>
      <c r="N2547" s="107"/>
      <c r="O2547" s="107"/>
      <c r="P2547" s="107"/>
      <c r="Q2547" s="107"/>
      <c r="R2547" s="107"/>
      <c r="S2547" s="107"/>
      <c r="T2547" s="130"/>
    </row>
    <row r="2548" spans="12:20" x14ac:dyDescent="0.15">
      <c r="L2548" s="127"/>
      <c r="M2548" s="107"/>
      <c r="N2548" s="107"/>
      <c r="O2548" s="107"/>
      <c r="P2548" s="107"/>
      <c r="Q2548" s="107"/>
      <c r="R2548" s="107"/>
      <c r="S2548" s="107"/>
      <c r="T2548" s="130"/>
    </row>
    <row r="2549" spans="12:20" x14ac:dyDescent="0.15">
      <c r="L2549" s="127"/>
      <c r="M2549" s="107"/>
      <c r="N2549" s="107"/>
      <c r="O2549" s="107"/>
      <c r="P2549" s="107"/>
      <c r="Q2549" s="107"/>
      <c r="R2549" s="107"/>
      <c r="S2549" s="107"/>
      <c r="T2549" s="130"/>
    </row>
    <row r="2550" spans="12:20" x14ac:dyDescent="0.15">
      <c r="L2550" s="127"/>
      <c r="M2550" s="107"/>
      <c r="N2550" s="107"/>
      <c r="O2550" s="107"/>
      <c r="P2550" s="107"/>
      <c r="Q2550" s="107"/>
      <c r="R2550" s="107"/>
      <c r="S2550" s="107"/>
      <c r="T2550" s="130"/>
    </row>
    <row r="2551" spans="12:20" x14ac:dyDescent="0.15">
      <c r="L2551" s="127"/>
      <c r="M2551" s="107"/>
      <c r="N2551" s="107"/>
      <c r="O2551" s="107"/>
      <c r="P2551" s="107"/>
      <c r="Q2551" s="107"/>
      <c r="R2551" s="107"/>
      <c r="S2551" s="107"/>
      <c r="T2551" s="130"/>
    </row>
    <row r="2552" spans="12:20" x14ac:dyDescent="0.15">
      <c r="L2552" s="127"/>
      <c r="M2552" s="107"/>
      <c r="N2552" s="107"/>
      <c r="O2552" s="107"/>
      <c r="P2552" s="107"/>
      <c r="Q2552" s="107"/>
      <c r="R2552" s="107"/>
      <c r="S2552" s="107"/>
      <c r="T2552" s="130"/>
    </row>
    <row r="2553" spans="12:20" x14ac:dyDescent="0.15">
      <c r="L2553" s="127"/>
      <c r="M2553" s="107"/>
      <c r="N2553" s="107"/>
      <c r="O2553" s="107"/>
      <c r="P2553" s="107"/>
      <c r="Q2553" s="107"/>
      <c r="R2553" s="107"/>
      <c r="S2553" s="107"/>
      <c r="T2553" s="130"/>
    </row>
    <row r="2554" spans="12:20" x14ac:dyDescent="0.15">
      <c r="L2554" s="127"/>
      <c r="M2554" s="107"/>
      <c r="N2554" s="107"/>
      <c r="O2554" s="107"/>
      <c r="P2554" s="107"/>
      <c r="Q2554" s="107"/>
      <c r="R2554" s="107"/>
      <c r="S2554" s="107"/>
      <c r="T2554" s="130"/>
    </row>
    <row r="2555" spans="12:20" x14ac:dyDescent="0.15">
      <c r="L2555" s="127"/>
      <c r="M2555" s="107"/>
      <c r="N2555" s="107"/>
      <c r="O2555" s="107"/>
      <c r="P2555" s="107"/>
      <c r="Q2555" s="107"/>
      <c r="R2555" s="107"/>
      <c r="S2555" s="107"/>
      <c r="T2555" s="130"/>
    </row>
    <row r="2556" spans="12:20" x14ac:dyDescent="0.15">
      <c r="L2556" s="127"/>
      <c r="M2556" s="107"/>
      <c r="N2556" s="107"/>
      <c r="O2556" s="107"/>
      <c r="P2556" s="107"/>
      <c r="Q2556" s="107"/>
      <c r="R2556" s="107"/>
      <c r="S2556" s="107"/>
      <c r="T2556" s="130"/>
    </row>
    <row r="2557" spans="12:20" x14ac:dyDescent="0.15">
      <c r="L2557" s="127"/>
      <c r="M2557" s="107"/>
      <c r="N2557" s="107"/>
      <c r="O2557" s="107"/>
      <c r="P2557" s="107"/>
      <c r="Q2557" s="107"/>
      <c r="R2557" s="107"/>
      <c r="S2557" s="107"/>
      <c r="T2557" s="130"/>
    </row>
    <row r="2558" spans="12:20" x14ac:dyDescent="0.15">
      <c r="L2558" s="127"/>
      <c r="M2558" s="107"/>
      <c r="N2558" s="107"/>
      <c r="O2558" s="107"/>
      <c r="P2558" s="107"/>
      <c r="Q2558" s="107"/>
      <c r="R2558" s="107"/>
      <c r="S2558" s="107"/>
      <c r="T2558" s="130"/>
    </row>
    <row r="2559" spans="12:20" x14ac:dyDescent="0.15">
      <c r="L2559" s="127"/>
      <c r="M2559" s="107"/>
      <c r="N2559" s="107"/>
      <c r="O2559" s="107"/>
      <c r="P2559" s="107"/>
      <c r="Q2559" s="107"/>
      <c r="R2559" s="107"/>
      <c r="S2559" s="107"/>
      <c r="T2559" s="130"/>
    </row>
    <row r="2560" spans="12:20" x14ac:dyDescent="0.15">
      <c r="L2560" s="127"/>
      <c r="M2560" s="107"/>
      <c r="N2560" s="107"/>
      <c r="O2560" s="107"/>
      <c r="P2560" s="107"/>
      <c r="Q2560" s="107"/>
      <c r="R2560" s="107"/>
      <c r="S2560" s="107"/>
      <c r="T2560" s="130"/>
    </row>
    <row r="2561" spans="12:20" x14ac:dyDescent="0.15">
      <c r="L2561" s="127"/>
      <c r="M2561" s="107"/>
      <c r="N2561" s="107"/>
      <c r="O2561" s="107"/>
      <c r="P2561" s="107"/>
      <c r="Q2561" s="107"/>
      <c r="R2561" s="107"/>
      <c r="S2561" s="107"/>
      <c r="T2561" s="130"/>
    </row>
    <row r="2562" spans="12:20" x14ac:dyDescent="0.15">
      <c r="L2562" s="127"/>
      <c r="M2562" s="107"/>
      <c r="N2562" s="107"/>
      <c r="O2562" s="107"/>
      <c r="P2562" s="107"/>
      <c r="Q2562" s="107"/>
      <c r="R2562" s="107"/>
      <c r="S2562" s="107"/>
      <c r="T2562" s="130"/>
    </row>
    <row r="2563" spans="12:20" x14ac:dyDescent="0.15">
      <c r="L2563" s="127"/>
      <c r="M2563" s="107"/>
      <c r="N2563" s="107"/>
      <c r="O2563" s="107"/>
      <c r="P2563" s="107"/>
      <c r="Q2563" s="107"/>
      <c r="R2563" s="107"/>
      <c r="S2563" s="107"/>
      <c r="T2563" s="130"/>
    </row>
    <row r="2564" spans="12:20" x14ac:dyDescent="0.15">
      <c r="L2564" s="127"/>
      <c r="M2564" s="107"/>
      <c r="N2564" s="107"/>
      <c r="O2564" s="107"/>
      <c r="P2564" s="107"/>
      <c r="Q2564" s="107"/>
      <c r="R2564" s="107"/>
      <c r="S2564" s="107"/>
      <c r="T2564" s="130"/>
    </row>
    <row r="2565" spans="12:20" x14ac:dyDescent="0.15">
      <c r="L2565" s="127"/>
      <c r="M2565" s="107"/>
      <c r="N2565" s="107"/>
      <c r="O2565" s="107"/>
      <c r="P2565" s="107"/>
      <c r="Q2565" s="107"/>
      <c r="R2565" s="107"/>
      <c r="S2565" s="107"/>
      <c r="T2565" s="130"/>
    </row>
    <row r="2566" spans="12:20" x14ac:dyDescent="0.15">
      <c r="L2566" s="127"/>
      <c r="M2566" s="107"/>
      <c r="N2566" s="107"/>
      <c r="O2566" s="107"/>
      <c r="P2566" s="107"/>
      <c r="Q2566" s="107"/>
      <c r="R2566" s="107"/>
      <c r="S2566" s="107"/>
      <c r="T2566" s="130"/>
    </row>
    <row r="2567" spans="12:20" x14ac:dyDescent="0.15">
      <c r="L2567" s="127"/>
      <c r="M2567" s="107"/>
      <c r="N2567" s="107"/>
      <c r="O2567" s="107"/>
      <c r="P2567" s="107"/>
      <c r="Q2567" s="107"/>
      <c r="R2567" s="107"/>
      <c r="S2567" s="107"/>
      <c r="T2567" s="130"/>
    </row>
    <row r="2568" spans="12:20" x14ac:dyDescent="0.15">
      <c r="L2568" s="127"/>
      <c r="M2568" s="107"/>
      <c r="N2568" s="107"/>
      <c r="O2568" s="107"/>
      <c r="P2568" s="107"/>
      <c r="Q2568" s="107"/>
      <c r="R2568" s="107"/>
      <c r="S2568" s="107"/>
      <c r="T2568" s="130"/>
    </row>
    <row r="2569" spans="12:20" x14ac:dyDescent="0.15">
      <c r="L2569" s="127"/>
      <c r="M2569" s="107"/>
      <c r="N2569" s="107"/>
      <c r="O2569" s="107"/>
      <c r="P2569" s="107"/>
      <c r="Q2569" s="107"/>
      <c r="R2569" s="107"/>
      <c r="S2569" s="107"/>
      <c r="T2569" s="130"/>
    </row>
    <row r="2570" spans="12:20" x14ac:dyDescent="0.15">
      <c r="L2570" s="127"/>
      <c r="M2570" s="107"/>
      <c r="N2570" s="107"/>
      <c r="O2570" s="107"/>
      <c r="P2570" s="107"/>
      <c r="Q2570" s="107"/>
      <c r="R2570" s="107"/>
      <c r="S2570" s="107"/>
      <c r="T2570" s="130"/>
    </row>
    <row r="2571" spans="12:20" x14ac:dyDescent="0.15">
      <c r="L2571" s="127"/>
      <c r="M2571" s="107"/>
      <c r="N2571" s="107"/>
      <c r="O2571" s="107"/>
      <c r="P2571" s="107"/>
      <c r="Q2571" s="107"/>
      <c r="R2571" s="107"/>
      <c r="S2571" s="107"/>
      <c r="T2571" s="130"/>
    </row>
    <row r="2572" spans="12:20" x14ac:dyDescent="0.15">
      <c r="L2572" s="127"/>
      <c r="M2572" s="107"/>
      <c r="N2572" s="107"/>
      <c r="O2572" s="107"/>
      <c r="P2572" s="107"/>
      <c r="Q2572" s="107"/>
      <c r="R2572" s="107"/>
      <c r="S2572" s="107"/>
      <c r="T2572" s="130"/>
    </row>
    <row r="2573" spans="12:20" x14ac:dyDescent="0.15">
      <c r="L2573" s="127"/>
      <c r="M2573" s="107"/>
      <c r="N2573" s="107"/>
      <c r="O2573" s="107"/>
      <c r="P2573" s="107"/>
      <c r="Q2573" s="107"/>
      <c r="R2573" s="107"/>
      <c r="S2573" s="107"/>
      <c r="T2573" s="130"/>
    </row>
    <row r="2574" spans="12:20" x14ac:dyDescent="0.15">
      <c r="L2574" s="127"/>
      <c r="M2574" s="107"/>
      <c r="N2574" s="107"/>
      <c r="O2574" s="107"/>
      <c r="P2574" s="107"/>
      <c r="Q2574" s="107"/>
      <c r="R2574" s="107"/>
      <c r="S2574" s="107"/>
      <c r="T2574" s="130"/>
    </row>
    <row r="2575" spans="12:20" x14ac:dyDescent="0.15">
      <c r="L2575" s="127"/>
      <c r="M2575" s="107"/>
      <c r="N2575" s="107"/>
      <c r="O2575" s="107"/>
      <c r="P2575" s="107"/>
      <c r="Q2575" s="107"/>
      <c r="R2575" s="107"/>
      <c r="S2575" s="107"/>
      <c r="T2575" s="130"/>
    </row>
    <row r="2576" spans="12:20" x14ac:dyDescent="0.15">
      <c r="L2576" s="127"/>
      <c r="M2576" s="107"/>
      <c r="N2576" s="107"/>
      <c r="O2576" s="107"/>
      <c r="P2576" s="107"/>
      <c r="Q2576" s="107"/>
      <c r="R2576" s="107"/>
      <c r="S2576" s="107"/>
      <c r="T2576" s="130"/>
    </row>
    <row r="2577" spans="12:20" x14ac:dyDescent="0.15">
      <c r="L2577" s="127"/>
      <c r="M2577" s="107"/>
      <c r="N2577" s="107"/>
      <c r="O2577" s="107"/>
      <c r="P2577" s="107"/>
      <c r="Q2577" s="107"/>
      <c r="R2577" s="107"/>
      <c r="S2577" s="107"/>
      <c r="T2577" s="130"/>
    </row>
    <row r="2578" spans="12:20" x14ac:dyDescent="0.15">
      <c r="L2578" s="127"/>
      <c r="M2578" s="107"/>
      <c r="N2578" s="107"/>
      <c r="O2578" s="107"/>
      <c r="P2578" s="107"/>
      <c r="Q2578" s="107"/>
      <c r="R2578" s="107"/>
      <c r="S2578" s="107"/>
      <c r="T2578" s="130"/>
    </row>
    <row r="2579" spans="12:20" x14ac:dyDescent="0.15">
      <c r="L2579" s="127"/>
      <c r="M2579" s="107"/>
      <c r="N2579" s="107"/>
      <c r="O2579" s="107"/>
      <c r="P2579" s="107"/>
      <c r="Q2579" s="107"/>
      <c r="R2579" s="107"/>
      <c r="S2579" s="107"/>
      <c r="T2579" s="130"/>
    </row>
    <row r="2580" spans="12:20" x14ac:dyDescent="0.15">
      <c r="L2580" s="127"/>
      <c r="M2580" s="107"/>
      <c r="N2580" s="107"/>
      <c r="O2580" s="107"/>
      <c r="P2580" s="107"/>
      <c r="Q2580" s="107"/>
      <c r="R2580" s="107"/>
      <c r="S2580" s="107"/>
      <c r="T2580" s="130"/>
    </row>
    <row r="2581" spans="12:20" x14ac:dyDescent="0.15">
      <c r="L2581" s="127"/>
      <c r="M2581" s="107"/>
      <c r="N2581" s="107"/>
      <c r="O2581" s="107"/>
      <c r="P2581" s="107"/>
      <c r="Q2581" s="107"/>
      <c r="R2581" s="107"/>
      <c r="S2581" s="107"/>
      <c r="T2581" s="130"/>
    </row>
    <row r="2582" spans="12:20" x14ac:dyDescent="0.15">
      <c r="L2582" s="127"/>
      <c r="M2582" s="107"/>
      <c r="N2582" s="107"/>
      <c r="O2582" s="107"/>
      <c r="P2582" s="107"/>
      <c r="Q2582" s="107"/>
      <c r="R2582" s="107"/>
      <c r="S2582" s="107"/>
      <c r="T2582" s="130"/>
    </row>
    <row r="2583" spans="12:20" x14ac:dyDescent="0.15">
      <c r="L2583" s="127"/>
      <c r="M2583" s="107"/>
      <c r="N2583" s="107"/>
      <c r="O2583" s="107"/>
      <c r="P2583" s="107"/>
      <c r="Q2583" s="107"/>
      <c r="R2583" s="107"/>
      <c r="S2583" s="107"/>
      <c r="T2583" s="130"/>
    </row>
    <row r="2584" spans="12:20" x14ac:dyDescent="0.15">
      <c r="L2584" s="127"/>
      <c r="M2584" s="107"/>
      <c r="N2584" s="107"/>
      <c r="O2584" s="107"/>
      <c r="P2584" s="107"/>
      <c r="Q2584" s="107"/>
      <c r="R2584" s="107"/>
      <c r="S2584" s="107"/>
      <c r="T2584" s="130"/>
    </row>
    <row r="2585" spans="12:20" x14ac:dyDescent="0.15">
      <c r="L2585" s="127"/>
      <c r="M2585" s="107"/>
      <c r="N2585" s="107"/>
      <c r="O2585" s="107"/>
      <c r="P2585" s="107"/>
      <c r="Q2585" s="107"/>
      <c r="R2585" s="107"/>
      <c r="S2585" s="107"/>
      <c r="T2585" s="130"/>
    </row>
    <row r="2586" spans="12:20" x14ac:dyDescent="0.15">
      <c r="L2586" s="127"/>
      <c r="M2586" s="107"/>
      <c r="N2586" s="107"/>
      <c r="O2586" s="107"/>
      <c r="P2586" s="107"/>
      <c r="Q2586" s="107"/>
      <c r="R2586" s="107"/>
      <c r="S2586" s="107"/>
      <c r="T2586" s="130"/>
    </row>
    <row r="2587" spans="12:20" x14ac:dyDescent="0.15">
      <c r="L2587" s="127"/>
      <c r="M2587" s="107"/>
      <c r="N2587" s="107"/>
      <c r="O2587" s="107"/>
      <c r="P2587" s="107"/>
      <c r="Q2587" s="107"/>
      <c r="R2587" s="107"/>
      <c r="S2587" s="107"/>
      <c r="T2587" s="130"/>
    </row>
    <row r="2588" spans="12:20" x14ac:dyDescent="0.15">
      <c r="L2588" s="127"/>
      <c r="M2588" s="107"/>
      <c r="N2588" s="107"/>
      <c r="O2588" s="107"/>
      <c r="P2588" s="107"/>
      <c r="Q2588" s="107"/>
      <c r="R2588" s="107"/>
      <c r="S2588" s="107"/>
      <c r="T2588" s="130"/>
    </row>
    <row r="2589" spans="12:20" x14ac:dyDescent="0.15">
      <c r="L2589" s="127"/>
      <c r="M2589" s="107"/>
      <c r="N2589" s="107"/>
      <c r="O2589" s="107"/>
      <c r="P2589" s="107"/>
      <c r="Q2589" s="107"/>
      <c r="R2589" s="107"/>
      <c r="S2589" s="107"/>
      <c r="T2589" s="130"/>
    </row>
    <row r="2590" spans="12:20" x14ac:dyDescent="0.15">
      <c r="L2590" s="127"/>
      <c r="M2590" s="107"/>
      <c r="N2590" s="107"/>
      <c r="O2590" s="107"/>
      <c r="P2590" s="107"/>
      <c r="Q2590" s="107"/>
      <c r="R2590" s="107"/>
      <c r="S2590" s="107"/>
      <c r="T2590" s="130"/>
    </row>
    <row r="2591" spans="12:20" x14ac:dyDescent="0.15">
      <c r="L2591" s="127"/>
      <c r="M2591" s="107"/>
      <c r="N2591" s="107"/>
      <c r="O2591" s="107"/>
      <c r="P2591" s="107"/>
      <c r="Q2591" s="107"/>
      <c r="R2591" s="107"/>
      <c r="S2591" s="107"/>
      <c r="T2591" s="130"/>
    </row>
    <row r="2592" spans="12:20" x14ac:dyDescent="0.15">
      <c r="N2592" s="107"/>
      <c r="O2592" s="107"/>
      <c r="P2592" s="107"/>
      <c r="Q2592" s="107"/>
      <c r="R2592" s="107"/>
      <c r="S2592" s="107"/>
      <c r="T2592" s="130"/>
    </row>
    <row r="2593" spans="12:20" x14ac:dyDescent="0.15">
      <c r="N2593" s="107"/>
      <c r="O2593" s="107"/>
      <c r="P2593" s="107"/>
      <c r="Q2593" s="107"/>
      <c r="R2593" s="107"/>
      <c r="S2593" s="107"/>
      <c r="T2593" s="130"/>
    </row>
    <row r="2594" spans="12:20" x14ac:dyDescent="0.15">
      <c r="L2594" s="14"/>
      <c r="O2594" s="107"/>
      <c r="P2594" s="107"/>
      <c r="Q2594" s="107"/>
      <c r="R2594" s="107"/>
      <c r="S2594" s="107"/>
      <c r="T2594" s="130"/>
    </row>
    <row r="2595" spans="12:20" x14ac:dyDescent="0.15">
      <c r="L2595" s="14"/>
      <c r="O2595" s="107"/>
      <c r="P2595" s="107"/>
      <c r="Q2595" s="107"/>
      <c r="R2595" s="107"/>
      <c r="S2595" s="107"/>
      <c r="T2595" s="130"/>
    </row>
    <row r="2596" spans="12:20" x14ac:dyDescent="0.15">
      <c r="L2596" s="14"/>
      <c r="O2596" s="107"/>
      <c r="P2596" s="107"/>
      <c r="Q2596" s="107"/>
      <c r="R2596" s="107"/>
      <c r="S2596" s="107"/>
      <c r="T2596" s="136"/>
    </row>
    <row r="2597" spans="12:20" x14ac:dyDescent="0.15">
      <c r="L2597" s="14"/>
      <c r="O2597" s="107"/>
      <c r="P2597" s="107"/>
      <c r="Q2597" s="107"/>
      <c r="R2597" s="107"/>
      <c r="S2597" s="107"/>
      <c r="T2597" s="136"/>
    </row>
    <row r="2598" spans="12:20" x14ac:dyDescent="0.15">
      <c r="L2598" s="14"/>
      <c r="O2598" s="107"/>
      <c r="P2598" s="107"/>
      <c r="Q2598" s="107"/>
      <c r="R2598" s="107"/>
      <c r="S2598" s="107"/>
      <c r="T2598" s="136"/>
    </row>
    <row r="2599" spans="12:20" x14ac:dyDescent="0.15">
      <c r="L2599" s="14"/>
      <c r="O2599" s="107"/>
      <c r="P2599" s="107"/>
      <c r="Q2599" s="107"/>
      <c r="R2599" s="107"/>
      <c r="S2599" s="107"/>
      <c r="T2599" s="136"/>
    </row>
    <row r="2600" spans="12:20" x14ac:dyDescent="0.15">
      <c r="L2600" s="14"/>
      <c r="O2600" s="107"/>
      <c r="P2600" s="107"/>
      <c r="Q2600" s="107"/>
      <c r="R2600" s="107"/>
      <c r="S2600" s="107"/>
      <c r="T2600" s="136"/>
    </row>
    <row r="2601" spans="12:20" x14ac:dyDescent="0.15">
      <c r="L2601" s="14"/>
      <c r="O2601" s="107"/>
      <c r="P2601" s="107"/>
      <c r="Q2601" s="107"/>
      <c r="R2601" s="107"/>
      <c r="S2601" s="107"/>
      <c r="T2601" s="136"/>
    </row>
    <row r="2602" spans="12:20" x14ac:dyDescent="0.15">
      <c r="L2602" s="14"/>
      <c r="O2602" s="107"/>
      <c r="P2602" s="107"/>
      <c r="Q2602" s="107"/>
      <c r="R2602" s="107"/>
      <c r="S2602" s="107"/>
      <c r="T2602" s="136"/>
    </row>
    <row r="2603" spans="12:20" x14ac:dyDescent="0.15">
      <c r="L2603" s="14"/>
      <c r="O2603" s="107"/>
      <c r="P2603" s="107"/>
      <c r="Q2603" s="107"/>
      <c r="R2603" s="107"/>
      <c r="S2603" s="107"/>
      <c r="T2603" s="136"/>
    </row>
    <row r="2604" spans="12:20" x14ac:dyDescent="0.15">
      <c r="L2604" s="14"/>
      <c r="O2604" s="107"/>
      <c r="P2604" s="107"/>
      <c r="Q2604" s="107"/>
      <c r="R2604" s="107"/>
      <c r="S2604" s="107"/>
      <c r="T2604" s="136"/>
    </row>
    <row r="2605" spans="12:20" x14ac:dyDescent="0.15">
      <c r="L2605" s="14"/>
      <c r="O2605" s="107"/>
      <c r="P2605" s="107"/>
      <c r="Q2605" s="107"/>
      <c r="R2605" s="107"/>
      <c r="S2605" s="107"/>
      <c r="T2605" s="136"/>
    </row>
    <row r="2606" spans="12:20" x14ac:dyDescent="0.15">
      <c r="L2606" s="14"/>
      <c r="O2606" s="107"/>
      <c r="P2606" s="107"/>
      <c r="Q2606" s="107"/>
      <c r="R2606" s="107"/>
      <c r="S2606" s="107"/>
      <c r="T2606" s="136"/>
    </row>
    <row r="2607" spans="12:20" x14ac:dyDescent="0.15">
      <c r="L2607" s="14"/>
      <c r="O2607" s="107"/>
      <c r="P2607" s="107"/>
      <c r="Q2607" s="107"/>
      <c r="R2607" s="107"/>
      <c r="S2607" s="107"/>
      <c r="T2607" s="136"/>
    </row>
    <row r="2608" spans="12:20" x14ac:dyDescent="0.15">
      <c r="L2608" s="14"/>
      <c r="O2608" s="107"/>
      <c r="P2608" s="107"/>
      <c r="Q2608" s="107"/>
      <c r="R2608" s="107"/>
      <c r="S2608" s="107"/>
      <c r="T2608" s="136"/>
    </row>
    <row r="2609" spans="12:20" x14ac:dyDescent="0.15">
      <c r="L2609" s="14"/>
      <c r="O2609" s="107"/>
      <c r="P2609" s="107"/>
      <c r="Q2609" s="107"/>
      <c r="R2609" s="107"/>
      <c r="S2609" s="107"/>
      <c r="T2609" s="136"/>
    </row>
    <row r="2610" spans="12:20" x14ac:dyDescent="0.15">
      <c r="L2610" s="14"/>
      <c r="O2610" s="107"/>
      <c r="P2610" s="107"/>
      <c r="Q2610" s="107"/>
      <c r="R2610" s="107"/>
      <c r="S2610" s="107"/>
      <c r="T2610" s="136"/>
    </row>
    <row r="2611" spans="12:20" x14ac:dyDescent="0.15">
      <c r="L2611" s="14"/>
      <c r="O2611" s="107"/>
      <c r="P2611" s="107"/>
      <c r="Q2611" s="107"/>
      <c r="R2611" s="107"/>
      <c r="S2611" s="107"/>
      <c r="T2611" s="136"/>
    </row>
    <row r="2612" spans="12:20" x14ac:dyDescent="0.15">
      <c r="L2612" s="14"/>
      <c r="O2612" s="107"/>
      <c r="P2612" s="107"/>
      <c r="Q2612" s="107"/>
      <c r="R2612" s="107"/>
      <c r="S2612" s="107"/>
      <c r="T2612" s="136"/>
    </row>
    <row r="2613" spans="12:20" x14ac:dyDescent="0.15">
      <c r="L2613" s="14"/>
      <c r="O2613" s="107"/>
      <c r="P2613" s="107"/>
      <c r="Q2613" s="107"/>
      <c r="R2613" s="107"/>
      <c r="S2613" s="107"/>
      <c r="T2613" s="136"/>
    </row>
    <row r="2614" spans="12:20" x14ac:dyDescent="0.15">
      <c r="L2614" s="14"/>
      <c r="O2614" s="107"/>
      <c r="P2614" s="107"/>
      <c r="Q2614" s="107"/>
      <c r="R2614" s="107"/>
      <c r="S2614" s="107"/>
      <c r="T2614" s="136"/>
    </row>
    <row r="2615" spans="12:20" x14ac:dyDescent="0.15">
      <c r="L2615" s="14"/>
      <c r="O2615" s="107"/>
      <c r="P2615" s="107"/>
      <c r="Q2615" s="107"/>
      <c r="R2615" s="107"/>
      <c r="S2615" s="107"/>
      <c r="T2615" s="136"/>
    </row>
    <row r="2616" spans="12:20" x14ac:dyDescent="0.15">
      <c r="L2616" s="14"/>
      <c r="O2616" s="107"/>
      <c r="P2616" s="107"/>
      <c r="Q2616" s="107"/>
      <c r="R2616" s="107"/>
      <c r="S2616" s="107"/>
      <c r="T2616" s="136"/>
    </row>
    <row r="2617" spans="12:20" x14ac:dyDescent="0.15">
      <c r="L2617" s="14"/>
      <c r="O2617" s="107"/>
      <c r="P2617" s="107"/>
      <c r="Q2617" s="107"/>
      <c r="R2617" s="107"/>
      <c r="S2617" s="107"/>
      <c r="T2617" s="136"/>
    </row>
    <row r="2618" spans="12:20" x14ac:dyDescent="0.15">
      <c r="L2618" s="14"/>
      <c r="O2618" s="107"/>
      <c r="P2618" s="107"/>
      <c r="Q2618" s="107"/>
      <c r="R2618" s="107"/>
      <c r="S2618" s="107"/>
      <c r="T2618" s="136"/>
    </row>
    <row r="2619" spans="12:20" x14ac:dyDescent="0.15">
      <c r="L2619" s="14"/>
      <c r="O2619" s="107"/>
      <c r="P2619" s="107"/>
      <c r="Q2619" s="107"/>
      <c r="R2619" s="107"/>
      <c r="S2619" s="107"/>
      <c r="T2619" s="136"/>
    </row>
    <row r="2620" spans="12:20" x14ac:dyDescent="0.15">
      <c r="L2620" s="14"/>
      <c r="O2620" s="107"/>
      <c r="P2620" s="107"/>
      <c r="Q2620" s="107"/>
      <c r="R2620" s="107"/>
      <c r="S2620" s="107"/>
      <c r="T2620" s="136"/>
    </row>
    <row r="2621" spans="12:20" x14ac:dyDescent="0.15">
      <c r="L2621" s="14"/>
      <c r="O2621" s="107"/>
      <c r="P2621" s="107"/>
      <c r="Q2621" s="107"/>
      <c r="R2621" s="107"/>
      <c r="S2621" s="107"/>
      <c r="T2621" s="136"/>
    </row>
    <row r="2622" spans="12:20" x14ac:dyDescent="0.15">
      <c r="L2622" s="14"/>
      <c r="O2622" s="107"/>
      <c r="P2622" s="107"/>
      <c r="Q2622" s="107"/>
      <c r="R2622" s="107"/>
      <c r="S2622" s="107"/>
      <c r="T2622" s="136"/>
    </row>
    <row r="2623" spans="12:20" x14ac:dyDescent="0.15">
      <c r="L2623" s="14"/>
      <c r="O2623" s="107"/>
      <c r="P2623" s="107"/>
      <c r="Q2623" s="107"/>
      <c r="R2623" s="107"/>
      <c r="S2623" s="107"/>
      <c r="T2623" s="136"/>
    </row>
    <row r="2624" spans="12:20" x14ac:dyDescent="0.15">
      <c r="L2624" s="14"/>
      <c r="O2624" s="107"/>
      <c r="P2624" s="107"/>
      <c r="Q2624" s="107"/>
      <c r="R2624" s="107"/>
      <c r="S2624" s="107"/>
      <c r="T2624" s="136"/>
    </row>
    <row r="2625" spans="8:20" x14ac:dyDescent="0.15">
      <c r="O2625" s="107"/>
      <c r="P2625" s="107"/>
      <c r="Q2625" s="107"/>
      <c r="R2625" s="107"/>
      <c r="S2625" s="107"/>
      <c r="T2625" s="136"/>
    </row>
    <row r="2626" spans="8:20" x14ac:dyDescent="0.15">
      <c r="O2626" s="107"/>
      <c r="P2626" s="107"/>
      <c r="Q2626" s="107"/>
      <c r="R2626" s="107"/>
      <c r="S2626" s="107"/>
      <c r="T2626" s="136"/>
    </row>
    <row r="2627" spans="8:20" x14ac:dyDescent="0.15">
      <c r="O2627" s="107"/>
      <c r="P2627" s="107"/>
      <c r="Q2627" s="107"/>
      <c r="R2627" s="107"/>
      <c r="S2627" s="107"/>
      <c r="T2627" s="136"/>
    </row>
    <row r="2628" spans="8:20" x14ac:dyDescent="0.15">
      <c r="O2628" s="107"/>
      <c r="P2628" s="107"/>
      <c r="Q2628" s="107"/>
      <c r="R2628" s="107"/>
      <c r="S2628" s="107"/>
      <c r="T2628" s="136"/>
    </row>
    <row r="2629" spans="8:20" x14ac:dyDescent="0.15">
      <c r="O2629" s="107"/>
      <c r="P2629" s="107"/>
      <c r="Q2629" s="107"/>
      <c r="R2629" s="107"/>
      <c r="S2629" s="107"/>
      <c r="T2629" s="136"/>
    </row>
    <row r="2630" spans="8:20" x14ac:dyDescent="0.15">
      <c r="O2630" s="107"/>
      <c r="P2630" s="107"/>
      <c r="Q2630" s="107"/>
      <c r="R2630" s="107"/>
      <c r="S2630" s="107"/>
      <c r="T2630" s="136"/>
    </row>
    <row r="2631" spans="8:20" x14ac:dyDescent="0.15">
      <c r="O2631" s="107"/>
      <c r="P2631" s="107"/>
      <c r="Q2631" s="107"/>
      <c r="R2631" s="107"/>
      <c r="S2631" s="107"/>
      <c r="T2631" s="136"/>
    </row>
    <row r="2632" spans="8:20" x14ac:dyDescent="0.15">
      <c r="O2632" s="107"/>
      <c r="P2632" s="107"/>
      <c r="Q2632" s="107"/>
      <c r="R2632" s="107"/>
      <c r="S2632" s="107"/>
      <c r="T2632" s="136"/>
    </row>
    <row r="2633" spans="8:20" x14ac:dyDescent="0.15">
      <c r="O2633" s="107"/>
      <c r="P2633" s="107"/>
      <c r="Q2633" s="107"/>
      <c r="R2633" s="107"/>
      <c r="S2633" s="107"/>
      <c r="T2633" s="136"/>
    </row>
    <row r="2634" spans="8:20" x14ac:dyDescent="0.15">
      <c r="H2634" s="44" t="e">
        <f>AVERAGE(H140:H2632)</f>
        <v>#DIV/0!</v>
      </c>
      <c r="O2634" s="107"/>
      <c r="P2634" s="107"/>
      <c r="Q2634" s="107"/>
      <c r="R2634" s="107"/>
      <c r="S2634" s="107"/>
      <c r="T2634" s="136"/>
    </row>
    <row r="2635" spans="8:20" x14ac:dyDescent="0.15">
      <c r="O2635" s="107"/>
      <c r="P2635" s="107"/>
      <c r="Q2635" s="107"/>
      <c r="R2635" s="107"/>
      <c r="S2635" s="107"/>
      <c r="T2635" s="136"/>
    </row>
    <row r="2636" spans="8:20" x14ac:dyDescent="0.15">
      <c r="O2636" s="107"/>
      <c r="P2636" s="107"/>
      <c r="Q2636" s="107"/>
      <c r="R2636" s="107"/>
      <c r="S2636" s="107"/>
      <c r="T2636" s="136"/>
    </row>
    <row r="2637" spans="8:20" x14ac:dyDescent="0.15">
      <c r="O2637" s="107"/>
      <c r="P2637" s="107"/>
      <c r="Q2637" s="107"/>
      <c r="R2637" s="107"/>
      <c r="S2637" s="107"/>
      <c r="T2637" s="136"/>
    </row>
    <row r="2638" spans="8:20" x14ac:dyDescent="0.15">
      <c r="O2638" s="107"/>
      <c r="P2638" s="107"/>
      <c r="Q2638" s="107"/>
      <c r="R2638" s="107"/>
      <c r="S2638" s="107"/>
      <c r="T2638" s="136"/>
    </row>
    <row r="2639" spans="8:20" x14ac:dyDescent="0.15">
      <c r="O2639" s="107"/>
      <c r="P2639" s="107"/>
      <c r="Q2639" s="107"/>
      <c r="R2639" s="107"/>
      <c r="S2639" s="107"/>
      <c r="T2639" s="136"/>
    </row>
    <row r="2640" spans="8:20" x14ac:dyDescent="0.15">
      <c r="O2640" s="107"/>
      <c r="P2640" s="107"/>
      <c r="Q2640" s="107"/>
      <c r="R2640" s="107"/>
      <c r="S2640" s="107"/>
      <c r="T2640" s="136"/>
    </row>
    <row r="2641" spans="15:20" x14ac:dyDescent="0.15">
      <c r="O2641" s="107"/>
      <c r="P2641" s="107"/>
      <c r="Q2641" s="107"/>
      <c r="R2641" s="107"/>
      <c r="S2641" s="107"/>
      <c r="T2641" s="136"/>
    </row>
    <row r="2642" spans="15:20" x14ac:dyDescent="0.15">
      <c r="O2642" s="107"/>
      <c r="P2642" s="107"/>
      <c r="Q2642" s="107"/>
      <c r="R2642" s="107"/>
      <c r="S2642" s="107"/>
      <c r="T2642" s="136"/>
    </row>
    <row r="2643" spans="15:20" x14ac:dyDescent="0.15">
      <c r="O2643" s="107"/>
      <c r="P2643" s="107"/>
      <c r="Q2643" s="107"/>
      <c r="R2643" s="107"/>
      <c r="S2643" s="107"/>
      <c r="T2643" s="136"/>
    </row>
    <row r="2644" spans="15:20" x14ac:dyDescent="0.15">
      <c r="O2644" s="107"/>
      <c r="P2644" s="107"/>
      <c r="Q2644" s="107"/>
      <c r="R2644" s="107"/>
      <c r="S2644" s="107"/>
      <c r="T2644" s="136"/>
    </row>
    <row r="2645" spans="15:20" x14ac:dyDescent="0.15">
      <c r="O2645" s="107"/>
      <c r="P2645" s="107"/>
      <c r="Q2645" s="107"/>
      <c r="R2645" s="107"/>
      <c r="S2645" s="107"/>
      <c r="T2645" s="136"/>
    </row>
    <row r="2646" spans="15:20" x14ac:dyDescent="0.15">
      <c r="O2646" s="107"/>
      <c r="P2646" s="107"/>
      <c r="Q2646" s="107"/>
      <c r="R2646" s="107"/>
      <c r="S2646" s="107"/>
      <c r="T2646" s="136"/>
    </row>
    <row r="2647" spans="15:20" x14ac:dyDescent="0.15">
      <c r="O2647" s="107"/>
      <c r="P2647" s="107"/>
      <c r="Q2647" s="107"/>
      <c r="R2647" s="107"/>
      <c r="S2647" s="107"/>
      <c r="T2647" s="136"/>
    </row>
    <row r="2648" spans="15:20" x14ac:dyDescent="0.15">
      <c r="O2648" s="107"/>
      <c r="P2648" s="107"/>
      <c r="Q2648" s="107"/>
      <c r="R2648" s="107"/>
      <c r="S2648" s="107"/>
      <c r="T2648" s="136"/>
    </row>
    <row r="2649" spans="15:20" x14ac:dyDescent="0.15">
      <c r="O2649" s="107"/>
      <c r="P2649" s="107"/>
      <c r="Q2649" s="107"/>
      <c r="R2649" s="107"/>
      <c r="S2649" s="107"/>
      <c r="T2649" s="136"/>
    </row>
    <row r="2650" spans="15:20" x14ac:dyDescent="0.15">
      <c r="O2650" s="107"/>
      <c r="P2650" s="107"/>
      <c r="Q2650" s="107"/>
      <c r="R2650" s="107"/>
      <c r="S2650" s="107"/>
      <c r="T2650" s="136"/>
    </row>
    <row r="2651" spans="15:20" x14ac:dyDescent="0.15">
      <c r="O2651" s="107"/>
      <c r="P2651" s="107"/>
      <c r="Q2651" s="107"/>
      <c r="R2651" s="107"/>
      <c r="S2651" s="107"/>
      <c r="T2651" s="136"/>
    </row>
    <row r="2652" spans="15:20" x14ac:dyDescent="0.15">
      <c r="O2652" s="107"/>
      <c r="P2652" s="107"/>
      <c r="Q2652" s="107"/>
      <c r="R2652" s="107"/>
      <c r="S2652" s="107"/>
      <c r="T2652" s="136"/>
    </row>
    <row r="2653" spans="15:20" x14ac:dyDescent="0.15">
      <c r="O2653" s="107"/>
      <c r="P2653" s="107"/>
      <c r="Q2653" s="107"/>
      <c r="R2653" s="107"/>
      <c r="S2653" s="107"/>
      <c r="T2653" s="136"/>
    </row>
    <row r="2654" spans="15:20" x14ac:dyDescent="0.15">
      <c r="O2654" s="107"/>
      <c r="P2654" s="107"/>
      <c r="Q2654" s="107"/>
      <c r="R2654" s="107"/>
      <c r="S2654" s="107"/>
      <c r="T2654" s="136"/>
    </row>
    <row r="2655" spans="15:20" x14ac:dyDescent="0.15">
      <c r="O2655" s="107"/>
      <c r="P2655" s="107"/>
      <c r="Q2655" s="107"/>
      <c r="R2655" s="107"/>
      <c r="S2655" s="107"/>
      <c r="T2655" s="136"/>
    </row>
    <row r="2656" spans="15:20" x14ac:dyDescent="0.15">
      <c r="O2656" s="107"/>
      <c r="P2656" s="107"/>
      <c r="Q2656" s="107"/>
      <c r="R2656" s="107"/>
      <c r="S2656" s="107"/>
      <c r="T2656" s="136"/>
    </row>
    <row r="2657" spans="15:20" x14ac:dyDescent="0.15">
      <c r="O2657" s="107"/>
      <c r="P2657" s="107"/>
      <c r="Q2657" s="107"/>
      <c r="R2657" s="107"/>
      <c r="S2657" s="107"/>
      <c r="T2657" s="136"/>
    </row>
    <row r="2658" spans="15:20" x14ac:dyDescent="0.15">
      <c r="O2658" s="107"/>
      <c r="P2658" s="107"/>
      <c r="Q2658" s="107"/>
      <c r="R2658" s="107"/>
      <c r="S2658" s="107"/>
      <c r="T2658" s="136"/>
    </row>
    <row r="2659" spans="15:20" x14ac:dyDescent="0.15">
      <c r="O2659" s="107"/>
      <c r="P2659" s="107"/>
      <c r="Q2659" s="107"/>
      <c r="R2659" s="107"/>
      <c r="S2659" s="107"/>
      <c r="T2659" s="136"/>
    </row>
    <row r="2660" spans="15:20" x14ac:dyDescent="0.15">
      <c r="O2660" s="107"/>
      <c r="P2660" s="107"/>
      <c r="Q2660" s="107"/>
      <c r="R2660" s="107"/>
      <c r="S2660" s="107"/>
      <c r="T2660" s="136"/>
    </row>
    <row r="2661" spans="15:20" x14ac:dyDescent="0.15">
      <c r="O2661" s="107"/>
      <c r="P2661" s="107"/>
      <c r="Q2661" s="107"/>
      <c r="R2661" s="107"/>
      <c r="S2661" s="107"/>
      <c r="T2661" s="136"/>
    </row>
    <row r="2662" spans="15:20" x14ac:dyDescent="0.15">
      <c r="O2662" s="107"/>
      <c r="P2662" s="107"/>
      <c r="Q2662" s="107"/>
      <c r="R2662" s="107"/>
      <c r="S2662" s="107"/>
      <c r="T2662" s="136"/>
    </row>
    <row r="2663" spans="15:20" x14ac:dyDescent="0.15">
      <c r="O2663" s="107"/>
      <c r="P2663" s="107"/>
      <c r="Q2663" s="107"/>
      <c r="R2663" s="107"/>
      <c r="S2663" s="107"/>
      <c r="T2663" s="136"/>
    </row>
    <row r="2664" spans="15:20" x14ac:dyDescent="0.15">
      <c r="O2664" s="107"/>
      <c r="P2664" s="107"/>
      <c r="Q2664" s="107"/>
      <c r="R2664" s="107"/>
      <c r="S2664" s="107"/>
      <c r="T2664" s="136"/>
    </row>
    <row r="2665" spans="15:20" x14ac:dyDescent="0.15">
      <c r="O2665" s="107"/>
      <c r="P2665" s="107"/>
      <c r="Q2665" s="107"/>
      <c r="R2665" s="107"/>
      <c r="S2665" s="107"/>
      <c r="T2665" s="136"/>
    </row>
    <row r="2666" spans="15:20" x14ac:dyDescent="0.15">
      <c r="O2666" s="107"/>
      <c r="P2666" s="107"/>
      <c r="Q2666" s="107"/>
      <c r="R2666" s="107"/>
      <c r="S2666" s="107"/>
      <c r="T2666" s="136"/>
    </row>
    <row r="2667" spans="15:20" x14ac:dyDescent="0.15">
      <c r="O2667" s="107"/>
      <c r="P2667" s="107"/>
      <c r="Q2667" s="107"/>
      <c r="R2667" s="107"/>
      <c r="S2667" s="107"/>
      <c r="T2667" s="136"/>
    </row>
    <row r="2668" spans="15:20" x14ac:dyDescent="0.15">
      <c r="O2668" s="107"/>
      <c r="P2668" s="107"/>
      <c r="Q2668" s="107"/>
      <c r="R2668" s="107"/>
      <c r="S2668" s="107"/>
      <c r="T2668" s="136"/>
    </row>
    <row r="2669" spans="15:20" x14ac:dyDescent="0.15">
      <c r="O2669" s="107"/>
      <c r="P2669" s="107"/>
      <c r="Q2669" s="107"/>
      <c r="R2669" s="107"/>
      <c r="S2669" s="107"/>
      <c r="T2669" s="136"/>
    </row>
    <row r="2670" spans="15:20" x14ac:dyDescent="0.15">
      <c r="O2670" s="107"/>
      <c r="P2670" s="107"/>
      <c r="Q2670" s="107"/>
      <c r="R2670" s="107"/>
      <c r="S2670" s="107"/>
      <c r="T2670" s="136"/>
    </row>
    <row r="2671" spans="15:20" x14ac:dyDescent="0.15">
      <c r="O2671" s="107"/>
      <c r="P2671" s="107"/>
      <c r="Q2671" s="107"/>
      <c r="R2671" s="107"/>
      <c r="S2671" s="107"/>
      <c r="T2671" s="136"/>
    </row>
    <row r="2672" spans="15:20" x14ac:dyDescent="0.15">
      <c r="O2672" s="107"/>
      <c r="P2672" s="107"/>
      <c r="Q2672" s="107"/>
      <c r="R2672" s="107"/>
      <c r="S2672" s="107"/>
      <c r="T2672" s="136"/>
    </row>
    <row r="2673" spans="15:20" x14ac:dyDescent="0.15">
      <c r="O2673" s="107"/>
      <c r="P2673" s="107"/>
      <c r="Q2673" s="107"/>
      <c r="R2673" s="107"/>
      <c r="S2673" s="107"/>
      <c r="T2673" s="136"/>
    </row>
    <row r="2674" spans="15:20" x14ac:dyDescent="0.15">
      <c r="O2674" s="107"/>
      <c r="P2674" s="107"/>
      <c r="Q2674" s="107"/>
      <c r="R2674" s="107"/>
      <c r="S2674" s="107"/>
      <c r="T2674" s="136"/>
    </row>
    <row r="2675" spans="15:20" x14ac:dyDescent="0.15">
      <c r="O2675" s="107"/>
      <c r="P2675" s="107"/>
      <c r="Q2675" s="107"/>
      <c r="R2675" s="107"/>
      <c r="S2675" s="107"/>
      <c r="T2675" s="136"/>
    </row>
    <row r="2676" spans="15:20" x14ac:dyDescent="0.15">
      <c r="O2676" s="107"/>
      <c r="P2676" s="107"/>
      <c r="Q2676" s="107"/>
      <c r="R2676" s="107"/>
      <c r="S2676" s="107"/>
      <c r="T2676" s="136"/>
    </row>
    <row r="2677" spans="15:20" x14ac:dyDescent="0.15">
      <c r="O2677" s="107"/>
      <c r="P2677" s="107"/>
      <c r="Q2677" s="107"/>
      <c r="R2677" s="107"/>
      <c r="S2677" s="107"/>
      <c r="T2677" s="136"/>
    </row>
    <row r="2678" spans="15:20" x14ac:dyDescent="0.15">
      <c r="O2678" s="107"/>
      <c r="P2678" s="107"/>
      <c r="Q2678" s="107"/>
      <c r="R2678" s="107"/>
      <c r="S2678" s="107"/>
      <c r="T2678" s="136"/>
    </row>
    <row r="2679" spans="15:20" x14ac:dyDescent="0.15">
      <c r="O2679" s="107"/>
      <c r="P2679" s="107"/>
      <c r="Q2679" s="107"/>
      <c r="R2679" s="107"/>
      <c r="S2679" s="107"/>
      <c r="T2679" s="136"/>
    </row>
    <row r="2680" spans="15:20" x14ac:dyDescent="0.15">
      <c r="O2680" s="107"/>
      <c r="P2680" s="107"/>
      <c r="Q2680" s="107"/>
      <c r="R2680" s="107"/>
      <c r="S2680" s="107"/>
      <c r="T2680" s="136"/>
    </row>
    <row r="2681" spans="15:20" x14ac:dyDescent="0.15">
      <c r="O2681" s="107"/>
      <c r="P2681" s="107"/>
      <c r="Q2681" s="107"/>
      <c r="R2681" s="107"/>
      <c r="S2681" s="107"/>
      <c r="T2681" s="136"/>
    </row>
    <row r="2682" spans="15:20" x14ac:dyDescent="0.15">
      <c r="O2682" s="107"/>
      <c r="P2682" s="107"/>
      <c r="Q2682" s="107"/>
      <c r="R2682" s="107"/>
      <c r="S2682" s="107"/>
      <c r="T2682" s="136"/>
    </row>
    <row r="2683" spans="15:20" x14ac:dyDescent="0.15">
      <c r="O2683" s="107"/>
      <c r="P2683" s="107"/>
      <c r="Q2683" s="107"/>
      <c r="R2683" s="107"/>
      <c r="S2683" s="107"/>
      <c r="T2683" s="136"/>
    </row>
    <row r="2684" spans="15:20" x14ac:dyDescent="0.15">
      <c r="O2684" s="107"/>
      <c r="P2684" s="107"/>
      <c r="Q2684" s="107"/>
      <c r="R2684" s="107"/>
      <c r="S2684" s="107"/>
      <c r="T2684" s="136"/>
    </row>
    <row r="2685" spans="15:20" x14ac:dyDescent="0.15">
      <c r="O2685" s="107"/>
      <c r="P2685" s="107"/>
      <c r="Q2685" s="107"/>
      <c r="R2685" s="107"/>
      <c r="S2685" s="107"/>
      <c r="T2685" s="136"/>
    </row>
    <row r="2686" spans="15:20" x14ac:dyDescent="0.15">
      <c r="O2686" s="107"/>
      <c r="P2686" s="107"/>
      <c r="Q2686" s="107"/>
      <c r="R2686" s="107"/>
      <c r="S2686" s="107"/>
      <c r="T2686" s="136"/>
    </row>
    <row r="2687" spans="15:20" x14ac:dyDescent="0.15">
      <c r="O2687" s="107"/>
      <c r="P2687" s="107"/>
      <c r="Q2687" s="107"/>
      <c r="R2687" s="107"/>
      <c r="S2687" s="107"/>
      <c r="T2687" s="136"/>
    </row>
    <row r="2688" spans="15:20" x14ac:dyDescent="0.15">
      <c r="O2688" s="107"/>
      <c r="P2688" s="107"/>
      <c r="Q2688" s="107"/>
      <c r="R2688" s="107"/>
      <c r="S2688" s="107"/>
      <c r="T2688" s="136"/>
    </row>
    <row r="2689" spans="15:20" x14ac:dyDescent="0.15">
      <c r="O2689" s="107"/>
      <c r="P2689" s="107"/>
      <c r="Q2689" s="107"/>
      <c r="R2689" s="107"/>
      <c r="S2689" s="107"/>
      <c r="T2689" s="136"/>
    </row>
    <row r="2690" spans="15:20" x14ac:dyDescent="0.15">
      <c r="O2690" s="107"/>
      <c r="P2690" s="107"/>
      <c r="Q2690" s="107"/>
      <c r="R2690" s="107"/>
      <c r="S2690" s="107"/>
      <c r="T2690" s="136"/>
    </row>
    <row r="2691" spans="15:20" x14ac:dyDescent="0.15">
      <c r="O2691" s="107"/>
      <c r="P2691" s="107"/>
      <c r="Q2691" s="107"/>
      <c r="R2691" s="107"/>
      <c r="S2691" s="107"/>
      <c r="T2691" s="136"/>
    </row>
    <row r="2692" spans="15:20" x14ac:dyDescent="0.15">
      <c r="O2692" s="107"/>
      <c r="P2692" s="107"/>
      <c r="Q2692" s="107"/>
      <c r="R2692" s="107"/>
      <c r="S2692" s="107"/>
      <c r="T2692" s="136"/>
    </row>
    <row r="2693" spans="15:20" x14ac:dyDescent="0.15">
      <c r="O2693" s="107"/>
      <c r="P2693" s="107"/>
      <c r="Q2693" s="107"/>
      <c r="R2693" s="107"/>
      <c r="S2693" s="107"/>
      <c r="T2693" s="136"/>
    </row>
    <row r="2694" spans="15:20" x14ac:dyDescent="0.15">
      <c r="O2694" s="107"/>
      <c r="P2694" s="107"/>
      <c r="Q2694" s="107"/>
      <c r="R2694" s="107"/>
      <c r="S2694" s="107"/>
      <c r="T2694" s="136"/>
    </row>
    <row r="2695" spans="15:20" x14ac:dyDescent="0.15">
      <c r="O2695" s="107"/>
      <c r="P2695" s="107"/>
      <c r="Q2695" s="107"/>
      <c r="R2695" s="107"/>
      <c r="S2695" s="107"/>
      <c r="T2695" s="136"/>
    </row>
    <row r="2696" spans="15:20" x14ac:dyDescent="0.15">
      <c r="O2696" s="107"/>
      <c r="P2696" s="107"/>
      <c r="Q2696" s="107"/>
      <c r="R2696" s="107"/>
      <c r="S2696" s="107"/>
      <c r="T2696" s="136"/>
    </row>
    <row r="2697" spans="15:20" x14ac:dyDescent="0.15">
      <c r="O2697" s="107"/>
      <c r="P2697" s="107"/>
      <c r="Q2697" s="107"/>
      <c r="R2697" s="107"/>
      <c r="S2697" s="107"/>
      <c r="T2697" s="136"/>
    </row>
    <row r="2698" spans="15:20" x14ac:dyDescent="0.15">
      <c r="O2698" s="107"/>
      <c r="P2698" s="107"/>
      <c r="Q2698" s="107"/>
      <c r="R2698" s="107"/>
      <c r="S2698" s="107"/>
      <c r="T2698" s="136"/>
    </row>
    <row r="2699" spans="15:20" x14ac:dyDescent="0.15">
      <c r="O2699" s="107"/>
      <c r="P2699" s="107"/>
      <c r="Q2699" s="107"/>
      <c r="R2699" s="107"/>
      <c r="S2699" s="107"/>
      <c r="T2699" s="136"/>
    </row>
    <row r="2700" spans="15:20" x14ac:dyDescent="0.15">
      <c r="O2700" s="107"/>
      <c r="P2700" s="107"/>
      <c r="Q2700" s="107"/>
      <c r="R2700" s="107"/>
      <c r="S2700" s="107"/>
      <c r="T2700" s="136"/>
    </row>
    <row r="2701" spans="15:20" x14ac:dyDescent="0.15">
      <c r="O2701" s="107"/>
      <c r="P2701" s="107"/>
      <c r="Q2701" s="107"/>
      <c r="R2701" s="107"/>
      <c r="S2701" s="107"/>
      <c r="T2701" s="136"/>
    </row>
    <row r="2702" spans="15:20" x14ac:dyDescent="0.15">
      <c r="O2702" s="107"/>
      <c r="P2702" s="107"/>
      <c r="Q2702" s="107"/>
      <c r="R2702" s="107"/>
      <c r="S2702" s="107"/>
      <c r="T2702" s="136"/>
    </row>
    <row r="2703" spans="15:20" x14ac:dyDescent="0.15">
      <c r="O2703" s="107"/>
      <c r="P2703" s="107"/>
      <c r="Q2703" s="107"/>
      <c r="R2703" s="107"/>
      <c r="S2703" s="107"/>
      <c r="T2703" s="136"/>
    </row>
    <row r="2704" spans="15:20" x14ac:dyDescent="0.15">
      <c r="O2704" s="107"/>
      <c r="P2704" s="107"/>
      <c r="Q2704" s="107"/>
      <c r="R2704" s="107"/>
      <c r="S2704" s="107"/>
      <c r="T2704" s="136"/>
    </row>
    <row r="2705" spans="15:20" x14ac:dyDescent="0.15">
      <c r="O2705" s="107"/>
      <c r="P2705" s="107"/>
      <c r="Q2705" s="107"/>
      <c r="R2705" s="107"/>
      <c r="S2705" s="107"/>
      <c r="T2705" s="136"/>
    </row>
    <row r="2706" spans="15:20" x14ac:dyDescent="0.15">
      <c r="O2706" s="107"/>
      <c r="P2706" s="107"/>
      <c r="Q2706" s="107"/>
      <c r="R2706" s="107"/>
      <c r="S2706" s="107"/>
      <c r="T2706" s="136"/>
    </row>
    <row r="2707" spans="15:20" x14ac:dyDescent="0.15">
      <c r="O2707" s="107"/>
      <c r="P2707" s="107"/>
      <c r="Q2707" s="107"/>
      <c r="R2707" s="107"/>
      <c r="S2707" s="107"/>
      <c r="T2707" s="136"/>
    </row>
    <row r="2708" spans="15:20" x14ac:dyDescent="0.15">
      <c r="O2708" s="107"/>
      <c r="P2708" s="107"/>
      <c r="Q2708" s="107"/>
      <c r="R2708" s="107"/>
      <c r="S2708" s="107"/>
      <c r="T2708" s="136"/>
    </row>
    <row r="2709" spans="15:20" x14ac:dyDescent="0.15">
      <c r="O2709" s="107"/>
      <c r="P2709" s="107"/>
      <c r="Q2709" s="107"/>
      <c r="R2709" s="107"/>
      <c r="S2709" s="107"/>
      <c r="T2709" s="136"/>
    </row>
    <row r="2710" spans="15:20" x14ac:dyDescent="0.15">
      <c r="O2710" s="107"/>
      <c r="P2710" s="107"/>
      <c r="Q2710" s="107"/>
      <c r="R2710" s="107"/>
      <c r="S2710" s="107"/>
      <c r="T2710" s="136"/>
    </row>
    <row r="2711" spans="15:20" x14ac:dyDescent="0.15">
      <c r="O2711" s="107"/>
      <c r="P2711" s="107"/>
      <c r="Q2711" s="107"/>
      <c r="R2711" s="107"/>
      <c r="S2711" s="107"/>
      <c r="T2711" s="136"/>
    </row>
    <row r="2712" spans="15:20" x14ac:dyDescent="0.15">
      <c r="O2712" s="107"/>
      <c r="P2712" s="107"/>
      <c r="Q2712" s="107"/>
      <c r="R2712" s="107"/>
      <c r="S2712" s="107"/>
      <c r="T2712" s="136"/>
    </row>
    <row r="2713" spans="15:20" x14ac:dyDescent="0.15">
      <c r="O2713" s="107"/>
      <c r="P2713" s="107"/>
      <c r="Q2713" s="107"/>
      <c r="R2713" s="107"/>
      <c r="S2713" s="107"/>
      <c r="T2713" s="136"/>
    </row>
    <row r="2714" spans="15:20" x14ac:dyDescent="0.15">
      <c r="O2714" s="107"/>
      <c r="P2714" s="107"/>
      <c r="Q2714" s="107"/>
      <c r="R2714" s="107"/>
      <c r="S2714" s="107"/>
      <c r="T2714" s="136"/>
    </row>
    <row r="2715" spans="15:20" x14ac:dyDescent="0.15">
      <c r="O2715" s="107"/>
      <c r="P2715" s="107"/>
      <c r="Q2715" s="107"/>
      <c r="R2715" s="107"/>
      <c r="S2715" s="107"/>
      <c r="T2715" s="136"/>
    </row>
    <row r="2716" spans="15:20" x14ac:dyDescent="0.15">
      <c r="O2716" s="107"/>
      <c r="P2716" s="107"/>
      <c r="Q2716" s="107"/>
      <c r="R2716" s="107"/>
      <c r="S2716" s="107"/>
      <c r="T2716" s="136"/>
    </row>
    <row r="2717" spans="15:20" x14ac:dyDescent="0.15">
      <c r="O2717" s="107"/>
      <c r="P2717" s="107"/>
      <c r="Q2717" s="107"/>
      <c r="R2717" s="107"/>
      <c r="S2717" s="107"/>
      <c r="T2717" s="136"/>
    </row>
    <row r="2718" spans="15:20" x14ac:dyDescent="0.15">
      <c r="O2718" s="107"/>
      <c r="P2718" s="107"/>
      <c r="Q2718" s="107"/>
      <c r="R2718" s="107"/>
      <c r="S2718" s="107"/>
      <c r="T2718" s="136"/>
    </row>
    <row r="2719" spans="15:20" x14ac:dyDescent="0.15">
      <c r="O2719" s="107"/>
      <c r="P2719" s="107"/>
      <c r="Q2719" s="107"/>
      <c r="R2719" s="107"/>
      <c r="S2719" s="107"/>
      <c r="T2719" s="136"/>
    </row>
    <row r="2720" spans="15:20" x14ac:dyDescent="0.15">
      <c r="O2720" s="107"/>
      <c r="P2720" s="107"/>
      <c r="Q2720" s="107"/>
      <c r="R2720" s="107"/>
      <c r="S2720" s="107"/>
      <c r="T2720" s="136"/>
    </row>
    <row r="2721" spans="15:20" x14ac:dyDescent="0.15">
      <c r="O2721" s="107"/>
      <c r="P2721" s="107"/>
      <c r="Q2721" s="107"/>
      <c r="R2721" s="107"/>
      <c r="S2721" s="107"/>
      <c r="T2721" s="136"/>
    </row>
    <row r="2722" spans="15:20" x14ac:dyDescent="0.15">
      <c r="O2722" s="107"/>
      <c r="P2722" s="107"/>
      <c r="Q2722" s="107"/>
      <c r="R2722" s="107"/>
      <c r="S2722" s="107"/>
      <c r="T2722" s="136"/>
    </row>
    <row r="2723" spans="15:20" x14ac:dyDescent="0.15">
      <c r="O2723" s="107"/>
      <c r="P2723" s="107"/>
      <c r="Q2723" s="107"/>
      <c r="R2723" s="107"/>
      <c r="S2723" s="107"/>
      <c r="T2723" s="136"/>
    </row>
    <row r="2724" spans="15:20" x14ac:dyDescent="0.15">
      <c r="O2724" s="107"/>
      <c r="P2724" s="107"/>
      <c r="Q2724" s="107"/>
      <c r="R2724" s="107"/>
      <c r="S2724" s="107"/>
      <c r="T2724" s="136"/>
    </row>
    <row r="2725" spans="15:20" x14ac:dyDescent="0.15">
      <c r="O2725" s="107"/>
      <c r="P2725" s="107"/>
      <c r="Q2725" s="107"/>
      <c r="R2725" s="107"/>
      <c r="S2725" s="107"/>
      <c r="T2725" s="136"/>
    </row>
    <row r="2726" spans="15:20" x14ac:dyDescent="0.15">
      <c r="O2726" s="107"/>
      <c r="P2726" s="107"/>
      <c r="Q2726" s="107"/>
      <c r="R2726" s="107"/>
      <c r="S2726" s="107"/>
      <c r="T2726" s="136"/>
    </row>
    <row r="2727" spans="15:20" x14ac:dyDescent="0.15">
      <c r="O2727" s="107"/>
      <c r="P2727" s="107"/>
      <c r="Q2727" s="107"/>
      <c r="R2727" s="107"/>
      <c r="S2727" s="107"/>
      <c r="T2727" s="136"/>
    </row>
    <row r="2728" spans="15:20" x14ac:dyDescent="0.15">
      <c r="O2728" s="107"/>
      <c r="P2728" s="107"/>
      <c r="Q2728" s="107"/>
      <c r="R2728" s="107"/>
      <c r="S2728" s="107"/>
      <c r="T2728" s="136"/>
    </row>
    <row r="2729" spans="15:20" x14ac:dyDescent="0.15">
      <c r="O2729" s="107"/>
      <c r="P2729" s="107"/>
      <c r="Q2729" s="107"/>
      <c r="R2729" s="107"/>
      <c r="S2729" s="107"/>
      <c r="T2729" s="136"/>
    </row>
    <row r="2730" spans="15:20" x14ac:dyDescent="0.15">
      <c r="O2730" s="107"/>
      <c r="P2730" s="107"/>
      <c r="Q2730" s="107"/>
      <c r="R2730" s="107"/>
      <c r="S2730" s="107"/>
      <c r="T2730" s="136"/>
    </row>
    <row r="2731" spans="15:20" x14ac:dyDescent="0.15">
      <c r="O2731" s="107"/>
      <c r="P2731" s="107"/>
      <c r="Q2731" s="107"/>
      <c r="R2731" s="107"/>
      <c r="S2731" s="107"/>
      <c r="T2731" s="136"/>
    </row>
    <row r="2732" spans="15:20" x14ac:dyDescent="0.15">
      <c r="O2732" s="107"/>
      <c r="P2732" s="107"/>
      <c r="Q2732" s="107"/>
      <c r="R2732" s="107"/>
      <c r="S2732" s="107"/>
      <c r="T2732" s="136"/>
    </row>
    <row r="2733" spans="15:20" x14ac:dyDescent="0.15">
      <c r="O2733" s="107"/>
      <c r="P2733" s="107"/>
      <c r="Q2733" s="107"/>
      <c r="R2733" s="107"/>
      <c r="S2733" s="107"/>
      <c r="T2733" s="136"/>
    </row>
    <row r="2734" spans="15:20" x14ac:dyDescent="0.15">
      <c r="O2734" s="107"/>
      <c r="P2734" s="107"/>
      <c r="Q2734" s="107"/>
      <c r="R2734" s="107"/>
      <c r="S2734" s="107"/>
      <c r="T2734" s="136"/>
    </row>
    <row r="2735" spans="15:20" x14ac:dyDescent="0.15">
      <c r="O2735" s="107"/>
      <c r="P2735" s="107"/>
      <c r="Q2735" s="107"/>
      <c r="R2735" s="107"/>
      <c r="S2735" s="107"/>
      <c r="T2735" s="136"/>
    </row>
    <row r="2736" spans="15:20" x14ac:dyDescent="0.15">
      <c r="O2736" s="107"/>
      <c r="P2736" s="107"/>
      <c r="Q2736" s="107"/>
      <c r="R2736" s="107"/>
      <c r="S2736" s="107"/>
      <c r="T2736" s="136"/>
    </row>
    <row r="2737" spans="15:20" x14ac:dyDescent="0.15">
      <c r="O2737" s="107"/>
      <c r="P2737" s="107"/>
      <c r="Q2737" s="107"/>
      <c r="R2737" s="107"/>
      <c r="S2737" s="107"/>
      <c r="T2737" s="136"/>
    </row>
    <row r="2738" spans="15:20" x14ac:dyDescent="0.15">
      <c r="O2738" s="107"/>
      <c r="P2738" s="107"/>
      <c r="Q2738" s="107"/>
      <c r="R2738" s="107"/>
      <c r="S2738" s="107"/>
      <c r="T2738" s="136"/>
    </row>
    <row r="2739" spans="15:20" x14ac:dyDescent="0.15">
      <c r="O2739" s="107"/>
      <c r="P2739" s="107"/>
      <c r="Q2739" s="107"/>
      <c r="R2739" s="107"/>
      <c r="S2739" s="107"/>
      <c r="T2739" s="136"/>
    </row>
    <row r="2740" spans="15:20" x14ac:dyDescent="0.15">
      <c r="O2740" s="107"/>
      <c r="P2740" s="107"/>
      <c r="Q2740" s="107"/>
      <c r="R2740" s="107"/>
      <c r="S2740" s="107"/>
      <c r="T2740" s="136"/>
    </row>
    <row r="2741" spans="15:20" x14ac:dyDescent="0.15">
      <c r="O2741" s="107"/>
      <c r="P2741" s="107"/>
      <c r="Q2741" s="107"/>
      <c r="R2741" s="107"/>
      <c r="S2741" s="107"/>
      <c r="T2741" s="136"/>
    </row>
    <row r="2742" spans="15:20" x14ac:dyDescent="0.15">
      <c r="O2742" s="107"/>
      <c r="P2742" s="107"/>
      <c r="Q2742" s="107"/>
      <c r="R2742" s="107"/>
      <c r="S2742" s="107"/>
      <c r="T2742" s="136"/>
    </row>
    <row r="2743" spans="15:20" x14ac:dyDescent="0.15">
      <c r="O2743" s="107"/>
      <c r="P2743" s="107"/>
      <c r="Q2743" s="107"/>
      <c r="R2743" s="107"/>
      <c r="S2743" s="107"/>
      <c r="T2743" s="136"/>
    </row>
    <row r="2744" spans="15:20" x14ac:dyDescent="0.15">
      <c r="O2744" s="107"/>
      <c r="P2744" s="107"/>
      <c r="Q2744" s="107"/>
      <c r="R2744" s="107"/>
      <c r="S2744" s="107"/>
      <c r="T2744" s="136"/>
    </row>
    <row r="2745" spans="15:20" x14ac:dyDescent="0.15">
      <c r="O2745" s="107"/>
      <c r="P2745" s="107"/>
      <c r="Q2745" s="107"/>
      <c r="R2745" s="107"/>
      <c r="S2745" s="107"/>
      <c r="T2745" s="136"/>
    </row>
    <row r="2746" spans="15:20" x14ac:dyDescent="0.15">
      <c r="O2746" s="107"/>
      <c r="P2746" s="107"/>
      <c r="Q2746" s="107"/>
      <c r="R2746" s="107"/>
      <c r="S2746" s="107"/>
      <c r="T2746" s="136"/>
    </row>
    <row r="2747" spans="15:20" x14ac:dyDescent="0.15">
      <c r="O2747" s="107"/>
      <c r="P2747" s="107"/>
      <c r="Q2747" s="107"/>
      <c r="R2747" s="107"/>
      <c r="S2747" s="107"/>
      <c r="T2747" s="136"/>
    </row>
    <row r="2748" spans="15:20" x14ac:dyDescent="0.15">
      <c r="O2748" s="107"/>
      <c r="P2748" s="107"/>
      <c r="Q2748" s="107"/>
      <c r="R2748" s="107"/>
      <c r="S2748" s="107"/>
      <c r="T2748" s="136"/>
    </row>
    <row r="2749" spans="15:20" x14ac:dyDescent="0.15">
      <c r="O2749" s="107"/>
      <c r="P2749" s="107"/>
      <c r="Q2749" s="107"/>
      <c r="R2749" s="107"/>
      <c r="S2749" s="107"/>
      <c r="T2749" s="136"/>
    </row>
    <row r="2750" spans="15:20" x14ac:dyDescent="0.15">
      <c r="O2750" s="107"/>
      <c r="P2750" s="107"/>
      <c r="Q2750" s="107"/>
      <c r="R2750" s="107"/>
      <c r="S2750" s="107"/>
      <c r="T2750" s="136"/>
    </row>
    <row r="2751" spans="15:20" x14ac:dyDescent="0.15">
      <c r="O2751" s="107"/>
      <c r="P2751" s="107"/>
      <c r="Q2751" s="107"/>
      <c r="R2751" s="107"/>
      <c r="S2751" s="107"/>
      <c r="T2751" s="136"/>
    </row>
    <row r="2752" spans="15:20" x14ac:dyDescent="0.15">
      <c r="O2752" s="107"/>
      <c r="P2752" s="107"/>
      <c r="Q2752" s="107"/>
      <c r="R2752" s="107"/>
      <c r="S2752" s="107"/>
      <c r="T2752" s="136"/>
    </row>
    <row r="2753" spans="15:20" x14ac:dyDescent="0.15">
      <c r="O2753" s="107"/>
      <c r="P2753" s="107"/>
      <c r="Q2753" s="107"/>
      <c r="R2753" s="107"/>
      <c r="S2753" s="107"/>
      <c r="T2753" s="136"/>
    </row>
    <row r="2754" spans="15:20" x14ac:dyDescent="0.15">
      <c r="O2754" s="107"/>
      <c r="P2754" s="107"/>
      <c r="Q2754" s="107"/>
      <c r="R2754" s="107"/>
      <c r="S2754" s="107"/>
      <c r="T2754" s="136"/>
    </row>
    <row r="2755" spans="15:20" x14ac:dyDescent="0.15">
      <c r="O2755" s="107"/>
      <c r="P2755" s="107"/>
      <c r="Q2755" s="107"/>
      <c r="R2755" s="107"/>
      <c r="S2755" s="107"/>
      <c r="T2755" s="136"/>
    </row>
    <row r="2756" spans="15:20" x14ac:dyDescent="0.15">
      <c r="O2756" s="107"/>
      <c r="P2756" s="107"/>
      <c r="Q2756" s="107"/>
      <c r="R2756" s="107"/>
      <c r="S2756" s="107"/>
      <c r="T2756" s="136"/>
    </row>
    <row r="2757" spans="15:20" x14ac:dyDescent="0.15">
      <c r="O2757" s="107"/>
      <c r="P2757" s="107"/>
      <c r="Q2757" s="107"/>
      <c r="R2757" s="107"/>
      <c r="S2757" s="107"/>
      <c r="T2757" s="136"/>
    </row>
    <row r="2758" spans="15:20" x14ac:dyDescent="0.15">
      <c r="O2758" s="107"/>
      <c r="P2758" s="107"/>
      <c r="Q2758" s="107"/>
      <c r="R2758" s="107"/>
      <c r="S2758" s="107"/>
      <c r="T2758" s="136"/>
    </row>
    <row r="2759" spans="15:20" x14ac:dyDescent="0.15">
      <c r="O2759" s="107"/>
      <c r="P2759" s="107"/>
      <c r="Q2759" s="107"/>
      <c r="R2759" s="107"/>
      <c r="S2759" s="107"/>
      <c r="T2759" s="136"/>
    </row>
    <row r="2760" spans="15:20" x14ac:dyDescent="0.15">
      <c r="O2760" s="107"/>
      <c r="P2760" s="107"/>
      <c r="Q2760" s="107"/>
      <c r="R2760" s="107"/>
      <c r="S2760" s="107"/>
      <c r="T2760" s="136"/>
    </row>
    <row r="2761" spans="15:20" x14ac:dyDescent="0.15">
      <c r="O2761" s="107"/>
      <c r="P2761" s="107"/>
      <c r="Q2761" s="107"/>
      <c r="R2761" s="107"/>
      <c r="S2761" s="107"/>
      <c r="T2761" s="136"/>
    </row>
    <row r="2762" spans="15:20" x14ac:dyDescent="0.15">
      <c r="O2762" s="107"/>
      <c r="P2762" s="107"/>
      <c r="Q2762" s="107"/>
      <c r="R2762" s="107"/>
      <c r="S2762" s="107"/>
      <c r="T2762" s="136"/>
    </row>
    <row r="2763" spans="15:20" x14ac:dyDescent="0.15">
      <c r="O2763" s="107"/>
      <c r="P2763" s="107"/>
      <c r="Q2763" s="107"/>
      <c r="R2763" s="107"/>
      <c r="S2763" s="107"/>
      <c r="T2763" s="136"/>
    </row>
    <row r="2764" spans="15:20" x14ac:dyDescent="0.15">
      <c r="O2764" s="107"/>
      <c r="P2764" s="107"/>
      <c r="Q2764" s="107"/>
      <c r="R2764" s="107"/>
      <c r="S2764" s="107"/>
      <c r="T2764" s="136"/>
    </row>
    <row r="2765" spans="15:20" x14ac:dyDescent="0.15">
      <c r="O2765" s="107"/>
      <c r="P2765" s="107"/>
      <c r="Q2765" s="107"/>
      <c r="R2765" s="107"/>
      <c r="S2765" s="107"/>
      <c r="T2765" s="136"/>
    </row>
    <row r="2766" spans="15:20" x14ac:dyDescent="0.15">
      <c r="O2766" s="107"/>
      <c r="P2766" s="107"/>
      <c r="Q2766" s="107"/>
      <c r="R2766" s="107"/>
      <c r="S2766" s="107"/>
      <c r="T2766" s="136"/>
    </row>
    <row r="2767" spans="15:20" x14ac:dyDescent="0.15">
      <c r="O2767" s="107"/>
      <c r="P2767" s="107"/>
      <c r="Q2767" s="107"/>
      <c r="R2767" s="107"/>
      <c r="S2767" s="107"/>
      <c r="T2767" s="136"/>
    </row>
    <row r="2768" spans="15:20" x14ac:dyDescent="0.15">
      <c r="O2768" s="107"/>
      <c r="P2768" s="107"/>
      <c r="Q2768" s="107"/>
      <c r="R2768" s="107"/>
      <c r="S2768" s="107"/>
      <c r="T2768" s="136"/>
    </row>
    <row r="2769" spans="15:20" x14ac:dyDescent="0.15">
      <c r="O2769" s="107"/>
      <c r="P2769" s="107"/>
      <c r="Q2769" s="107"/>
      <c r="R2769" s="107"/>
      <c r="S2769" s="107"/>
      <c r="T2769" s="136"/>
    </row>
    <row r="2770" spans="15:20" x14ac:dyDescent="0.15">
      <c r="O2770" s="107"/>
      <c r="P2770" s="107"/>
      <c r="Q2770" s="107"/>
      <c r="R2770" s="107"/>
      <c r="S2770" s="107"/>
      <c r="T2770" s="136"/>
    </row>
    <row r="2771" spans="15:20" x14ac:dyDescent="0.15">
      <c r="O2771" s="107"/>
      <c r="P2771" s="107"/>
      <c r="Q2771" s="107"/>
      <c r="R2771" s="107"/>
      <c r="S2771" s="107"/>
      <c r="T2771" s="136"/>
    </row>
    <row r="2772" spans="15:20" x14ac:dyDescent="0.15">
      <c r="O2772" s="107"/>
      <c r="P2772" s="107"/>
      <c r="Q2772" s="107"/>
      <c r="R2772" s="107"/>
      <c r="S2772" s="107"/>
      <c r="T2772" s="136"/>
    </row>
    <row r="2773" spans="15:20" x14ac:dyDescent="0.15">
      <c r="O2773" s="107"/>
      <c r="P2773" s="107"/>
      <c r="Q2773" s="107"/>
      <c r="R2773" s="107"/>
      <c r="S2773" s="107"/>
      <c r="T2773" s="136"/>
    </row>
    <row r="2774" spans="15:20" x14ac:dyDescent="0.15">
      <c r="O2774" s="107"/>
      <c r="P2774" s="107"/>
      <c r="Q2774" s="107"/>
      <c r="R2774" s="107"/>
      <c r="S2774" s="107"/>
      <c r="T2774" s="136"/>
    </row>
    <row r="2775" spans="15:20" x14ac:dyDescent="0.15">
      <c r="O2775" s="107"/>
      <c r="P2775" s="107"/>
      <c r="Q2775" s="107"/>
      <c r="R2775" s="107"/>
      <c r="S2775" s="107"/>
      <c r="T2775" s="136"/>
    </row>
    <row r="2776" spans="15:20" x14ac:dyDescent="0.15">
      <c r="O2776" s="107"/>
      <c r="P2776" s="107"/>
      <c r="Q2776" s="107"/>
      <c r="R2776" s="107"/>
      <c r="S2776" s="107"/>
      <c r="T2776" s="136"/>
    </row>
    <row r="2777" spans="15:20" x14ac:dyDescent="0.15">
      <c r="O2777" s="107"/>
      <c r="P2777" s="107"/>
      <c r="Q2777" s="107"/>
      <c r="R2777" s="107"/>
      <c r="S2777" s="107"/>
      <c r="T2777" s="136"/>
    </row>
    <row r="2778" spans="15:20" x14ac:dyDescent="0.15">
      <c r="O2778" s="107"/>
      <c r="P2778" s="107"/>
      <c r="Q2778" s="107"/>
      <c r="R2778" s="107"/>
      <c r="S2778" s="107"/>
      <c r="T2778" s="136"/>
    </row>
    <row r="2779" spans="15:20" x14ac:dyDescent="0.15">
      <c r="O2779" s="107"/>
      <c r="P2779" s="107"/>
      <c r="Q2779" s="107"/>
      <c r="R2779" s="107"/>
      <c r="S2779" s="107"/>
      <c r="T2779" s="136"/>
    </row>
    <row r="2780" spans="15:20" x14ac:dyDescent="0.15">
      <c r="O2780" s="107"/>
      <c r="P2780" s="107"/>
      <c r="Q2780" s="107"/>
      <c r="R2780" s="107"/>
      <c r="S2780" s="107"/>
      <c r="T2780" s="136"/>
    </row>
    <row r="2781" spans="15:20" x14ac:dyDescent="0.15">
      <c r="O2781" s="107"/>
      <c r="P2781" s="107"/>
      <c r="Q2781" s="107"/>
      <c r="R2781" s="107"/>
      <c r="S2781" s="107"/>
      <c r="T2781" s="136"/>
    </row>
    <row r="2782" spans="15:20" x14ac:dyDescent="0.15">
      <c r="O2782" s="107"/>
      <c r="P2782" s="107"/>
      <c r="Q2782" s="107"/>
      <c r="R2782" s="107"/>
      <c r="S2782" s="107"/>
      <c r="T2782" s="136"/>
    </row>
    <row r="2783" spans="15:20" x14ac:dyDescent="0.15">
      <c r="O2783" s="107"/>
      <c r="P2783" s="107"/>
      <c r="Q2783" s="107"/>
      <c r="R2783" s="107"/>
      <c r="S2783" s="107"/>
      <c r="T2783" s="136"/>
    </row>
    <row r="2784" spans="15:20" x14ac:dyDescent="0.15">
      <c r="O2784" s="107"/>
      <c r="P2784" s="107"/>
      <c r="Q2784" s="107"/>
      <c r="R2784" s="107"/>
      <c r="S2784" s="107"/>
      <c r="T2784" s="136"/>
    </row>
    <row r="2785" spans="15:20" x14ac:dyDescent="0.15">
      <c r="O2785" s="107"/>
      <c r="P2785" s="107"/>
      <c r="Q2785" s="107"/>
      <c r="R2785" s="107"/>
      <c r="S2785" s="107"/>
      <c r="T2785" s="136"/>
    </row>
    <row r="2786" spans="15:20" x14ac:dyDescent="0.15">
      <c r="O2786" s="107"/>
      <c r="P2786" s="107"/>
      <c r="Q2786" s="107"/>
      <c r="R2786" s="107"/>
      <c r="S2786" s="107"/>
      <c r="T2786" s="136"/>
    </row>
    <row r="2787" spans="15:20" x14ac:dyDescent="0.15">
      <c r="O2787" s="107"/>
      <c r="P2787" s="107"/>
      <c r="Q2787" s="107"/>
      <c r="R2787" s="107"/>
      <c r="S2787" s="107"/>
      <c r="T2787" s="136"/>
    </row>
    <row r="2788" spans="15:20" x14ac:dyDescent="0.15">
      <c r="O2788" s="107"/>
      <c r="P2788" s="107"/>
      <c r="Q2788" s="107"/>
      <c r="R2788" s="107"/>
      <c r="S2788" s="107"/>
      <c r="T2788" s="136"/>
    </row>
    <row r="2789" spans="15:20" x14ac:dyDescent="0.15">
      <c r="O2789" s="107"/>
      <c r="P2789" s="107"/>
      <c r="Q2789" s="107"/>
      <c r="R2789" s="107"/>
      <c r="S2789" s="107"/>
      <c r="T2789" s="136"/>
    </row>
    <row r="2790" spans="15:20" x14ac:dyDescent="0.15">
      <c r="O2790" s="107"/>
      <c r="P2790" s="107"/>
      <c r="Q2790" s="107"/>
      <c r="R2790" s="107"/>
      <c r="S2790" s="107"/>
      <c r="T2790" s="136"/>
    </row>
    <row r="2791" spans="15:20" x14ac:dyDescent="0.15">
      <c r="O2791" s="107"/>
      <c r="P2791" s="107"/>
      <c r="Q2791" s="107"/>
      <c r="R2791" s="107"/>
      <c r="S2791" s="107"/>
      <c r="T2791" s="136"/>
    </row>
    <row r="2792" spans="15:20" x14ac:dyDescent="0.15">
      <c r="O2792" s="107"/>
      <c r="P2792" s="107"/>
      <c r="Q2792" s="107"/>
      <c r="R2792" s="107"/>
      <c r="S2792" s="107"/>
      <c r="T2792" s="136"/>
    </row>
    <row r="2793" spans="15:20" x14ac:dyDescent="0.15">
      <c r="O2793" s="107"/>
      <c r="P2793" s="107"/>
      <c r="Q2793" s="107"/>
      <c r="R2793" s="107"/>
      <c r="S2793" s="107"/>
      <c r="T2793" s="136"/>
    </row>
    <row r="2794" spans="15:20" x14ac:dyDescent="0.15">
      <c r="O2794" s="107"/>
      <c r="P2794" s="107"/>
      <c r="Q2794" s="107"/>
      <c r="R2794" s="107"/>
      <c r="S2794" s="107"/>
      <c r="T2794" s="136"/>
    </row>
    <row r="2795" spans="15:20" x14ac:dyDescent="0.15">
      <c r="O2795" s="107"/>
      <c r="P2795" s="107"/>
      <c r="Q2795" s="107"/>
      <c r="R2795" s="107"/>
      <c r="S2795" s="107"/>
      <c r="T2795" s="136"/>
    </row>
    <row r="2796" spans="15:20" x14ac:dyDescent="0.15">
      <c r="O2796" s="107"/>
      <c r="P2796" s="107"/>
      <c r="Q2796" s="107"/>
      <c r="R2796" s="107"/>
      <c r="S2796" s="107"/>
      <c r="T2796" s="136"/>
    </row>
    <row r="2797" spans="15:20" x14ac:dyDescent="0.15">
      <c r="O2797" s="107"/>
      <c r="P2797" s="107"/>
      <c r="Q2797" s="107"/>
      <c r="R2797" s="107"/>
      <c r="S2797" s="107"/>
      <c r="T2797" s="136"/>
    </row>
    <row r="2798" spans="15:20" x14ac:dyDescent="0.15">
      <c r="O2798" s="107"/>
      <c r="P2798" s="107"/>
      <c r="Q2798" s="107"/>
      <c r="R2798" s="107"/>
      <c r="S2798" s="107"/>
      <c r="T2798" s="136"/>
    </row>
    <row r="2799" spans="15:20" x14ac:dyDescent="0.15">
      <c r="O2799" s="107"/>
      <c r="P2799" s="107"/>
      <c r="Q2799" s="107"/>
      <c r="R2799" s="107"/>
      <c r="S2799" s="107"/>
      <c r="T2799" s="136"/>
    </row>
    <row r="2800" spans="15:20" x14ac:dyDescent="0.15">
      <c r="O2800" s="107"/>
      <c r="P2800" s="107"/>
      <c r="Q2800" s="107"/>
      <c r="R2800" s="107"/>
      <c r="S2800" s="107"/>
      <c r="T2800" s="136"/>
    </row>
    <row r="2801" spans="15:20" x14ac:dyDescent="0.15">
      <c r="O2801" s="107"/>
      <c r="P2801" s="107"/>
      <c r="Q2801" s="107"/>
      <c r="R2801" s="107"/>
      <c r="S2801" s="107"/>
      <c r="T2801" s="136"/>
    </row>
    <row r="2802" spans="15:20" x14ac:dyDescent="0.15">
      <c r="O2802" s="107"/>
      <c r="P2802" s="107"/>
      <c r="Q2802" s="107"/>
      <c r="R2802" s="107"/>
      <c r="S2802" s="107"/>
      <c r="T2802" s="136"/>
    </row>
    <row r="2803" spans="15:20" x14ac:dyDescent="0.15">
      <c r="O2803" s="107"/>
      <c r="P2803" s="107"/>
      <c r="Q2803" s="107"/>
      <c r="R2803" s="107"/>
      <c r="S2803" s="107"/>
      <c r="T2803" s="136"/>
    </row>
    <row r="2804" spans="15:20" x14ac:dyDescent="0.15">
      <c r="O2804" s="107"/>
      <c r="P2804" s="107"/>
      <c r="Q2804" s="107"/>
      <c r="R2804" s="107"/>
      <c r="S2804" s="107"/>
      <c r="T2804" s="136"/>
    </row>
    <row r="2805" spans="15:20" x14ac:dyDescent="0.15">
      <c r="O2805" s="107"/>
      <c r="P2805" s="107"/>
      <c r="Q2805" s="107"/>
      <c r="R2805" s="107"/>
      <c r="S2805" s="107"/>
      <c r="T2805" s="136"/>
    </row>
    <row r="2806" spans="15:20" x14ac:dyDescent="0.15">
      <c r="O2806" s="107"/>
      <c r="P2806" s="107"/>
      <c r="Q2806" s="107"/>
      <c r="R2806" s="107"/>
      <c r="S2806" s="107"/>
      <c r="T2806" s="136"/>
    </row>
    <row r="2807" spans="15:20" x14ac:dyDescent="0.15">
      <c r="O2807" s="107"/>
      <c r="P2807" s="107"/>
      <c r="Q2807" s="107"/>
      <c r="R2807" s="107"/>
      <c r="S2807" s="107"/>
      <c r="T2807" s="136"/>
    </row>
    <row r="2808" spans="15:20" x14ac:dyDescent="0.15">
      <c r="O2808" s="107"/>
      <c r="P2808" s="107"/>
      <c r="Q2808" s="107"/>
      <c r="R2808" s="107"/>
      <c r="S2808" s="107"/>
      <c r="T2808" s="136"/>
    </row>
    <row r="2809" spans="15:20" x14ac:dyDescent="0.15">
      <c r="O2809" s="107"/>
      <c r="P2809" s="107"/>
      <c r="Q2809" s="107"/>
      <c r="R2809" s="107"/>
      <c r="S2809" s="107"/>
      <c r="T2809" s="136"/>
    </row>
    <row r="2810" spans="15:20" x14ac:dyDescent="0.15">
      <c r="O2810" s="107"/>
      <c r="P2810" s="107"/>
      <c r="Q2810" s="107"/>
      <c r="R2810" s="107"/>
      <c r="S2810" s="107"/>
      <c r="T2810" s="136"/>
    </row>
    <row r="2811" spans="15:20" x14ac:dyDescent="0.15">
      <c r="O2811" s="107"/>
      <c r="P2811" s="107"/>
      <c r="Q2811" s="107"/>
      <c r="R2811" s="107"/>
      <c r="S2811" s="107"/>
      <c r="T2811" s="136"/>
    </row>
    <row r="2812" spans="15:20" x14ac:dyDescent="0.15">
      <c r="O2812" s="107"/>
      <c r="P2812" s="107"/>
      <c r="Q2812" s="107"/>
      <c r="R2812" s="107"/>
      <c r="S2812" s="107"/>
      <c r="T2812" s="136"/>
    </row>
    <row r="2813" spans="15:20" x14ac:dyDescent="0.15">
      <c r="O2813" s="107"/>
      <c r="P2813" s="107"/>
      <c r="Q2813" s="107"/>
      <c r="R2813" s="107"/>
      <c r="S2813" s="107"/>
      <c r="T2813" s="136"/>
    </row>
    <row r="2814" spans="15:20" x14ac:dyDescent="0.15">
      <c r="O2814" s="107"/>
      <c r="P2814" s="107"/>
      <c r="Q2814" s="107"/>
      <c r="R2814" s="107"/>
      <c r="S2814" s="107"/>
      <c r="T2814" s="136"/>
    </row>
    <row r="2815" spans="15:20" x14ac:dyDescent="0.15">
      <c r="O2815" s="107"/>
      <c r="P2815" s="107"/>
      <c r="Q2815" s="107"/>
      <c r="R2815" s="107"/>
      <c r="S2815" s="107"/>
      <c r="T2815" s="136"/>
    </row>
    <row r="2816" spans="15:20" x14ac:dyDescent="0.15">
      <c r="O2816" s="107"/>
      <c r="P2816" s="107"/>
      <c r="Q2816" s="107"/>
      <c r="R2816" s="107"/>
      <c r="S2816" s="107"/>
      <c r="T2816" s="136"/>
    </row>
    <row r="2817" spans="15:20" x14ac:dyDescent="0.15">
      <c r="O2817" s="107"/>
      <c r="P2817" s="107"/>
      <c r="Q2817" s="107"/>
      <c r="R2817" s="107"/>
      <c r="S2817" s="107"/>
      <c r="T2817" s="136"/>
    </row>
    <row r="2818" spans="15:20" x14ac:dyDescent="0.15">
      <c r="O2818" s="107"/>
      <c r="P2818" s="107"/>
      <c r="Q2818" s="107"/>
      <c r="R2818" s="107"/>
      <c r="S2818" s="107"/>
      <c r="T2818" s="136"/>
    </row>
    <row r="2819" spans="15:20" x14ac:dyDescent="0.15">
      <c r="O2819" s="107"/>
      <c r="P2819" s="107"/>
      <c r="Q2819" s="107"/>
      <c r="R2819" s="107"/>
      <c r="S2819" s="107"/>
      <c r="T2819" s="136"/>
    </row>
    <row r="2820" spans="15:20" x14ac:dyDescent="0.15">
      <c r="O2820" s="107"/>
      <c r="P2820" s="107"/>
      <c r="Q2820" s="107"/>
      <c r="R2820" s="107"/>
      <c r="S2820" s="107"/>
      <c r="T2820" s="136"/>
    </row>
    <row r="2821" spans="15:20" x14ac:dyDescent="0.15">
      <c r="O2821" s="107"/>
      <c r="P2821" s="107"/>
      <c r="Q2821" s="107"/>
      <c r="R2821" s="107"/>
      <c r="S2821" s="107"/>
      <c r="T2821" s="136"/>
    </row>
    <row r="2822" spans="15:20" x14ac:dyDescent="0.15">
      <c r="O2822" s="107"/>
      <c r="P2822" s="107"/>
      <c r="Q2822" s="107"/>
      <c r="R2822" s="107"/>
      <c r="S2822" s="107"/>
      <c r="T2822" s="136"/>
    </row>
    <row r="2823" spans="15:20" x14ac:dyDescent="0.15">
      <c r="O2823" s="107"/>
      <c r="P2823" s="107"/>
      <c r="Q2823" s="107"/>
      <c r="R2823" s="107"/>
      <c r="S2823" s="107"/>
      <c r="T2823" s="136"/>
    </row>
    <row r="2824" spans="15:20" x14ac:dyDescent="0.15">
      <c r="O2824" s="107"/>
      <c r="P2824" s="107"/>
      <c r="Q2824" s="107"/>
      <c r="R2824" s="107"/>
      <c r="S2824" s="107"/>
      <c r="T2824" s="136"/>
    </row>
    <row r="2825" spans="15:20" x14ac:dyDescent="0.15">
      <c r="O2825" s="107"/>
      <c r="P2825" s="107"/>
      <c r="Q2825" s="107"/>
      <c r="R2825" s="107"/>
      <c r="S2825" s="107"/>
      <c r="T2825" s="136"/>
    </row>
    <row r="2826" spans="15:20" x14ac:dyDescent="0.15">
      <c r="O2826" s="107"/>
      <c r="P2826" s="107"/>
      <c r="Q2826" s="107"/>
      <c r="R2826" s="107"/>
      <c r="S2826" s="107"/>
      <c r="T2826" s="136"/>
    </row>
    <row r="2827" spans="15:20" x14ac:dyDescent="0.15">
      <c r="O2827" s="107"/>
      <c r="P2827" s="107"/>
      <c r="Q2827" s="107"/>
      <c r="R2827" s="107"/>
      <c r="S2827" s="107"/>
      <c r="T2827" s="136"/>
    </row>
    <row r="2828" spans="15:20" x14ac:dyDescent="0.15">
      <c r="O2828" s="107"/>
      <c r="P2828" s="107"/>
      <c r="Q2828" s="107"/>
      <c r="R2828" s="107"/>
      <c r="S2828" s="107"/>
      <c r="T2828" s="136"/>
    </row>
    <row r="2829" spans="15:20" x14ac:dyDescent="0.15">
      <c r="O2829" s="107"/>
      <c r="P2829" s="107"/>
      <c r="Q2829" s="107"/>
      <c r="R2829" s="107"/>
      <c r="S2829" s="107"/>
      <c r="T2829" s="136"/>
    </row>
    <row r="2830" spans="15:20" x14ac:dyDescent="0.15">
      <c r="O2830" s="107"/>
      <c r="P2830" s="107"/>
      <c r="Q2830" s="107"/>
      <c r="R2830" s="107"/>
      <c r="S2830" s="107"/>
      <c r="T2830" s="136"/>
    </row>
    <row r="2831" spans="15:20" x14ac:dyDescent="0.15">
      <c r="O2831" s="107"/>
      <c r="P2831" s="107"/>
      <c r="Q2831" s="107"/>
      <c r="R2831" s="107"/>
      <c r="S2831" s="107"/>
      <c r="T2831" s="136"/>
    </row>
    <row r="2832" spans="15:20" x14ac:dyDescent="0.15">
      <c r="O2832" s="107"/>
      <c r="P2832" s="107"/>
      <c r="Q2832" s="107"/>
      <c r="R2832" s="107"/>
      <c r="S2832" s="107"/>
      <c r="T2832" s="136"/>
    </row>
    <row r="2833" spans="15:20" x14ac:dyDescent="0.15">
      <c r="O2833" s="107"/>
      <c r="P2833" s="107"/>
      <c r="Q2833" s="107"/>
      <c r="R2833" s="107"/>
      <c r="S2833" s="107"/>
      <c r="T2833" s="136"/>
    </row>
    <row r="2834" spans="15:20" x14ac:dyDescent="0.15">
      <c r="O2834" s="107"/>
      <c r="P2834" s="107"/>
      <c r="Q2834" s="107"/>
      <c r="R2834" s="107"/>
      <c r="S2834" s="107"/>
      <c r="T2834" s="136"/>
    </row>
    <row r="2835" spans="15:20" x14ac:dyDescent="0.15">
      <c r="O2835" s="107"/>
      <c r="P2835" s="107"/>
      <c r="Q2835" s="107"/>
      <c r="R2835" s="107"/>
      <c r="S2835" s="107"/>
      <c r="T2835" s="136"/>
    </row>
    <row r="2836" spans="15:20" x14ac:dyDescent="0.15">
      <c r="O2836" s="107"/>
      <c r="P2836" s="107"/>
      <c r="Q2836" s="107"/>
      <c r="R2836" s="107"/>
      <c r="S2836" s="107"/>
      <c r="T2836" s="136"/>
    </row>
    <row r="2837" spans="15:20" x14ac:dyDescent="0.15">
      <c r="O2837" s="107"/>
      <c r="P2837" s="107"/>
      <c r="Q2837" s="107"/>
      <c r="R2837" s="107"/>
      <c r="S2837" s="107"/>
      <c r="T2837" s="136"/>
    </row>
    <row r="2838" spans="15:20" x14ac:dyDescent="0.15">
      <c r="O2838" s="107"/>
      <c r="P2838" s="107"/>
      <c r="Q2838" s="107"/>
      <c r="R2838" s="107"/>
      <c r="S2838" s="107"/>
      <c r="T2838" s="136"/>
    </row>
    <row r="2839" spans="15:20" x14ac:dyDescent="0.15">
      <c r="O2839" s="107"/>
      <c r="P2839" s="107"/>
      <c r="Q2839" s="107"/>
      <c r="R2839" s="107"/>
      <c r="S2839" s="107"/>
      <c r="T2839" s="136"/>
    </row>
    <row r="2840" spans="15:20" x14ac:dyDescent="0.15">
      <c r="O2840" s="107"/>
      <c r="P2840" s="107"/>
      <c r="Q2840" s="107"/>
      <c r="R2840" s="107"/>
      <c r="S2840" s="107"/>
      <c r="T2840" s="136"/>
    </row>
    <row r="2841" spans="15:20" x14ac:dyDescent="0.15">
      <c r="O2841" s="107"/>
      <c r="P2841" s="107"/>
      <c r="Q2841" s="107"/>
      <c r="R2841" s="107"/>
      <c r="S2841" s="107"/>
      <c r="T2841" s="136"/>
    </row>
    <row r="2842" spans="15:20" x14ac:dyDescent="0.15">
      <c r="O2842" s="107"/>
      <c r="P2842" s="107"/>
      <c r="Q2842" s="107"/>
      <c r="R2842" s="107"/>
      <c r="S2842" s="107"/>
      <c r="T2842" s="136"/>
    </row>
    <row r="2843" spans="15:20" x14ac:dyDescent="0.15">
      <c r="O2843" s="107"/>
      <c r="P2843" s="107"/>
      <c r="Q2843" s="107"/>
      <c r="R2843" s="107"/>
      <c r="S2843" s="107"/>
      <c r="T2843" s="136"/>
    </row>
    <row r="2844" spans="15:20" x14ac:dyDescent="0.15">
      <c r="O2844" s="107"/>
      <c r="P2844" s="107"/>
      <c r="Q2844" s="107"/>
      <c r="R2844" s="107"/>
      <c r="S2844" s="107"/>
      <c r="T2844" s="136"/>
    </row>
    <row r="2845" spans="15:20" x14ac:dyDescent="0.15">
      <c r="O2845" s="107"/>
      <c r="P2845" s="107"/>
      <c r="Q2845" s="107"/>
      <c r="R2845" s="107"/>
      <c r="S2845" s="107"/>
      <c r="T2845" s="136"/>
    </row>
    <row r="2846" spans="15:20" x14ac:dyDescent="0.15">
      <c r="O2846" s="107"/>
      <c r="P2846" s="107"/>
      <c r="Q2846" s="107"/>
      <c r="R2846" s="107"/>
      <c r="S2846" s="107"/>
      <c r="T2846" s="136"/>
    </row>
    <row r="2847" spans="15:20" x14ac:dyDescent="0.15">
      <c r="O2847" s="107"/>
      <c r="P2847" s="107"/>
      <c r="Q2847" s="107"/>
      <c r="R2847" s="107"/>
      <c r="S2847" s="107"/>
      <c r="T2847" s="136"/>
    </row>
    <row r="2848" spans="15:20" x14ac:dyDescent="0.15">
      <c r="O2848" s="107"/>
      <c r="P2848" s="107"/>
      <c r="Q2848" s="107"/>
      <c r="R2848" s="107"/>
      <c r="S2848" s="107"/>
      <c r="T2848" s="136"/>
    </row>
    <row r="2849" spans="15:20" x14ac:dyDescent="0.15">
      <c r="O2849" s="107"/>
      <c r="P2849" s="107"/>
      <c r="Q2849" s="107"/>
      <c r="R2849" s="107"/>
      <c r="S2849" s="107"/>
      <c r="T2849" s="136"/>
    </row>
    <row r="2850" spans="15:20" x14ac:dyDescent="0.15">
      <c r="O2850" s="107"/>
      <c r="P2850" s="107"/>
      <c r="Q2850" s="107"/>
      <c r="R2850" s="107"/>
      <c r="S2850" s="107"/>
      <c r="T2850" s="136"/>
    </row>
    <row r="2851" spans="15:20" x14ac:dyDescent="0.15">
      <c r="O2851" s="107"/>
      <c r="P2851" s="107"/>
      <c r="Q2851" s="107"/>
      <c r="R2851" s="107"/>
      <c r="S2851" s="107"/>
      <c r="T2851" s="136"/>
    </row>
    <row r="2852" spans="15:20" x14ac:dyDescent="0.15">
      <c r="O2852" s="107"/>
      <c r="P2852" s="107"/>
      <c r="Q2852" s="107"/>
      <c r="R2852" s="107"/>
      <c r="S2852" s="107"/>
      <c r="T2852" s="136"/>
    </row>
    <row r="2853" spans="15:20" x14ac:dyDescent="0.15">
      <c r="O2853" s="107"/>
      <c r="P2853" s="107"/>
      <c r="Q2853" s="107"/>
      <c r="R2853" s="107"/>
      <c r="S2853" s="107"/>
      <c r="T2853" s="136"/>
    </row>
    <row r="2854" spans="15:20" x14ac:dyDescent="0.15">
      <c r="O2854" s="107"/>
      <c r="P2854" s="107"/>
      <c r="Q2854" s="107"/>
      <c r="R2854" s="107"/>
      <c r="S2854" s="107"/>
      <c r="T2854" s="136"/>
    </row>
    <row r="2855" spans="15:20" x14ac:dyDescent="0.15">
      <c r="O2855" s="107"/>
      <c r="P2855" s="107"/>
      <c r="Q2855" s="107"/>
      <c r="R2855" s="107"/>
      <c r="S2855" s="107"/>
      <c r="T2855" s="136"/>
    </row>
    <row r="2856" spans="15:20" x14ac:dyDescent="0.15">
      <c r="O2856" s="107"/>
      <c r="P2856" s="107"/>
      <c r="Q2856" s="107"/>
      <c r="R2856" s="107"/>
      <c r="S2856" s="107"/>
      <c r="T2856" s="136"/>
    </row>
    <row r="2857" spans="15:20" x14ac:dyDescent="0.15">
      <c r="O2857" s="107"/>
      <c r="P2857" s="107"/>
      <c r="Q2857" s="107"/>
      <c r="R2857" s="107"/>
      <c r="S2857" s="107"/>
      <c r="T2857" s="136"/>
    </row>
    <row r="2858" spans="15:20" x14ac:dyDescent="0.15">
      <c r="O2858" s="107"/>
      <c r="P2858" s="107"/>
      <c r="Q2858" s="107"/>
      <c r="R2858" s="107"/>
      <c r="S2858" s="107"/>
      <c r="T2858" s="136"/>
    </row>
    <row r="2859" spans="15:20" x14ac:dyDescent="0.15">
      <c r="O2859" s="107"/>
      <c r="P2859" s="107"/>
      <c r="Q2859" s="107"/>
      <c r="R2859" s="107"/>
      <c r="S2859" s="107"/>
      <c r="T2859" s="136"/>
    </row>
    <row r="2860" spans="15:20" x14ac:dyDescent="0.15">
      <c r="O2860" s="107"/>
      <c r="P2860" s="107"/>
      <c r="Q2860" s="107"/>
      <c r="R2860" s="107"/>
      <c r="S2860" s="107"/>
      <c r="T2860" s="136"/>
    </row>
    <row r="2861" spans="15:20" x14ac:dyDescent="0.15">
      <c r="O2861" s="107"/>
      <c r="P2861" s="107"/>
      <c r="Q2861" s="107"/>
      <c r="R2861" s="107"/>
      <c r="S2861" s="107"/>
      <c r="T2861" s="136"/>
    </row>
    <row r="2862" spans="15:20" x14ac:dyDescent="0.15">
      <c r="O2862" s="107"/>
      <c r="P2862" s="107"/>
      <c r="Q2862" s="107"/>
      <c r="R2862" s="107"/>
      <c r="S2862" s="107"/>
      <c r="T2862" s="136"/>
    </row>
    <row r="2863" spans="15:20" x14ac:dyDescent="0.15">
      <c r="O2863" s="107"/>
      <c r="P2863" s="107"/>
      <c r="Q2863" s="107"/>
      <c r="R2863" s="107"/>
      <c r="S2863" s="107"/>
      <c r="T2863" s="136"/>
    </row>
    <row r="2864" spans="15:20" x14ac:dyDescent="0.15">
      <c r="O2864" s="107"/>
      <c r="P2864" s="107"/>
      <c r="Q2864" s="107"/>
      <c r="R2864" s="107"/>
      <c r="S2864" s="107"/>
      <c r="T2864" s="136"/>
    </row>
    <row r="2865" spans="15:20" x14ac:dyDescent="0.15">
      <c r="O2865" s="107"/>
      <c r="P2865" s="107"/>
      <c r="Q2865" s="107"/>
      <c r="R2865" s="107"/>
      <c r="S2865" s="107"/>
      <c r="T2865" s="136"/>
    </row>
    <row r="2866" spans="15:20" x14ac:dyDescent="0.15">
      <c r="O2866" s="107"/>
      <c r="P2866" s="107"/>
      <c r="Q2866" s="107"/>
      <c r="R2866" s="107"/>
      <c r="S2866" s="107"/>
      <c r="T2866" s="136"/>
    </row>
    <row r="2867" spans="15:20" x14ac:dyDescent="0.15">
      <c r="O2867" s="107"/>
      <c r="P2867" s="107"/>
      <c r="Q2867" s="107"/>
      <c r="R2867" s="107"/>
      <c r="S2867" s="107"/>
      <c r="T2867" s="136"/>
    </row>
    <row r="2868" spans="15:20" x14ac:dyDescent="0.15">
      <c r="O2868" s="107"/>
      <c r="P2868" s="107"/>
      <c r="Q2868" s="107"/>
      <c r="R2868" s="107"/>
      <c r="S2868" s="107"/>
      <c r="T2868" s="136"/>
    </row>
    <row r="2869" spans="15:20" x14ac:dyDescent="0.15">
      <c r="O2869" s="107"/>
      <c r="P2869" s="107"/>
      <c r="Q2869" s="107"/>
      <c r="R2869" s="107"/>
      <c r="S2869" s="107"/>
      <c r="T2869" s="136"/>
    </row>
    <row r="2870" spans="15:20" x14ac:dyDescent="0.15">
      <c r="O2870" s="107"/>
      <c r="P2870" s="107"/>
      <c r="Q2870" s="107"/>
      <c r="R2870" s="107"/>
      <c r="S2870" s="107"/>
      <c r="T2870" s="136"/>
    </row>
    <row r="2871" spans="15:20" x14ac:dyDescent="0.15">
      <c r="O2871" s="107"/>
      <c r="P2871" s="107"/>
      <c r="Q2871" s="107"/>
      <c r="R2871" s="107"/>
      <c r="S2871" s="107"/>
      <c r="T2871" s="136"/>
    </row>
    <row r="2872" spans="15:20" x14ac:dyDescent="0.15">
      <c r="O2872" s="107"/>
      <c r="P2872" s="107"/>
      <c r="Q2872" s="107"/>
      <c r="R2872" s="107"/>
      <c r="S2872" s="107"/>
      <c r="T2872" s="136"/>
    </row>
    <row r="2873" spans="15:20" x14ac:dyDescent="0.15">
      <c r="O2873" s="107"/>
      <c r="P2873" s="107"/>
      <c r="Q2873" s="107"/>
      <c r="R2873" s="107"/>
      <c r="S2873" s="107"/>
      <c r="T2873" s="136"/>
    </row>
    <row r="2874" spans="15:20" x14ac:dyDescent="0.15">
      <c r="O2874" s="107"/>
      <c r="P2874" s="107"/>
      <c r="Q2874" s="107"/>
      <c r="R2874" s="107"/>
      <c r="S2874" s="107"/>
      <c r="T2874" s="136"/>
    </row>
    <row r="2875" spans="15:20" x14ac:dyDescent="0.15">
      <c r="O2875" s="107"/>
      <c r="P2875" s="107"/>
      <c r="Q2875" s="107"/>
      <c r="R2875" s="107"/>
      <c r="S2875" s="107"/>
      <c r="T2875" s="136"/>
    </row>
    <row r="2876" spans="15:20" x14ac:dyDescent="0.15">
      <c r="O2876" s="107"/>
      <c r="P2876" s="107"/>
      <c r="Q2876" s="107"/>
      <c r="R2876" s="107"/>
      <c r="S2876" s="107"/>
      <c r="T2876" s="136"/>
    </row>
    <row r="2877" spans="15:20" x14ac:dyDescent="0.15">
      <c r="O2877" s="107"/>
      <c r="P2877" s="107"/>
      <c r="Q2877" s="107"/>
      <c r="R2877" s="107"/>
      <c r="S2877" s="107"/>
      <c r="T2877" s="136"/>
    </row>
    <row r="2878" spans="15:20" x14ac:dyDescent="0.15">
      <c r="O2878" s="107"/>
      <c r="P2878" s="107"/>
      <c r="Q2878" s="107"/>
      <c r="R2878" s="107"/>
      <c r="S2878" s="107"/>
      <c r="T2878" s="136"/>
    </row>
    <row r="2879" spans="15:20" x14ac:dyDescent="0.15">
      <c r="O2879" s="107"/>
      <c r="P2879" s="107"/>
      <c r="Q2879" s="107"/>
      <c r="R2879" s="107"/>
      <c r="S2879" s="107"/>
      <c r="T2879" s="136"/>
    </row>
    <row r="2880" spans="15:20" x14ac:dyDescent="0.15">
      <c r="O2880" s="107"/>
      <c r="P2880" s="107"/>
      <c r="Q2880" s="107"/>
      <c r="R2880" s="107"/>
      <c r="S2880" s="107"/>
      <c r="T2880" s="136"/>
    </row>
    <row r="2881" spans="15:20" x14ac:dyDescent="0.15">
      <c r="O2881" s="107"/>
      <c r="P2881" s="107"/>
      <c r="Q2881" s="107"/>
      <c r="R2881" s="107"/>
      <c r="S2881" s="107"/>
      <c r="T2881" s="136"/>
    </row>
    <row r="2882" spans="15:20" x14ac:dyDescent="0.15">
      <c r="O2882" s="107"/>
      <c r="P2882" s="107"/>
      <c r="Q2882" s="107"/>
      <c r="R2882" s="107"/>
      <c r="S2882" s="107"/>
      <c r="T2882" s="136"/>
    </row>
    <row r="2883" spans="15:20" x14ac:dyDescent="0.15">
      <c r="O2883" s="107"/>
      <c r="P2883" s="107"/>
      <c r="Q2883" s="107"/>
      <c r="R2883" s="107"/>
      <c r="S2883" s="107"/>
      <c r="T2883" s="136"/>
    </row>
    <row r="2884" spans="15:20" x14ac:dyDescent="0.15">
      <c r="O2884" s="107"/>
      <c r="P2884" s="107"/>
      <c r="Q2884" s="107"/>
      <c r="R2884" s="107"/>
      <c r="S2884" s="107"/>
      <c r="T2884" s="136"/>
    </row>
    <row r="2885" spans="15:20" x14ac:dyDescent="0.15">
      <c r="O2885" s="107"/>
      <c r="P2885" s="107"/>
      <c r="Q2885" s="107"/>
      <c r="R2885" s="107"/>
      <c r="S2885" s="107"/>
      <c r="T2885" s="136"/>
    </row>
    <row r="2886" spans="15:20" x14ac:dyDescent="0.15">
      <c r="O2886" s="107"/>
      <c r="P2886" s="107"/>
      <c r="Q2886" s="107"/>
      <c r="R2886" s="107"/>
      <c r="S2886" s="107"/>
      <c r="T2886" s="136"/>
    </row>
    <row r="2887" spans="15:20" x14ac:dyDescent="0.15">
      <c r="O2887" s="107"/>
      <c r="P2887" s="107"/>
      <c r="Q2887" s="107"/>
      <c r="R2887" s="107"/>
      <c r="S2887" s="107"/>
      <c r="T2887" s="136"/>
    </row>
    <row r="2888" spans="15:20" x14ac:dyDescent="0.15">
      <c r="O2888" s="107"/>
      <c r="P2888" s="107"/>
      <c r="Q2888" s="107"/>
      <c r="R2888" s="107"/>
      <c r="S2888" s="107"/>
      <c r="T2888" s="136"/>
    </row>
    <row r="2889" spans="15:20" x14ac:dyDescent="0.15">
      <c r="O2889" s="107"/>
      <c r="P2889" s="107"/>
      <c r="Q2889" s="107"/>
      <c r="R2889" s="107"/>
      <c r="S2889" s="107"/>
      <c r="T2889" s="136"/>
    </row>
    <row r="2890" spans="15:20" x14ac:dyDescent="0.15">
      <c r="O2890" s="107"/>
      <c r="P2890" s="107"/>
      <c r="Q2890" s="107"/>
      <c r="R2890" s="107"/>
      <c r="S2890" s="107"/>
      <c r="T2890" s="136"/>
    </row>
    <row r="2891" spans="15:20" x14ac:dyDescent="0.15">
      <c r="O2891" s="107"/>
      <c r="P2891" s="107"/>
      <c r="Q2891" s="107"/>
      <c r="R2891" s="107"/>
      <c r="S2891" s="107"/>
      <c r="T2891" s="136"/>
    </row>
    <row r="2892" spans="15:20" x14ac:dyDescent="0.15">
      <c r="O2892" s="107"/>
      <c r="P2892" s="107"/>
      <c r="Q2892" s="107"/>
      <c r="R2892" s="107"/>
      <c r="S2892" s="107"/>
      <c r="T2892" s="136"/>
    </row>
    <row r="2893" spans="15:20" x14ac:dyDescent="0.15">
      <c r="O2893" s="107"/>
      <c r="P2893" s="107"/>
      <c r="Q2893" s="107"/>
      <c r="R2893" s="107"/>
      <c r="S2893" s="107"/>
      <c r="T2893" s="136"/>
    </row>
    <row r="2894" spans="15:20" x14ac:dyDescent="0.15">
      <c r="O2894" s="107"/>
      <c r="P2894" s="107"/>
      <c r="Q2894" s="107"/>
      <c r="R2894" s="107"/>
      <c r="S2894" s="107"/>
      <c r="T2894" s="136"/>
    </row>
    <row r="2895" spans="15:20" x14ac:dyDescent="0.15">
      <c r="O2895" s="107"/>
      <c r="P2895" s="107"/>
      <c r="Q2895" s="107"/>
      <c r="R2895" s="107"/>
      <c r="S2895" s="107"/>
      <c r="T2895" s="136"/>
    </row>
    <row r="2896" spans="15:20" x14ac:dyDescent="0.15">
      <c r="O2896" s="107"/>
      <c r="P2896" s="107"/>
      <c r="Q2896" s="107"/>
      <c r="R2896" s="107"/>
      <c r="S2896" s="107"/>
      <c r="T2896" s="136"/>
    </row>
    <row r="2897" spans="15:20" x14ac:dyDescent="0.15">
      <c r="O2897" s="107"/>
      <c r="P2897" s="107"/>
      <c r="Q2897" s="107"/>
      <c r="R2897" s="107"/>
      <c r="S2897" s="107"/>
      <c r="T2897" s="136"/>
    </row>
    <row r="2898" spans="15:20" x14ac:dyDescent="0.15">
      <c r="O2898" s="107"/>
      <c r="P2898" s="107"/>
      <c r="Q2898" s="107"/>
      <c r="R2898" s="107"/>
      <c r="S2898" s="107"/>
      <c r="T2898" s="136"/>
    </row>
    <row r="2899" spans="15:20" x14ac:dyDescent="0.15">
      <c r="O2899" s="107"/>
      <c r="P2899" s="107"/>
      <c r="Q2899" s="107"/>
      <c r="R2899" s="107"/>
      <c r="S2899" s="107"/>
      <c r="T2899" s="136"/>
    </row>
    <row r="2900" spans="15:20" x14ac:dyDescent="0.15">
      <c r="O2900" s="107"/>
      <c r="P2900" s="107"/>
      <c r="Q2900" s="107"/>
      <c r="R2900" s="107"/>
      <c r="S2900" s="107"/>
      <c r="T2900" s="136"/>
    </row>
    <row r="2901" spans="15:20" x14ac:dyDescent="0.15">
      <c r="O2901" s="107"/>
      <c r="P2901" s="107"/>
      <c r="Q2901" s="107"/>
      <c r="R2901" s="107"/>
      <c r="S2901" s="107"/>
      <c r="T2901" s="136"/>
    </row>
    <row r="2902" spans="15:20" x14ac:dyDescent="0.15">
      <c r="O2902" s="107"/>
      <c r="P2902" s="107"/>
      <c r="Q2902" s="107"/>
      <c r="R2902" s="107"/>
      <c r="S2902" s="107"/>
      <c r="T2902" s="136"/>
    </row>
    <row r="2903" spans="15:20" x14ac:dyDescent="0.15">
      <c r="O2903" s="107"/>
      <c r="P2903" s="107"/>
      <c r="Q2903" s="107"/>
      <c r="R2903" s="107"/>
      <c r="S2903" s="107"/>
      <c r="T2903" s="136"/>
    </row>
    <row r="2904" spans="15:20" x14ac:dyDescent="0.15">
      <c r="O2904" s="107"/>
      <c r="P2904" s="107"/>
      <c r="Q2904" s="107"/>
      <c r="R2904" s="107"/>
      <c r="S2904" s="107"/>
      <c r="T2904" s="136"/>
    </row>
    <row r="2905" spans="15:20" x14ac:dyDescent="0.15">
      <c r="O2905" s="107"/>
      <c r="P2905" s="107"/>
      <c r="Q2905" s="107"/>
      <c r="R2905" s="107"/>
      <c r="S2905" s="107"/>
      <c r="T2905" s="136"/>
    </row>
    <row r="2906" spans="15:20" x14ac:dyDescent="0.15">
      <c r="O2906" s="107"/>
      <c r="P2906" s="107"/>
      <c r="Q2906" s="107"/>
      <c r="R2906" s="107"/>
      <c r="S2906" s="107"/>
      <c r="T2906" s="136"/>
    </row>
    <row r="2907" spans="15:20" x14ac:dyDescent="0.15">
      <c r="O2907" s="107"/>
      <c r="P2907" s="107"/>
      <c r="Q2907" s="107"/>
      <c r="R2907" s="107"/>
      <c r="S2907" s="107"/>
      <c r="T2907" s="136"/>
    </row>
    <row r="2908" spans="15:20" x14ac:dyDescent="0.15">
      <c r="O2908" s="107"/>
      <c r="P2908" s="107"/>
      <c r="Q2908" s="107"/>
      <c r="R2908" s="107"/>
      <c r="S2908" s="107"/>
      <c r="T2908" s="136"/>
    </row>
    <row r="2909" spans="15:20" x14ac:dyDescent="0.15">
      <c r="O2909" s="107"/>
      <c r="P2909" s="107"/>
      <c r="Q2909" s="107"/>
      <c r="R2909" s="107"/>
      <c r="S2909" s="107"/>
      <c r="T2909" s="136"/>
    </row>
    <row r="2910" spans="15:20" x14ac:dyDescent="0.15">
      <c r="O2910" s="107"/>
      <c r="P2910" s="107"/>
      <c r="Q2910" s="107"/>
      <c r="R2910" s="107"/>
      <c r="S2910" s="107"/>
      <c r="T2910" s="136"/>
    </row>
    <row r="2911" spans="15:20" x14ac:dyDescent="0.15">
      <c r="O2911" s="107"/>
      <c r="P2911" s="107"/>
      <c r="Q2911" s="107"/>
      <c r="R2911" s="107"/>
      <c r="S2911" s="107"/>
      <c r="T2911" s="136"/>
    </row>
    <row r="2912" spans="15:20" x14ac:dyDescent="0.15">
      <c r="O2912" s="107"/>
      <c r="P2912" s="107"/>
      <c r="Q2912" s="107"/>
      <c r="R2912" s="107"/>
      <c r="S2912" s="107"/>
      <c r="T2912" s="136"/>
    </row>
    <row r="2913" spans="15:20" x14ac:dyDescent="0.15">
      <c r="O2913" s="107"/>
      <c r="P2913" s="107"/>
      <c r="Q2913" s="107"/>
      <c r="R2913" s="107"/>
      <c r="S2913" s="107"/>
      <c r="T2913" s="136"/>
    </row>
    <row r="2914" spans="15:20" x14ac:dyDescent="0.15">
      <c r="O2914" s="107"/>
      <c r="P2914" s="107"/>
      <c r="Q2914" s="107"/>
      <c r="R2914" s="107"/>
      <c r="S2914" s="107"/>
      <c r="T2914" s="136"/>
    </row>
    <row r="2915" spans="15:20" x14ac:dyDescent="0.15">
      <c r="O2915" s="107"/>
      <c r="P2915" s="107"/>
      <c r="Q2915" s="107"/>
      <c r="R2915" s="107"/>
      <c r="S2915" s="107"/>
      <c r="T2915" s="136"/>
    </row>
    <row r="2916" spans="15:20" x14ac:dyDescent="0.15">
      <c r="O2916" s="107"/>
      <c r="P2916" s="107"/>
      <c r="Q2916" s="107"/>
      <c r="R2916" s="107"/>
      <c r="S2916" s="107"/>
      <c r="T2916" s="136"/>
    </row>
    <row r="2917" spans="15:20" x14ac:dyDescent="0.15">
      <c r="O2917" s="107"/>
      <c r="P2917" s="107"/>
      <c r="Q2917" s="107"/>
      <c r="R2917" s="107"/>
      <c r="S2917" s="107"/>
      <c r="T2917" s="136"/>
    </row>
    <row r="2918" spans="15:20" x14ac:dyDescent="0.15">
      <c r="O2918" s="107"/>
      <c r="P2918" s="107"/>
      <c r="Q2918" s="107"/>
      <c r="R2918" s="107"/>
      <c r="S2918" s="107"/>
      <c r="T2918" s="136"/>
    </row>
    <row r="2919" spans="15:20" x14ac:dyDescent="0.15">
      <c r="O2919" s="107"/>
      <c r="P2919" s="107"/>
      <c r="Q2919" s="107"/>
      <c r="R2919" s="107"/>
      <c r="S2919" s="107"/>
      <c r="T2919" s="136"/>
    </row>
    <row r="2920" spans="15:20" x14ac:dyDescent="0.15">
      <c r="O2920" s="107"/>
      <c r="P2920" s="107"/>
      <c r="Q2920" s="107"/>
      <c r="R2920" s="107"/>
      <c r="S2920" s="107"/>
      <c r="T2920" s="136"/>
    </row>
    <row r="2921" spans="15:20" x14ac:dyDescent="0.15">
      <c r="O2921" s="107"/>
      <c r="P2921" s="107"/>
      <c r="Q2921" s="107"/>
      <c r="R2921" s="107"/>
      <c r="S2921" s="107"/>
      <c r="T2921" s="136"/>
    </row>
    <row r="2922" spans="15:20" x14ac:dyDescent="0.15">
      <c r="O2922" s="107"/>
      <c r="P2922" s="107"/>
      <c r="Q2922" s="107"/>
      <c r="R2922" s="107"/>
      <c r="S2922" s="107"/>
      <c r="T2922" s="136"/>
    </row>
    <row r="2923" spans="15:20" x14ac:dyDescent="0.15">
      <c r="O2923" s="107"/>
      <c r="P2923" s="107"/>
      <c r="Q2923" s="107"/>
      <c r="R2923" s="107"/>
      <c r="S2923" s="107"/>
      <c r="T2923" s="136"/>
    </row>
    <row r="2924" spans="15:20" x14ac:dyDescent="0.15">
      <c r="O2924" s="107"/>
      <c r="P2924" s="107"/>
      <c r="Q2924" s="107"/>
      <c r="R2924" s="107"/>
      <c r="S2924" s="107"/>
      <c r="T2924" s="136"/>
    </row>
    <row r="2925" spans="15:20" x14ac:dyDescent="0.15">
      <c r="O2925" s="107"/>
      <c r="P2925" s="107"/>
      <c r="Q2925" s="107"/>
      <c r="R2925" s="107"/>
      <c r="S2925" s="107"/>
      <c r="T2925" s="136"/>
    </row>
    <row r="2926" spans="15:20" x14ac:dyDescent="0.15">
      <c r="O2926" s="107"/>
      <c r="P2926" s="107"/>
      <c r="Q2926" s="107"/>
      <c r="R2926" s="107"/>
      <c r="S2926" s="107"/>
      <c r="T2926" s="136"/>
    </row>
    <row r="2927" spans="15:20" x14ac:dyDescent="0.15">
      <c r="O2927" s="107"/>
      <c r="P2927" s="107"/>
      <c r="Q2927" s="107"/>
      <c r="R2927" s="107"/>
      <c r="S2927" s="107"/>
      <c r="T2927" s="136"/>
    </row>
    <row r="2928" spans="15:20" x14ac:dyDescent="0.15">
      <c r="O2928" s="107"/>
      <c r="P2928" s="107"/>
      <c r="Q2928" s="107"/>
      <c r="R2928" s="107"/>
      <c r="S2928" s="107"/>
      <c r="T2928" s="136"/>
    </row>
    <row r="2929" spans="15:20" x14ac:dyDescent="0.15">
      <c r="O2929" s="107"/>
      <c r="P2929" s="107"/>
      <c r="Q2929" s="107"/>
      <c r="R2929" s="107"/>
      <c r="S2929" s="107"/>
      <c r="T2929" s="136"/>
    </row>
    <row r="2930" spans="15:20" x14ac:dyDescent="0.15">
      <c r="O2930" s="107"/>
      <c r="P2930" s="107"/>
      <c r="Q2930" s="107"/>
      <c r="R2930" s="107"/>
      <c r="S2930" s="107"/>
      <c r="T2930" s="136"/>
    </row>
    <row r="2931" spans="15:20" x14ac:dyDescent="0.15">
      <c r="O2931" s="107"/>
      <c r="P2931" s="107"/>
      <c r="Q2931" s="107"/>
      <c r="R2931" s="107"/>
      <c r="S2931" s="107"/>
      <c r="T2931" s="136"/>
    </row>
    <row r="2932" spans="15:20" x14ac:dyDescent="0.15">
      <c r="O2932" s="107"/>
      <c r="P2932" s="107"/>
      <c r="Q2932" s="107"/>
      <c r="R2932" s="107"/>
      <c r="S2932" s="107"/>
      <c r="T2932" s="136"/>
    </row>
    <row r="2933" spans="15:20" x14ac:dyDescent="0.15">
      <c r="O2933" s="107"/>
      <c r="P2933" s="107"/>
      <c r="Q2933" s="107"/>
      <c r="R2933" s="107"/>
      <c r="S2933" s="107"/>
      <c r="T2933" s="136"/>
    </row>
    <row r="2934" spans="15:20" x14ac:dyDescent="0.15">
      <c r="O2934" s="107"/>
      <c r="P2934" s="107"/>
      <c r="Q2934" s="107"/>
      <c r="R2934" s="107"/>
      <c r="S2934" s="107"/>
      <c r="T2934" s="136"/>
    </row>
    <row r="2935" spans="15:20" x14ac:dyDescent="0.15">
      <c r="O2935" s="107"/>
      <c r="P2935" s="107"/>
      <c r="Q2935" s="107"/>
      <c r="R2935" s="107"/>
      <c r="S2935" s="107"/>
      <c r="T2935" s="136"/>
    </row>
    <row r="2936" spans="15:20" x14ac:dyDescent="0.15">
      <c r="O2936" s="107"/>
      <c r="P2936" s="107"/>
      <c r="Q2936" s="107"/>
      <c r="R2936" s="107"/>
      <c r="S2936" s="107"/>
      <c r="T2936" s="136"/>
    </row>
    <row r="2937" spans="15:20" x14ac:dyDescent="0.15">
      <c r="O2937" s="107"/>
      <c r="P2937" s="107"/>
      <c r="Q2937" s="107"/>
      <c r="R2937" s="107"/>
      <c r="S2937" s="107"/>
      <c r="T2937" s="136"/>
    </row>
    <row r="2938" spans="15:20" x14ac:dyDescent="0.15">
      <c r="O2938" s="107"/>
      <c r="P2938" s="107"/>
      <c r="Q2938" s="107"/>
      <c r="R2938" s="107"/>
      <c r="S2938" s="107"/>
      <c r="T2938" s="136"/>
    </row>
    <row r="2939" spans="15:20" x14ac:dyDescent="0.15">
      <c r="O2939" s="107"/>
      <c r="P2939" s="107"/>
      <c r="Q2939" s="107"/>
      <c r="R2939" s="107"/>
      <c r="S2939" s="107"/>
      <c r="T2939" s="136"/>
    </row>
    <row r="2940" spans="15:20" x14ac:dyDescent="0.15">
      <c r="O2940" s="107"/>
      <c r="P2940" s="107"/>
      <c r="Q2940" s="107"/>
      <c r="R2940" s="107"/>
      <c r="S2940" s="107"/>
      <c r="T2940" s="136"/>
    </row>
    <row r="2941" spans="15:20" x14ac:dyDescent="0.15">
      <c r="O2941" s="107"/>
      <c r="P2941" s="107"/>
      <c r="Q2941" s="107"/>
      <c r="R2941" s="107"/>
      <c r="S2941" s="107"/>
      <c r="T2941" s="136"/>
    </row>
    <row r="2942" spans="15:20" x14ac:dyDescent="0.15">
      <c r="O2942" s="107"/>
      <c r="P2942" s="107"/>
      <c r="Q2942" s="107"/>
      <c r="R2942" s="107"/>
      <c r="S2942" s="107"/>
      <c r="T2942" s="136"/>
    </row>
    <row r="2943" spans="15:20" x14ac:dyDescent="0.15">
      <c r="O2943" s="107"/>
      <c r="P2943" s="107"/>
      <c r="Q2943" s="107"/>
      <c r="R2943" s="107"/>
      <c r="S2943" s="107"/>
      <c r="T2943" s="136"/>
    </row>
    <row r="2944" spans="15:20" x14ac:dyDescent="0.15">
      <c r="O2944" s="107"/>
      <c r="P2944" s="107"/>
      <c r="Q2944" s="107"/>
      <c r="R2944" s="107"/>
      <c r="S2944" s="107"/>
      <c r="T2944" s="136"/>
    </row>
    <row r="2945" spans="15:20" x14ac:dyDescent="0.15">
      <c r="O2945" s="107"/>
      <c r="P2945" s="107"/>
      <c r="Q2945" s="107"/>
      <c r="R2945" s="107"/>
      <c r="S2945" s="107"/>
      <c r="T2945" s="136"/>
    </row>
    <row r="2946" spans="15:20" x14ac:dyDescent="0.15">
      <c r="O2946" s="107"/>
      <c r="P2946" s="107"/>
      <c r="Q2946" s="107"/>
      <c r="R2946" s="107"/>
      <c r="S2946" s="107"/>
      <c r="T2946" s="136"/>
    </row>
    <row r="2947" spans="15:20" x14ac:dyDescent="0.15">
      <c r="O2947" s="107"/>
      <c r="P2947" s="107"/>
      <c r="Q2947" s="107"/>
      <c r="R2947" s="107"/>
      <c r="S2947" s="107"/>
      <c r="T2947" s="136"/>
    </row>
    <row r="2948" spans="15:20" x14ac:dyDescent="0.15">
      <c r="O2948" s="107"/>
      <c r="P2948" s="107"/>
      <c r="Q2948" s="107"/>
      <c r="R2948" s="107"/>
      <c r="S2948" s="107"/>
      <c r="T2948" s="136"/>
    </row>
    <row r="2949" spans="15:20" x14ac:dyDescent="0.15">
      <c r="O2949" s="107"/>
      <c r="P2949" s="107"/>
      <c r="Q2949" s="107"/>
      <c r="R2949" s="107"/>
      <c r="S2949" s="107"/>
      <c r="T2949" s="136"/>
    </row>
    <row r="2950" spans="15:20" x14ac:dyDescent="0.15">
      <c r="O2950" s="107"/>
      <c r="P2950" s="107"/>
      <c r="Q2950" s="107"/>
      <c r="R2950" s="107"/>
      <c r="S2950" s="107"/>
      <c r="T2950" s="136"/>
    </row>
    <row r="2951" spans="15:20" x14ac:dyDescent="0.15">
      <c r="O2951" s="107"/>
      <c r="P2951" s="107"/>
      <c r="Q2951" s="107"/>
      <c r="R2951" s="107"/>
      <c r="S2951" s="107"/>
      <c r="T2951" s="136"/>
    </row>
    <row r="2952" spans="15:20" x14ac:dyDescent="0.15">
      <c r="O2952" s="107"/>
      <c r="P2952" s="107"/>
      <c r="Q2952" s="107"/>
      <c r="R2952" s="107"/>
      <c r="S2952" s="107"/>
      <c r="T2952" s="136"/>
    </row>
    <row r="2953" spans="15:20" x14ac:dyDescent="0.15">
      <c r="O2953" s="107"/>
      <c r="P2953" s="107"/>
      <c r="Q2953" s="107"/>
      <c r="R2953" s="107"/>
      <c r="S2953" s="107"/>
      <c r="T2953" s="136"/>
    </row>
    <row r="2954" spans="15:20" x14ac:dyDescent="0.15">
      <c r="O2954" s="107"/>
      <c r="P2954" s="107"/>
      <c r="Q2954" s="107"/>
      <c r="R2954" s="107"/>
      <c r="S2954" s="107"/>
      <c r="T2954" s="136"/>
    </row>
    <row r="2955" spans="15:20" x14ac:dyDescent="0.15">
      <c r="O2955" s="107"/>
      <c r="P2955" s="107"/>
      <c r="Q2955" s="107"/>
      <c r="R2955" s="107"/>
      <c r="S2955" s="107"/>
      <c r="T2955" s="136"/>
    </row>
    <row r="2956" spans="15:20" x14ac:dyDescent="0.15">
      <c r="O2956" s="107"/>
      <c r="P2956" s="107"/>
      <c r="Q2956" s="107"/>
      <c r="R2956" s="107"/>
      <c r="S2956" s="107"/>
      <c r="T2956" s="136"/>
    </row>
    <row r="2957" spans="15:20" x14ac:dyDescent="0.15">
      <c r="O2957" s="107"/>
      <c r="P2957" s="107"/>
      <c r="Q2957" s="107"/>
      <c r="R2957" s="107"/>
      <c r="S2957" s="107"/>
      <c r="T2957" s="136"/>
    </row>
    <row r="2958" spans="15:20" x14ac:dyDescent="0.15">
      <c r="O2958" s="107"/>
      <c r="P2958" s="107"/>
      <c r="Q2958" s="107"/>
      <c r="R2958" s="107"/>
      <c r="S2958" s="107"/>
      <c r="T2958" s="136"/>
    </row>
    <row r="2959" spans="15:20" x14ac:dyDescent="0.15">
      <c r="O2959" s="107"/>
      <c r="P2959" s="107"/>
      <c r="Q2959" s="107"/>
      <c r="R2959" s="107"/>
      <c r="S2959" s="107"/>
      <c r="T2959" s="136"/>
    </row>
    <row r="2960" spans="15:20" x14ac:dyDescent="0.15">
      <c r="O2960" s="107"/>
      <c r="P2960" s="107"/>
      <c r="Q2960" s="107"/>
      <c r="R2960" s="107"/>
      <c r="S2960" s="107"/>
      <c r="T2960" s="136"/>
    </row>
    <row r="2961" spans="15:20" x14ac:dyDescent="0.15">
      <c r="O2961" s="107"/>
      <c r="P2961" s="107"/>
      <c r="Q2961" s="107"/>
      <c r="R2961" s="107"/>
      <c r="S2961" s="107"/>
      <c r="T2961" s="136"/>
    </row>
    <row r="2962" spans="15:20" x14ac:dyDescent="0.15">
      <c r="O2962" s="107"/>
      <c r="P2962" s="107"/>
      <c r="Q2962" s="107"/>
      <c r="R2962" s="107"/>
      <c r="S2962" s="107"/>
      <c r="T2962" s="136"/>
    </row>
    <row r="2963" spans="15:20" x14ac:dyDescent="0.15">
      <c r="O2963" s="107"/>
      <c r="P2963" s="107"/>
      <c r="Q2963" s="107"/>
      <c r="R2963" s="107"/>
      <c r="S2963" s="107"/>
      <c r="T2963" s="136"/>
    </row>
    <row r="2964" spans="15:20" x14ac:dyDescent="0.15">
      <c r="O2964" s="107"/>
      <c r="P2964" s="107"/>
      <c r="Q2964" s="107"/>
      <c r="R2964" s="107"/>
      <c r="S2964" s="107"/>
      <c r="T2964" s="136"/>
    </row>
    <row r="2965" spans="15:20" x14ac:dyDescent="0.15">
      <c r="O2965" s="107"/>
      <c r="P2965" s="107"/>
      <c r="Q2965" s="107"/>
      <c r="R2965" s="107"/>
      <c r="S2965" s="107"/>
      <c r="T2965" s="136"/>
    </row>
    <row r="2966" spans="15:20" x14ac:dyDescent="0.15">
      <c r="O2966" s="107"/>
      <c r="P2966" s="107"/>
      <c r="Q2966" s="107"/>
      <c r="R2966" s="107"/>
      <c r="S2966" s="107"/>
      <c r="T2966" s="136"/>
    </row>
    <row r="2967" spans="15:20" x14ac:dyDescent="0.15">
      <c r="O2967" s="107"/>
      <c r="P2967" s="107"/>
      <c r="Q2967" s="107"/>
      <c r="R2967" s="107"/>
      <c r="S2967" s="107"/>
      <c r="T2967" s="136"/>
    </row>
    <row r="2968" spans="15:20" x14ac:dyDescent="0.15">
      <c r="O2968" s="107"/>
      <c r="P2968" s="107"/>
      <c r="Q2968" s="107"/>
      <c r="R2968" s="107"/>
      <c r="S2968" s="107"/>
      <c r="T2968" s="136"/>
    </row>
    <row r="2969" spans="15:20" x14ac:dyDescent="0.15">
      <c r="O2969" s="107"/>
      <c r="P2969" s="107"/>
      <c r="Q2969" s="107"/>
      <c r="R2969" s="107"/>
      <c r="S2969" s="107"/>
      <c r="T2969" s="136"/>
    </row>
    <row r="2970" spans="15:20" x14ac:dyDescent="0.15">
      <c r="O2970" s="107"/>
      <c r="P2970" s="107"/>
      <c r="Q2970" s="107"/>
      <c r="R2970" s="107"/>
      <c r="S2970" s="107"/>
      <c r="T2970" s="136"/>
    </row>
    <row r="2971" spans="15:20" x14ac:dyDescent="0.15">
      <c r="O2971" s="107"/>
      <c r="P2971" s="107"/>
      <c r="Q2971" s="107"/>
      <c r="R2971" s="107"/>
      <c r="S2971" s="107"/>
      <c r="T2971" s="136"/>
    </row>
    <row r="2972" spans="15:20" x14ac:dyDescent="0.15">
      <c r="O2972" s="107"/>
      <c r="P2972" s="107"/>
      <c r="Q2972" s="107"/>
      <c r="R2972" s="107"/>
      <c r="S2972" s="107"/>
      <c r="T2972" s="136"/>
    </row>
    <row r="2973" spans="15:20" x14ac:dyDescent="0.15">
      <c r="O2973" s="107"/>
      <c r="P2973" s="107"/>
      <c r="Q2973" s="107"/>
      <c r="R2973" s="107"/>
      <c r="S2973" s="107"/>
      <c r="T2973" s="136"/>
    </row>
    <row r="2974" spans="15:20" x14ac:dyDescent="0.15">
      <c r="O2974" s="107"/>
      <c r="P2974" s="107"/>
      <c r="Q2974" s="107"/>
      <c r="R2974" s="107"/>
      <c r="S2974" s="107"/>
      <c r="T2974" s="136"/>
    </row>
    <row r="2975" spans="15:20" x14ac:dyDescent="0.15">
      <c r="O2975" s="107"/>
      <c r="P2975" s="107"/>
      <c r="Q2975" s="107"/>
      <c r="R2975" s="107"/>
      <c r="S2975" s="107"/>
      <c r="T2975" s="136"/>
    </row>
    <row r="2976" spans="15:20" x14ac:dyDescent="0.15">
      <c r="O2976" s="107"/>
      <c r="P2976" s="107"/>
      <c r="Q2976" s="107"/>
      <c r="R2976" s="107"/>
      <c r="S2976" s="107"/>
      <c r="T2976" s="136"/>
    </row>
    <row r="2977" spans="15:20" x14ac:dyDescent="0.15">
      <c r="O2977" s="107"/>
      <c r="P2977" s="107"/>
      <c r="Q2977" s="107"/>
      <c r="R2977" s="107"/>
      <c r="S2977" s="107"/>
      <c r="T2977" s="136"/>
    </row>
    <row r="2978" spans="15:20" x14ac:dyDescent="0.15">
      <c r="O2978" s="107"/>
      <c r="P2978" s="107"/>
      <c r="Q2978" s="107"/>
      <c r="R2978" s="107"/>
      <c r="S2978" s="107"/>
      <c r="T2978" s="136"/>
    </row>
    <row r="2979" spans="15:20" x14ac:dyDescent="0.15">
      <c r="O2979" s="107"/>
      <c r="P2979" s="107"/>
      <c r="Q2979" s="107"/>
      <c r="R2979" s="107"/>
      <c r="S2979" s="107"/>
      <c r="T2979" s="136"/>
    </row>
    <row r="2980" spans="15:20" x14ac:dyDescent="0.15">
      <c r="O2980" s="107"/>
      <c r="P2980" s="107"/>
      <c r="Q2980" s="107"/>
      <c r="R2980" s="107"/>
      <c r="S2980" s="107"/>
      <c r="T2980" s="136"/>
    </row>
    <row r="2981" spans="15:20" x14ac:dyDescent="0.15">
      <c r="O2981" s="107"/>
      <c r="P2981" s="107"/>
      <c r="Q2981" s="107"/>
      <c r="R2981" s="107"/>
      <c r="S2981" s="107"/>
      <c r="T2981" s="136"/>
    </row>
    <row r="2982" spans="15:20" x14ac:dyDescent="0.15">
      <c r="O2982" s="107"/>
      <c r="P2982" s="107"/>
      <c r="Q2982" s="107"/>
      <c r="R2982" s="107"/>
      <c r="S2982" s="107"/>
      <c r="T2982" s="136"/>
    </row>
    <row r="2983" spans="15:20" x14ac:dyDescent="0.15">
      <c r="O2983" s="107"/>
      <c r="P2983" s="107"/>
      <c r="Q2983" s="107"/>
      <c r="R2983" s="107"/>
      <c r="S2983" s="107"/>
      <c r="T2983" s="136"/>
    </row>
    <row r="2984" spans="15:20" x14ac:dyDescent="0.15">
      <c r="O2984" s="107"/>
      <c r="P2984" s="107"/>
      <c r="Q2984" s="107"/>
      <c r="R2984" s="107"/>
      <c r="S2984" s="107"/>
      <c r="T2984" s="136"/>
    </row>
    <row r="2985" spans="15:20" x14ac:dyDescent="0.15">
      <c r="O2985" s="107"/>
      <c r="P2985" s="107"/>
      <c r="Q2985" s="107"/>
      <c r="R2985" s="107"/>
      <c r="S2985" s="107"/>
      <c r="T2985" s="136"/>
    </row>
    <row r="2986" spans="15:20" x14ac:dyDescent="0.15">
      <c r="O2986" s="107"/>
      <c r="P2986" s="107"/>
      <c r="Q2986" s="107"/>
      <c r="R2986" s="107"/>
      <c r="S2986" s="107"/>
      <c r="T2986" s="136"/>
    </row>
    <row r="2987" spans="15:20" x14ac:dyDescent="0.15">
      <c r="O2987" s="107"/>
      <c r="P2987" s="107"/>
      <c r="Q2987" s="107"/>
      <c r="R2987" s="107"/>
      <c r="S2987" s="107"/>
      <c r="T2987" s="136"/>
    </row>
    <row r="2988" spans="15:20" x14ac:dyDescent="0.15">
      <c r="O2988" s="107"/>
      <c r="P2988" s="107"/>
      <c r="Q2988" s="107"/>
      <c r="R2988" s="107"/>
      <c r="S2988" s="107"/>
      <c r="T2988" s="136"/>
    </row>
    <row r="2989" spans="15:20" x14ac:dyDescent="0.15">
      <c r="O2989" s="107"/>
      <c r="P2989" s="107"/>
      <c r="Q2989" s="107"/>
      <c r="R2989" s="107"/>
      <c r="S2989" s="107"/>
      <c r="T2989" s="136"/>
    </row>
    <row r="2990" spans="15:20" x14ac:dyDescent="0.15">
      <c r="O2990" s="107"/>
      <c r="P2990" s="107"/>
      <c r="Q2990" s="107"/>
      <c r="R2990" s="107"/>
      <c r="S2990" s="107"/>
      <c r="T2990" s="136"/>
    </row>
    <row r="2991" spans="15:20" x14ac:dyDescent="0.15">
      <c r="O2991" s="107"/>
      <c r="P2991" s="107"/>
      <c r="Q2991" s="107"/>
      <c r="R2991" s="107"/>
      <c r="S2991" s="107"/>
      <c r="T2991" s="136"/>
    </row>
    <row r="2992" spans="15:20" x14ac:dyDescent="0.15">
      <c r="O2992" s="107"/>
      <c r="P2992" s="107"/>
      <c r="Q2992" s="107"/>
      <c r="R2992" s="107"/>
      <c r="S2992" s="107"/>
      <c r="T2992" s="136"/>
    </row>
    <row r="2993" spans="15:20" x14ac:dyDescent="0.15">
      <c r="O2993" s="107"/>
      <c r="P2993" s="107"/>
      <c r="Q2993" s="107"/>
      <c r="R2993" s="107"/>
      <c r="S2993" s="107"/>
      <c r="T2993" s="136"/>
    </row>
    <row r="2994" spans="15:20" x14ac:dyDescent="0.15">
      <c r="O2994" s="107"/>
      <c r="P2994" s="107"/>
      <c r="Q2994" s="107"/>
      <c r="R2994" s="107"/>
      <c r="S2994" s="107"/>
      <c r="T2994" s="136"/>
    </row>
    <row r="2995" spans="15:20" x14ac:dyDescent="0.15">
      <c r="O2995" s="107"/>
      <c r="P2995" s="107"/>
      <c r="Q2995" s="107"/>
      <c r="R2995" s="107"/>
      <c r="S2995" s="107"/>
      <c r="T2995" s="136"/>
    </row>
    <row r="2996" spans="15:20" x14ac:dyDescent="0.15">
      <c r="O2996" s="107"/>
      <c r="P2996" s="107"/>
      <c r="Q2996" s="107"/>
      <c r="R2996" s="107"/>
      <c r="S2996" s="107"/>
      <c r="T2996" s="136"/>
    </row>
    <row r="2997" spans="15:20" x14ac:dyDescent="0.15">
      <c r="O2997" s="107"/>
      <c r="P2997" s="107"/>
      <c r="Q2997" s="107"/>
      <c r="R2997" s="107"/>
      <c r="S2997" s="107"/>
      <c r="T2997" s="136"/>
    </row>
    <row r="2998" spans="15:20" x14ac:dyDescent="0.15">
      <c r="O2998" s="107"/>
      <c r="P2998" s="107"/>
      <c r="Q2998" s="107"/>
      <c r="R2998" s="107"/>
      <c r="S2998" s="107"/>
      <c r="T2998" s="136"/>
    </row>
    <row r="2999" spans="15:20" x14ac:dyDescent="0.15">
      <c r="O2999" s="107"/>
      <c r="P2999" s="107"/>
      <c r="Q2999" s="107"/>
      <c r="R2999" s="107"/>
      <c r="S2999" s="107"/>
      <c r="T2999" s="136"/>
    </row>
    <row r="3000" spans="15:20" x14ac:dyDescent="0.15">
      <c r="O3000" s="107"/>
      <c r="P3000" s="107"/>
      <c r="Q3000" s="107"/>
      <c r="R3000" s="107"/>
      <c r="S3000" s="107"/>
      <c r="T3000" s="136"/>
    </row>
    <row r="3001" spans="15:20" x14ac:dyDescent="0.15">
      <c r="O3001" s="107"/>
      <c r="P3001" s="107"/>
      <c r="Q3001" s="107"/>
      <c r="R3001" s="107"/>
      <c r="S3001" s="107"/>
      <c r="T3001" s="136"/>
    </row>
    <row r="3002" spans="15:20" x14ac:dyDescent="0.15">
      <c r="O3002" s="107"/>
      <c r="P3002" s="107"/>
      <c r="Q3002" s="107"/>
      <c r="R3002" s="107"/>
      <c r="S3002" s="107"/>
      <c r="T3002" s="136"/>
    </row>
    <row r="3003" spans="15:20" x14ac:dyDescent="0.15">
      <c r="O3003" s="107"/>
      <c r="P3003" s="107"/>
      <c r="Q3003" s="107"/>
      <c r="R3003" s="107"/>
      <c r="S3003" s="107"/>
      <c r="T3003" s="136"/>
    </row>
    <row r="3004" spans="15:20" x14ac:dyDescent="0.15">
      <c r="O3004" s="107"/>
      <c r="P3004" s="107"/>
      <c r="Q3004" s="107"/>
      <c r="R3004" s="107"/>
      <c r="S3004" s="107"/>
      <c r="T3004" s="136"/>
    </row>
    <row r="3005" spans="15:20" x14ac:dyDescent="0.15">
      <c r="O3005" s="107"/>
      <c r="P3005" s="107"/>
      <c r="Q3005" s="107"/>
      <c r="R3005" s="107"/>
      <c r="S3005" s="107"/>
      <c r="T3005" s="136"/>
    </row>
    <row r="3006" spans="15:20" x14ac:dyDescent="0.15">
      <c r="O3006" s="107"/>
      <c r="P3006" s="107"/>
      <c r="Q3006" s="107"/>
      <c r="R3006" s="107"/>
      <c r="S3006" s="107"/>
      <c r="T3006" s="136"/>
    </row>
    <row r="3007" spans="15:20" x14ac:dyDescent="0.15">
      <c r="O3007" s="107"/>
      <c r="P3007" s="107"/>
      <c r="Q3007" s="107"/>
      <c r="R3007" s="107"/>
      <c r="S3007" s="107"/>
      <c r="T3007" s="136"/>
    </row>
    <row r="3008" spans="15:20" x14ac:dyDescent="0.15">
      <c r="O3008" s="107"/>
      <c r="P3008" s="107"/>
      <c r="Q3008" s="107"/>
      <c r="R3008" s="107"/>
      <c r="S3008" s="107"/>
      <c r="T3008" s="136"/>
    </row>
    <row r="3009" spans="15:20" x14ac:dyDescent="0.15">
      <c r="O3009" s="107"/>
      <c r="P3009" s="107"/>
      <c r="Q3009" s="107"/>
      <c r="R3009" s="107"/>
      <c r="S3009" s="107"/>
      <c r="T3009" s="136"/>
    </row>
    <row r="3010" spans="15:20" x14ac:dyDescent="0.15">
      <c r="O3010" s="107"/>
      <c r="P3010" s="107"/>
      <c r="Q3010" s="107"/>
      <c r="R3010" s="107"/>
      <c r="S3010" s="107"/>
      <c r="T3010" s="136"/>
    </row>
    <row r="3011" spans="15:20" x14ac:dyDescent="0.15">
      <c r="O3011" s="107"/>
      <c r="P3011" s="107"/>
      <c r="Q3011" s="107"/>
      <c r="R3011" s="107"/>
      <c r="S3011" s="107"/>
      <c r="T3011" s="136"/>
    </row>
    <row r="3012" spans="15:20" x14ac:dyDescent="0.15">
      <c r="O3012" s="107"/>
      <c r="P3012" s="107"/>
      <c r="Q3012" s="107"/>
      <c r="R3012" s="107"/>
      <c r="S3012" s="107"/>
      <c r="T3012" s="136"/>
    </row>
    <row r="3013" spans="15:20" x14ac:dyDescent="0.15">
      <c r="O3013" s="107"/>
      <c r="P3013" s="107"/>
      <c r="Q3013" s="107"/>
      <c r="R3013" s="107"/>
      <c r="S3013" s="107"/>
      <c r="T3013" s="136"/>
    </row>
    <row r="3014" spans="15:20" x14ac:dyDescent="0.15">
      <c r="O3014" s="107"/>
      <c r="P3014" s="107"/>
      <c r="Q3014" s="107"/>
      <c r="R3014" s="107"/>
      <c r="S3014" s="107"/>
      <c r="T3014" s="136"/>
    </row>
    <row r="3015" spans="15:20" x14ac:dyDescent="0.15">
      <c r="O3015" s="107"/>
      <c r="P3015" s="107"/>
      <c r="Q3015" s="107"/>
      <c r="R3015" s="107"/>
      <c r="S3015" s="107"/>
      <c r="T3015" s="136"/>
    </row>
    <row r="3016" spans="15:20" x14ac:dyDescent="0.15">
      <c r="O3016" s="107"/>
      <c r="P3016" s="107"/>
      <c r="Q3016" s="107"/>
      <c r="R3016" s="107"/>
      <c r="S3016" s="107"/>
      <c r="T3016" s="136"/>
    </row>
    <row r="3017" spans="15:20" x14ac:dyDescent="0.15">
      <c r="O3017" s="107"/>
      <c r="P3017" s="107"/>
      <c r="Q3017" s="107"/>
      <c r="R3017" s="107"/>
      <c r="S3017" s="107"/>
      <c r="T3017" s="136"/>
    </row>
    <row r="3018" spans="15:20" x14ac:dyDescent="0.15">
      <c r="O3018" s="107"/>
      <c r="P3018" s="107"/>
      <c r="Q3018" s="107"/>
      <c r="R3018" s="107"/>
      <c r="S3018" s="107"/>
      <c r="T3018" s="136"/>
    </row>
    <row r="3019" spans="15:20" x14ac:dyDescent="0.15">
      <c r="O3019" s="107"/>
      <c r="P3019" s="107"/>
      <c r="Q3019" s="107"/>
      <c r="R3019" s="107"/>
      <c r="S3019" s="107"/>
      <c r="T3019" s="136"/>
    </row>
    <row r="3020" spans="15:20" x14ac:dyDescent="0.15">
      <c r="O3020" s="107"/>
      <c r="P3020" s="107"/>
      <c r="Q3020" s="107"/>
      <c r="R3020" s="107"/>
      <c r="S3020" s="107"/>
      <c r="T3020" s="136"/>
    </row>
    <row r="3021" spans="15:20" x14ac:dyDescent="0.15">
      <c r="O3021" s="107"/>
      <c r="P3021" s="107"/>
      <c r="Q3021" s="107"/>
      <c r="R3021" s="107"/>
      <c r="S3021" s="107"/>
      <c r="T3021" s="136"/>
    </row>
    <row r="3022" spans="15:20" x14ac:dyDescent="0.15">
      <c r="O3022" s="107"/>
      <c r="P3022" s="107"/>
      <c r="Q3022" s="107"/>
      <c r="R3022" s="107"/>
      <c r="S3022" s="107"/>
      <c r="T3022" s="136"/>
    </row>
    <row r="3023" spans="15:20" x14ac:dyDescent="0.15">
      <c r="O3023" s="107"/>
      <c r="P3023" s="107"/>
      <c r="Q3023" s="107"/>
      <c r="R3023" s="107"/>
      <c r="S3023" s="107"/>
      <c r="T3023" s="136"/>
    </row>
    <row r="3024" spans="15:20" x14ac:dyDescent="0.15">
      <c r="O3024" s="107"/>
      <c r="P3024" s="107"/>
      <c r="Q3024" s="107"/>
      <c r="R3024" s="107"/>
      <c r="S3024" s="107"/>
      <c r="T3024" s="136"/>
    </row>
    <row r="3025" spans="15:20" x14ac:dyDescent="0.15">
      <c r="O3025" s="107"/>
      <c r="P3025" s="107"/>
      <c r="Q3025" s="107"/>
      <c r="R3025" s="107"/>
      <c r="S3025" s="107"/>
      <c r="T3025" s="136"/>
    </row>
    <row r="3026" spans="15:20" x14ac:dyDescent="0.15">
      <c r="O3026" s="107"/>
      <c r="P3026" s="107"/>
      <c r="Q3026" s="107"/>
      <c r="R3026" s="107"/>
      <c r="S3026" s="107"/>
      <c r="T3026" s="136"/>
    </row>
    <row r="3027" spans="15:20" x14ac:dyDescent="0.15">
      <c r="O3027" s="107"/>
      <c r="P3027" s="107"/>
      <c r="Q3027" s="107"/>
      <c r="R3027" s="107"/>
      <c r="S3027" s="107"/>
      <c r="T3027" s="136"/>
    </row>
    <row r="3028" spans="15:20" x14ac:dyDescent="0.15">
      <c r="O3028" s="107"/>
      <c r="P3028" s="107"/>
      <c r="Q3028" s="107"/>
      <c r="R3028" s="107"/>
      <c r="S3028" s="107"/>
      <c r="T3028" s="136"/>
    </row>
    <row r="3029" spans="15:20" x14ac:dyDescent="0.15">
      <c r="O3029" s="107"/>
      <c r="P3029" s="107"/>
      <c r="Q3029" s="107"/>
      <c r="R3029" s="107"/>
      <c r="S3029" s="107"/>
      <c r="T3029" s="136"/>
    </row>
    <row r="3030" spans="15:20" x14ac:dyDescent="0.15">
      <c r="O3030" s="107"/>
      <c r="P3030" s="107"/>
      <c r="Q3030" s="107"/>
      <c r="R3030" s="107"/>
      <c r="S3030" s="107"/>
      <c r="T3030" s="136"/>
    </row>
    <row r="3031" spans="15:20" x14ac:dyDescent="0.15">
      <c r="O3031" s="107"/>
      <c r="P3031" s="107"/>
      <c r="Q3031" s="107"/>
      <c r="R3031" s="107"/>
      <c r="S3031" s="107"/>
      <c r="T3031" s="136"/>
    </row>
    <row r="3032" spans="15:20" x14ac:dyDescent="0.15">
      <c r="O3032" s="107"/>
      <c r="P3032" s="107"/>
      <c r="Q3032" s="107"/>
      <c r="R3032" s="107"/>
      <c r="S3032" s="107"/>
      <c r="T3032" s="136"/>
    </row>
    <row r="3033" spans="15:20" x14ac:dyDescent="0.15">
      <c r="O3033" s="107"/>
      <c r="P3033" s="107"/>
      <c r="Q3033" s="107"/>
      <c r="R3033" s="107"/>
      <c r="S3033" s="107"/>
      <c r="T3033" s="136"/>
    </row>
    <row r="3034" spans="15:20" x14ac:dyDescent="0.15">
      <c r="O3034" s="107"/>
      <c r="P3034" s="107"/>
      <c r="Q3034" s="107"/>
      <c r="R3034" s="107"/>
      <c r="S3034" s="107"/>
      <c r="T3034" s="136"/>
    </row>
    <row r="3035" spans="15:20" x14ac:dyDescent="0.15">
      <c r="O3035" s="107"/>
      <c r="P3035" s="107"/>
      <c r="Q3035" s="107"/>
      <c r="R3035" s="107"/>
      <c r="S3035" s="107"/>
      <c r="T3035" s="136"/>
    </row>
    <row r="3036" spans="15:20" x14ac:dyDescent="0.15">
      <c r="O3036" s="107"/>
      <c r="P3036" s="107"/>
      <c r="Q3036" s="107"/>
      <c r="R3036" s="107"/>
      <c r="S3036" s="107"/>
      <c r="T3036" s="136"/>
    </row>
    <row r="3037" spans="15:20" x14ac:dyDescent="0.15">
      <c r="O3037" s="107"/>
      <c r="P3037" s="107"/>
      <c r="Q3037" s="107"/>
      <c r="R3037" s="107"/>
      <c r="S3037" s="107"/>
      <c r="T3037" s="136"/>
    </row>
    <row r="3038" spans="15:20" x14ac:dyDescent="0.15">
      <c r="O3038" s="107"/>
      <c r="P3038" s="107"/>
      <c r="Q3038" s="107"/>
      <c r="R3038" s="107"/>
      <c r="S3038" s="107"/>
      <c r="T3038" s="136"/>
    </row>
    <row r="3039" spans="15:20" x14ac:dyDescent="0.15">
      <c r="O3039" s="107"/>
      <c r="P3039" s="107"/>
      <c r="Q3039" s="107"/>
      <c r="R3039" s="107"/>
      <c r="S3039" s="107"/>
      <c r="T3039" s="136"/>
    </row>
    <row r="3040" spans="15:20" x14ac:dyDescent="0.15">
      <c r="O3040" s="107"/>
      <c r="P3040" s="107"/>
      <c r="Q3040" s="107"/>
      <c r="R3040" s="107"/>
      <c r="S3040" s="107"/>
      <c r="T3040" s="136"/>
    </row>
    <row r="3041" spans="15:20" x14ac:dyDescent="0.15">
      <c r="O3041" s="107"/>
      <c r="P3041" s="107"/>
      <c r="Q3041" s="107"/>
      <c r="R3041" s="107"/>
      <c r="S3041" s="107"/>
      <c r="T3041" s="136"/>
    </row>
    <row r="3042" spans="15:20" x14ac:dyDescent="0.15">
      <c r="O3042" s="107"/>
      <c r="P3042" s="107"/>
      <c r="Q3042" s="107"/>
      <c r="R3042" s="107"/>
      <c r="S3042" s="107"/>
      <c r="T3042" s="136"/>
    </row>
    <row r="3043" spans="15:20" x14ac:dyDescent="0.15">
      <c r="O3043" s="107"/>
      <c r="P3043" s="107"/>
      <c r="Q3043" s="107"/>
      <c r="R3043" s="107"/>
      <c r="S3043" s="107"/>
      <c r="T3043" s="136"/>
    </row>
    <row r="3044" spans="15:20" x14ac:dyDescent="0.15">
      <c r="O3044" s="107"/>
      <c r="P3044" s="107"/>
      <c r="Q3044" s="107"/>
      <c r="R3044" s="107"/>
      <c r="S3044" s="107"/>
      <c r="T3044" s="136"/>
    </row>
    <row r="3045" spans="15:20" x14ac:dyDescent="0.15">
      <c r="O3045" s="107"/>
      <c r="P3045" s="107"/>
      <c r="Q3045" s="107"/>
      <c r="R3045" s="107"/>
      <c r="S3045" s="107"/>
      <c r="T3045" s="136"/>
    </row>
    <row r="3046" spans="15:20" x14ac:dyDescent="0.15">
      <c r="O3046" s="107"/>
      <c r="P3046" s="107"/>
      <c r="Q3046" s="107"/>
      <c r="R3046" s="107"/>
      <c r="S3046" s="107"/>
      <c r="T3046" s="136"/>
    </row>
    <row r="3047" spans="15:20" x14ac:dyDescent="0.15">
      <c r="O3047" s="107"/>
      <c r="P3047" s="107"/>
      <c r="Q3047" s="107"/>
      <c r="R3047" s="107"/>
      <c r="S3047" s="107"/>
      <c r="T3047" s="136"/>
    </row>
    <row r="3048" spans="15:20" x14ac:dyDescent="0.15">
      <c r="O3048" s="107"/>
      <c r="P3048" s="107"/>
      <c r="Q3048" s="107"/>
      <c r="R3048" s="107"/>
      <c r="S3048" s="107"/>
      <c r="T3048" s="136"/>
    </row>
    <row r="3049" spans="15:20" x14ac:dyDescent="0.15">
      <c r="O3049" s="107"/>
      <c r="P3049" s="107"/>
      <c r="Q3049" s="107"/>
      <c r="R3049" s="107"/>
      <c r="S3049" s="107"/>
      <c r="T3049" s="136"/>
    </row>
    <row r="3050" spans="15:20" x14ac:dyDescent="0.15">
      <c r="O3050" s="107"/>
      <c r="P3050" s="107"/>
      <c r="Q3050" s="107"/>
      <c r="R3050" s="107"/>
      <c r="S3050" s="107"/>
      <c r="T3050" s="136"/>
    </row>
    <row r="3051" spans="15:20" x14ac:dyDescent="0.15">
      <c r="O3051" s="107"/>
      <c r="P3051" s="107"/>
      <c r="Q3051" s="107"/>
      <c r="R3051" s="107"/>
      <c r="S3051" s="107"/>
      <c r="T3051" s="136"/>
    </row>
    <row r="3052" spans="15:20" x14ac:dyDescent="0.15">
      <c r="O3052" s="107"/>
      <c r="P3052" s="107"/>
      <c r="Q3052" s="107"/>
      <c r="R3052" s="107"/>
      <c r="S3052" s="107"/>
      <c r="T3052" s="136"/>
    </row>
    <row r="3053" spans="15:20" x14ac:dyDescent="0.15">
      <c r="O3053" s="107"/>
      <c r="P3053" s="107"/>
      <c r="Q3053" s="107"/>
      <c r="R3053" s="107"/>
      <c r="S3053" s="107"/>
      <c r="T3053" s="136"/>
    </row>
    <row r="3054" spans="15:20" x14ac:dyDescent="0.15">
      <c r="O3054" s="107"/>
      <c r="P3054" s="107"/>
      <c r="Q3054" s="107"/>
      <c r="R3054" s="107"/>
      <c r="S3054" s="107"/>
      <c r="T3054" s="136"/>
    </row>
    <row r="3055" spans="15:20" x14ac:dyDescent="0.15">
      <c r="O3055" s="107"/>
      <c r="P3055" s="107"/>
      <c r="Q3055" s="107"/>
      <c r="R3055" s="107"/>
      <c r="S3055" s="107"/>
      <c r="T3055" s="136"/>
    </row>
    <row r="3056" spans="15:20" x14ac:dyDescent="0.15">
      <c r="O3056" s="107"/>
      <c r="P3056" s="107"/>
      <c r="Q3056" s="107"/>
      <c r="R3056" s="107"/>
      <c r="S3056" s="107"/>
      <c r="T3056" s="136"/>
    </row>
    <row r="3057" spans="15:20" x14ac:dyDescent="0.15">
      <c r="O3057" s="107"/>
      <c r="P3057" s="107"/>
      <c r="Q3057" s="107"/>
      <c r="R3057" s="107"/>
      <c r="S3057" s="107"/>
      <c r="T3057" s="136"/>
    </row>
    <row r="3058" spans="15:20" x14ac:dyDescent="0.15">
      <c r="O3058" s="107"/>
      <c r="P3058" s="107"/>
      <c r="Q3058" s="107"/>
      <c r="R3058" s="107"/>
      <c r="S3058" s="107"/>
      <c r="T3058" s="136"/>
    </row>
    <row r="3059" spans="15:20" x14ac:dyDescent="0.15">
      <c r="O3059" s="107"/>
      <c r="P3059" s="107"/>
      <c r="Q3059" s="107"/>
      <c r="R3059" s="107"/>
      <c r="S3059" s="107"/>
      <c r="T3059" s="136"/>
    </row>
    <row r="3060" spans="15:20" x14ac:dyDescent="0.15">
      <c r="O3060" s="107"/>
      <c r="P3060" s="107"/>
      <c r="Q3060" s="107"/>
      <c r="R3060" s="107"/>
      <c r="S3060" s="107"/>
      <c r="T3060" s="136"/>
    </row>
    <row r="3061" spans="15:20" x14ac:dyDescent="0.15">
      <c r="O3061" s="107"/>
      <c r="P3061" s="107"/>
      <c r="Q3061" s="107"/>
      <c r="R3061" s="107"/>
      <c r="S3061" s="107"/>
      <c r="T3061" s="136"/>
    </row>
    <row r="3062" spans="15:20" x14ac:dyDescent="0.15">
      <c r="O3062" s="107"/>
      <c r="P3062" s="107"/>
      <c r="Q3062" s="107"/>
      <c r="R3062" s="107"/>
      <c r="S3062" s="107"/>
      <c r="T3062" s="136"/>
    </row>
    <row r="3063" spans="15:20" x14ac:dyDescent="0.15">
      <c r="O3063" s="107"/>
      <c r="P3063" s="107"/>
      <c r="Q3063" s="107"/>
      <c r="R3063" s="107"/>
      <c r="S3063" s="107"/>
      <c r="T3063" s="136"/>
    </row>
    <row r="3064" spans="15:20" x14ac:dyDescent="0.15">
      <c r="O3064" s="107"/>
      <c r="P3064" s="107"/>
      <c r="Q3064" s="107"/>
      <c r="R3064" s="107"/>
      <c r="S3064" s="107"/>
      <c r="T3064" s="136"/>
    </row>
    <row r="3065" spans="15:20" x14ac:dyDescent="0.15">
      <c r="O3065" s="107"/>
      <c r="P3065" s="107"/>
      <c r="Q3065" s="107"/>
      <c r="R3065" s="107"/>
      <c r="S3065" s="107"/>
      <c r="T3065" s="136"/>
    </row>
    <row r="3066" spans="15:20" x14ac:dyDescent="0.15">
      <c r="O3066" s="107"/>
      <c r="P3066" s="107"/>
      <c r="Q3066" s="107"/>
      <c r="R3066" s="107"/>
      <c r="S3066" s="107"/>
      <c r="T3066" s="136"/>
    </row>
    <row r="3067" spans="15:20" x14ac:dyDescent="0.15">
      <c r="O3067" s="107"/>
      <c r="P3067" s="107"/>
      <c r="Q3067" s="107"/>
      <c r="R3067" s="107"/>
      <c r="S3067" s="107"/>
      <c r="T3067" s="136"/>
    </row>
    <row r="3068" spans="15:20" x14ac:dyDescent="0.15">
      <c r="O3068" s="107"/>
      <c r="P3068" s="107"/>
      <c r="Q3068" s="107"/>
      <c r="R3068" s="107"/>
      <c r="S3068" s="107"/>
      <c r="T3068" s="136"/>
    </row>
    <row r="3069" spans="15:20" x14ac:dyDescent="0.15">
      <c r="O3069" s="107"/>
      <c r="P3069" s="107"/>
      <c r="Q3069" s="107"/>
      <c r="R3069" s="107"/>
      <c r="S3069" s="107"/>
      <c r="T3069" s="136"/>
    </row>
    <row r="3070" spans="15:20" x14ac:dyDescent="0.15">
      <c r="O3070" s="107"/>
      <c r="P3070" s="107"/>
      <c r="Q3070" s="107"/>
      <c r="R3070" s="107"/>
      <c r="S3070" s="107"/>
      <c r="T3070" s="136"/>
    </row>
    <row r="3071" spans="15:20" x14ac:dyDescent="0.15">
      <c r="O3071" s="107"/>
      <c r="P3071" s="107"/>
      <c r="Q3071" s="107"/>
      <c r="R3071" s="107"/>
      <c r="S3071" s="107"/>
      <c r="T3071" s="136"/>
    </row>
    <row r="3072" spans="15:20" x14ac:dyDescent="0.15">
      <c r="O3072" s="107"/>
      <c r="P3072" s="107"/>
      <c r="Q3072" s="107"/>
      <c r="R3072" s="107"/>
      <c r="S3072" s="107"/>
      <c r="T3072" s="136"/>
    </row>
    <row r="3073" spans="15:20" x14ac:dyDescent="0.15">
      <c r="O3073" s="107"/>
      <c r="P3073" s="107"/>
      <c r="Q3073" s="107"/>
      <c r="R3073" s="107"/>
      <c r="S3073" s="107"/>
      <c r="T3073" s="136"/>
    </row>
    <row r="3074" spans="15:20" x14ac:dyDescent="0.15">
      <c r="O3074" s="107"/>
      <c r="P3074" s="107"/>
      <c r="Q3074" s="107"/>
      <c r="R3074" s="107"/>
      <c r="S3074" s="107"/>
      <c r="T3074" s="136"/>
    </row>
    <row r="3075" spans="15:20" x14ac:dyDescent="0.15">
      <c r="O3075" s="107"/>
      <c r="P3075" s="107"/>
      <c r="Q3075" s="107"/>
      <c r="R3075" s="107"/>
      <c r="S3075" s="107"/>
      <c r="T3075" s="136"/>
    </row>
    <row r="3076" spans="15:20" x14ac:dyDescent="0.15">
      <c r="O3076" s="107"/>
      <c r="P3076" s="107"/>
      <c r="Q3076" s="107"/>
      <c r="R3076" s="107"/>
      <c r="S3076" s="107"/>
      <c r="T3076" s="136"/>
    </row>
    <row r="3077" spans="15:20" x14ac:dyDescent="0.15">
      <c r="O3077" s="107"/>
      <c r="P3077" s="107"/>
      <c r="Q3077" s="107"/>
      <c r="R3077" s="107"/>
      <c r="S3077" s="107"/>
      <c r="T3077" s="136"/>
    </row>
    <row r="3078" spans="15:20" x14ac:dyDescent="0.15">
      <c r="O3078" s="107"/>
      <c r="P3078" s="107"/>
      <c r="Q3078" s="107"/>
      <c r="R3078" s="107"/>
      <c r="S3078" s="107"/>
      <c r="T3078" s="136"/>
    </row>
    <row r="3079" spans="15:20" x14ac:dyDescent="0.15">
      <c r="O3079" s="107"/>
      <c r="P3079" s="107"/>
      <c r="Q3079" s="107"/>
      <c r="R3079" s="107"/>
      <c r="S3079" s="107"/>
      <c r="T3079" s="136"/>
    </row>
    <row r="3080" spans="15:20" x14ac:dyDescent="0.15">
      <c r="O3080" s="107"/>
      <c r="P3080" s="107"/>
      <c r="Q3080" s="107"/>
      <c r="R3080" s="107"/>
      <c r="S3080" s="107"/>
      <c r="T3080" s="136"/>
    </row>
    <row r="3081" spans="15:20" x14ac:dyDescent="0.15">
      <c r="O3081" s="107"/>
      <c r="P3081" s="107"/>
      <c r="Q3081" s="107"/>
      <c r="R3081" s="107"/>
      <c r="S3081" s="107"/>
      <c r="T3081" s="136"/>
    </row>
    <row r="3082" spans="15:20" x14ac:dyDescent="0.15">
      <c r="O3082" s="107"/>
      <c r="P3082" s="107"/>
      <c r="Q3082" s="107"/>
      <c r="R3082" s="107"/>
      <c r="S3082" s="107"/>
      <c r="T3082" s="136"/>
    </row>
    <row r="3083" spans="15:20" x14ac:dyDescent="0.15">
      <c r="O3083" s="107"/>
      <c r="P3083" s="107"/>
      <c r="Q3083" s="107"/>
      <c r="R3083" s="107"/>
      <c r="S3083" s="107"/>
      <c r="T3083" s="136"/>
    </row>
    <row r="3084" spans="15:20" x14ac:dyDescent="0.15">
      <c r="O3084" s="107"/>
      <c r="P3084" s="107"/>
      <c r="Q3084" s="107"/>
      <c r="R3084" s="107"/>
      <c r="S3084" s="107"/>
      <c r="T3084" s="136"/>
    </row>
    <row r="3085" spans="15:20" x14ac:dyDescent="0.15">
      <c r="O3085" s="107"/>
      <c r="P3085" s="107"/>
      <c r="Q3085" s="107"/>
      <c r="R3085" s="107"/>
      <c r="S3085" s="107"/>
      <c r="T3085" s="136"/>
    </row>
    <row r="3086" spans="15:20" x14ac:dyDescent="0.15">
      <c r="O3086" s="107"/>
      <c r="P3086" s="107"/>
      <c r="Q3086" s="107"/>
      <c r="R3086" s="107"/>
      <c r="S3086" s="107"/>
      <c r="T3086" s="136"/>
    </row>
    <row r="3087" spans="15:20" x14ac:dyDescent="0.15">
      <c r="O3087" s="107"/>
      <c r="P3087" s="107"/>
      <c r="Q3087" s="107"/>
      <c r="R3087" s="107"/>
      <c r="S3087" s="107"/>
      <c r="T3087" s="136"/>
    </row>
    <row r="3088" spans="15:20" x14ac:dyDescent="0.15">
      <c r="O3088" s="107"/>
      <c r="P3088" s="107"/>
      <c r="Q3088" s="107"/>
      <c r="R3088" s="107"/>
      <c r="S3088" s="107"/>
      <c r="T3088" s="136"/>
    </row>
    <row r="3089" spans="15:20" x14ac:dyDescent="0.15">
      <c r="O3089" s="107"/>
      <c r="P3089" s="107"/>
      <c r="Q3089" s="107"/>
      <c r="R3089" s="107"/>
      <c r="S3089" s="107"/>
      <c r="T3089" s="136"/>
    </row>
    <row r="3090" spans="15:20" x14ac:dyDescent="0.15">
      <c r="O3090" s="107"/>
      <c r="P3090" s="107"/>
      <c r="Q3090" s="107"/>
      <c r="R3090" s="107"/>
      <c r="S3090" s="107"/>
      <c r="T3090" s="136"/>
    </row>
    <row r="3091" spans="15:20" x14ac:dyDescent="0.15">
      <c r="O3091" s="107"/>
      <c r="P3091" s="107"/>
      <c r="Q3091" s="107"/>
      <c r="R3091" s="107"/>
      <c r="S3091" s="107"/>
      <c r="T3091" s="136"/>
    </row>
    <row r="3092" spans="15:20" x14ac:dyDescent="0.15">
      <c r="O3092" s="107"/>
      <c r="P3092" s="107"/>
      <c r="Q3092" s="107"/>
      <c r="R3092" s="107"/>
      <c r="S3092" s="107"/>
      <c r="T3092" s="136"/>
    </row>
    <row r="3093" spans="15:20" x14ac:dyDescent="0.15">
      <c r="O3093" s="107"/>
      <c r="P3093" s="107"/>
      <c r="Q3093" s="107"/>
      <c r="R3093" s="107"/>
      <c r="S3093" s="107"/>
      <c r="T3093" s="136"/>
    </row>
    <row r="3094" spans="15:20" x14ac:dyDescent="0.15">
      <c r="O3094" s="107"/>
      <c r="P3094" s="107"/>
      <c r="Q3094" s="107"/>
      <c r="R3094" s="107"/>
      <c r="S3094" s="107"/>
      <c r="T3094" s="136"/>
    </row>
    <row r="3095" spans="15:20" x14ac:dyDescent="0.15">
      <c r="O3095" s="107"/>
      <c r="P3095" s="107"/>
      <c r="Q3095" s="107"/>
      <c r="R3095" s="107"/>
      <c r="S3095" s="107"/>
      <c r="T3095" s="136"/>
    </row>
    <row r="3096" spans="15:20" x14ac:dyDescent="0.15">
      <c r="O3096" s="107"/>
      <c r="P3096" s="107"/>
      <c r="Q3096" s="107"/>
      <c r="R3096" s="107"/>
      <c r="S3096" s="107"/>
      <c r="T3096" s="136"/>
    </row>
    <row r="3097" spans="15:20" x14ac:dyDescent="0.15">
      <c r="O3097" s="107"/>
      <c r="P3097" s="107"/>
      <c r="Q3097" s="107"/>
      <c r="R3097" s="107"/>
      <c r="S3097" s="107"/>
      <c r="T3097" s="136"/>
    </row>
    <row r="3098" spans="15:20" x14ac:dyDescent="0.15">
      <c r="O3098" s="107"/>
      <c r="P3098" s="107"/>
      <c r="Q3098" s="107"/>
      <c r="R3098" s="107"/>
      <c r="S3098" s="107"/>
      <c r="T3098" s="136"/>
    </row>
    <row r="3099" spans="15:20" x14ac:dyDescent="0.15">
      <c r="O3099" s="107"/>
      <c r="P3099" s="107"/>
      <c r="Q3099" s="107"/>
      <c r="R3099" s="107"/>
      <c r="S3099" s="107"/>
      <c r="T3099" s="136"/>
    </row>
    <row r="3100" spans="15:20" x14ac:dyDescent="0.15">
      <c r="O3100" s="107"/>
      <c r="P3100" s="107"/>
      <c r="Q3100" s="107"/>
      <c r="R3100" s="107"/>
      <c r="S3100" s="107"/>
      <c r="T3100" s="136"/>
    </row>
    <row r="3101" spans="15:20" x14ac:dyDescent="0.15">
      <c r="O3101" s="107"/>
      <c r="P3101" s="107"/>
      <c r="Q3101" s="107"/>
      <c r="R3101" s="107"/>
      <c r="S3101" s="107"/>
      <c r="T3101" s="136"/>
    </row>
    <row r="3102" spans="15:20" x14ac:dyDescent="0.15">
      <c r="O3102" s="107"/>
      <c r="P3102" s="107"/>
      <c r="Q3102" s="107"/>
      <c r="R3102" s="107"/>
      <c r="S3102" s="107"/>
      <c r="T3102" s="136"/>
    </row>
    <row r="3103" spans="15:20" x14ac:dyDescent="0.15">
      <c r="O3103" s="107"/>
      <c r="P3103" s="107"/>
      <c r="Q3103" s="107"/>
      <c r="R3103" s="107"/>
      <c r="S3103" s="107"/>
      <c r="T3103" s="136"/>
    </row>
    <row r="3104" spans="15:20" x14ac:dyDescent="0.15">
      <c r="O3104" s="107"/>
      <c r="P3104" s="107"/>
      <c r="Q3104" s="107"/>
      <c r="R3104" s="107"/>
      <c r="S3104" s="107"/>
      <c r="T3104" s="136"/>
    </row>
    <row r="3105" spans="15:20" x14ac:dyDescent="0.15">
      <c r="O3105" s="107"/>
      <c r="P3105" s="107"/>
      <c r="Q3105" s="107"/>
      <c r="R3105" s="107"/>
      <c r="S3105" s="107"/>
      <c r="T3105" s="136"/>
    </row>
    <row r="3106" spans="15:20" x14ac:dyDescent="0.15">
      <c r="O3106" s="107"/>
      <c r="P3106" s="107"/>
      <c r="Q3106" s="107"/>
      <c r="R3106" s="107"/>
      <c r="S3106" s="107"/>
      <c r="T3106" s="136"/>
    </row>
    <row r="3107" spans="15:20" x14ac:dyDescent="0.15">
      <c r="O3107" s="107"/>
      <c r="P3107" s="107"/>
      <c r="Q3107" s="107"/>
      <c r="R3107" s="107"/>
      <c r="S3107" s="107"/>
      <c r="T3107" s="136"/>
    </row>
    <row r="3108" spans="15:20" x14ac:dyDescent="0.15">
      <c r="O3108" s="107"/>
      <c r="P3108" s="107"/>
      <c r="Q3108" s="107"/>
      <c r="R3108" s="107"/>
      <c r="S3108" s="107"/>
      <c r="T3108" s="136"/>
    </row>
    <row r="3109" spans="15:20" x14ac:dyDescent="0.15">
      <c r="O3109" s="107"/>
      <c r="P3109" s="107"/>
      <c r="Q3109" s="107"/>
      <c r="R3109" s="107"/>
      <c r="S3109" s="107"/>
      <c r="T3109" s="136"/>
    </row>
    <row r="3110" spans="15:20" x14ac:dyDescent="0.15">
      <c r="O3110" s="107"/>
      <c r="P3110" s="107"/>
      <c r="Q3110" s="107"/>
      <c r="R3110" s="107"/>
      <c r="S3110" s="107"/>
      <c r="T3110" s="136"/>
    </row>
    <row r="3111" spans="15:20" x14ac:dyDescent="0.15">
      <c r="O3111" s="107"/>
      <c r="P3111" s="107"/>
      <c r="Q3111" s="107"/>
      <c r="R3111" s="107"/>
      <c r="S3111" s="107"/>
      <c r="T3111" s="136"/>
    </row>
    <row r="3112" spans="15:20" x14ac:dyDescent="0.15">
      <c r="O3112" s="107"/>
      <c r="P3112" s="107"/>
      <c r="Q3112" s="107"/>
      <c r="R3112" s="107"/>
      <c r="S3112" s="107"/>
      <c r="T3112" s="136"/>
    </row>
    <row r="3113" spans="15:20" x14ac:dyDescent="0.15">
      <c r="O3113" s="107"/>
      <c r="P3113" s="107"/>
      <c r="Q3113" s="107"/>
      <c r="R3113" s="107"/>
      <c r="S3113" s="107"/>
      <c r="T3113" s="136"/>
    </row>
    <row r="3114" spans="15:20" x14ac:dyDescent="0.15">
      <c r="O3114" s="107"/>
      <c r="P3114" s="107"/>
      <c r="Q3114" s="107"/>
      <c r="R3114" s="107"/>
      <c r="S3114" s="107"/>
      <c r="T3114" s="136"/>
    </row>
    <row r="3115" spans="15:20" x14ac:dyDescent="0.15">
      <c r="O3115" s="107"/>
      <c r="P3115" s="107"/>
      <c r="Q3115" s="107"/>
      <c r="R3115" s="107"/>
      <c r="S3115" s="107"/>
      <c r="T3115" s="136"/>
    </row>
    <row r="3116" spans="15:20" x14ac:dyDescent="0.15">
      <c r="O3116" s="107"/>
      <c r="P3116" s="107"/>
      <c r="Q3116" s="107"/>
      <c r="R3116" s="107"/>
      <c r="S3116" s="107"/>
      <c r="T3116" s="136"/>
    </row>
    <row r="3117" spans="15:20" x14ac:dyDescent="0.15">
      <c r="O3117" s="107"/>
      <c r="P3117" s="107"/>
      <c r="Q3117" s="107"/>
      <c r="R3117" s="107"/>
      <c r="S3117" s="107"/>
      <c r="T3117" s="136"/>
    </row>
    <row r="3118" spans="15:20" x14ac:dyDescent="0.15">
      <c r="O3118" s="107"/>
      <c r="P3118" s="107"/>
      <c r="Q3118" s="107"/>
      <c r="R3118" s="107"/>
      <c r="S3118" s="107"/>
      <c r="T3118" s="136"/>
    </row>
    <row r="3119" spans="15:20" x14ac:dyDescent="0.15">
      <c r="O3119" s="107"/>
      <c r="P3119" s="107"/>
      <c r="Q3119" s="107"/>
      <c r="R3119" s="107"/>
      <c r="S3119" s="107"/>
      <c r="T3119" s="136"/>
    </row>
    <row r="3120" spans="15:20" x14ac:dyDescent="0.15">
      <c r="O3120" s="107"/>
      <c r="P3120" s="107"/>
      <c r="Q3120" s="107"/>
      <c r="R3120" s="107"/>
      <c r="S3120" s="107"/>
      <c r="T3120" s="136"/>
    </row>
    <row r="3121" spans="15:20" x14ac:dyDescent="0.15">
      <c r="O3121" s="107"/>
      <c r="P3121" s="107"/>
      <c r="Q3121" s="107"/>
      <c r="R3121" s="107"/>
      <c r="S3121" s="107"/>
      <c r="T3121" s="136"/>
    </row>
    <row r="3122" spans="15:20" x14ac:dyDescent="0.15">
      <c r="O3122" s="107"/>
      <c r="P3122" s="107"/>
      <c r="Q3122" s="107"/>
      <c r="R3122" s="107"/>
      <c r="S3122" s="107"/>
      <c r="T3122" s="136"/>
    </row>
    <row r="3123" spans="15:20" x14ac:dyDescent="0.15">
      <c r="O3123" s="107"/>
      <c r="P3123" s="107"/>
      <c r="Q3123" s="107"/>
      <c r="R3123" s="107"/>
      <c r="S3123" s="107"/>
      <c r="T3123" s="136"/>
    </row>
    <row r="3124" spans="15:20" x14ac:dyDescent="0.15">
      <c r="O3124" s="107"/>
      <c r="P3124" s="107"/>
      <c r="Q3124" s="107"/>
      <c r="R3124" s="107"/>
      <c r="S3124" s="107"/>
      <c r="T3124" s="136"/>
    </row>
    <row r="3125" spans="15:20" x14ac:dyDescent="0.15">
      <c r="O3125" s="107"/>
      <c r="P3125" s="107"/>
      <c r="Q3125" s="107"/>
      <c r="R3125" s="107"/>
      <c r="S3125" s="107"/>
      <c r="T3125" s="136"/>
    </row>
    <row r="3126" spans="15:20" x14ac:dyDescent="0.15">
      <c r="O3126" s="107"/>
      <c r="P3126" s="107"/>
      <c r="Q3126" s="107"/>
      <c r="R3126" s="107"/>
      <c r="S3126" s="107"/>
      <c r="T3126" s="136"/>
    </row>
    <row r="3127" spans="15:20" x14ac:dyDescent="0.15">
      <c r="O3127" s="107"/>
      <c r="P3127" s="107"/>
      <c r="Q3127" s="107"/>
      <c r="R3127" s="107"/>
      <c r="S3127" s="107"/>
      <c r="T3127" s="136"/>
    </row>
    <row r="3128" spans="15:20" x14ac:dyDescent="0.15">
      <c r="O3128" s="107"/>
      <c r="P3128" s="107"/>
      <c r="Q3128" s="107"/>
      <c r="R3128" s="107"/>
      <c r="S3128" s="107"/>
      <c r="T3128" s="136"/>
    </row>
    <row r="3129" spans="15:20" x14ac:dyDescent="0.15">
      <c r="O3129" s="107"/>
      <c r="P3129" s="107"/>
      <c r="Q3129" s="107"/>
      <c r="R3129" s="107"/>
      <c r="S3129" s="107"/>
      <c r="T3129" s="136"/>
    </row>
    <row r="3130" spans="15:20" x14ac:dyDescent="0.15">
      <c r="O3130" s="107"/>
      <c r="P3130" s="107"/>
      <c r="Q3130" s="107"/>
      <c r="R3130" s="107"/>
      <c r="S3130" s="107"/>
      <c r="T3130" s="136"/>
    </row>
    <row r="3131" spans="15:20" x14ac:dyDescent="0.15">
      <c r="O3131" s="107"/>
      <c r="P3131" s="107"/>
      <c r="Q3131" s="107"/>
      <c r="R3131" s="107"/>
      <c r="S3131" s="107"/>
      <c r="T3131" s="136"/>
    </row>
    <row r="3132" spans="15:20" x14ac:dyDescent="0.15">
      <c r="O3132" s="107"/>
      <c r="P3132" s="107"/>
      <c r="Q3132" s="107"/>
      <c r="R3132" s="107"/>
      <c r="S3132" s="107"/>
      <c r="T3132" s="136"/>
    </row>
    <row r="3133" spans="15:20" x14ac:dyDescent="0.15">
      <c r="O3133" s="107"/>
      <c r="P3133" s="107"/>
      <c r="Q3133" s="107"/>
      <c r="R3133" s="107"/>
      <c r="S3133" s="107"/>
      <c r="T3133" s="136"/>
    </row>
    <row r="3134" spans="15:20" x14ac:dyDescent="0.15">
      <c r="O3134" s="107"/>
      <c r="P3134" s="107"/>
      <c r="Q3134" s="107"/>
      <c r="R3134" s="107"/>
      <c r="S3134" s="107"/>
      <c r="T3134" s="136"/>
    </row>
    <row r="3135" spans="15:20" x14ac:dyDescent="0.15">
      <c r="O3135" s="107"/>
      <c r="P3135" s="107"/>
      <c r="Q3135" s="107"/>
      <c r="R3135" s="107"/>
      <c r="S3135" s="107"/>
      <c r="T3135" s="136"/>
    </row>
    <row r="3136" spans="15:20" x14ac:dyDescent="0.15">
      <c r="O3136" s="107"/>
      <c r="P3136" s="107"/>
      <c r="Q3136" s="107"/>
      <c r="R3136" s="107"/>
      <c r="S3136" s="107"/>
      <c r="T3136" s="136"/>
    </row>
    <row r="3137" spans="15:20" x14ac:dyDescent="0.15">
      <c r="O3137" s="107"/>
      <c r="P3137" s="107"/>
      <c r="Q3137" s="107"/>
      <c r="R3137" s="107"/>
      <c r="S3137" s="107"/>
      <c r="T3137" s="136"/>
    </row>
    <row r="3138" spans="15:20" x14ac:dyDescent="0.15">
      <c r="O3138" s="107"/>
      <c r="P3138" s="107"/>
      <c r="Q3138" s="107"/>
      <c r="R3138" s="107"/>
      <c r="S3138" s="107"/>
      <c r="T3138" s="136"/>
    </row>
    <row r="3139" spans="15:20" x14ac:dyDescent="0.15">
      <c r="O3139" s="107"/>
      <c r="P3139" s="107"/>
      <c r="Q3139" s="107"/>
      <c r="R3139" s="107"/>
      <c r="S3139" s="107"/>
      <c r="T3139" s="136"/>
    </row>
    <row r="3140" spans="15:20" x14ac:dyDescent="0.15">
      <c r="O3140" s="107"/>
      <c r="P3140" s="107"/>
      <c r="Q3140" s="107"/>
      <c r="R3140" s="107"/>
      <c r="S3140" s="107"/>
      <c r="T3140" s="136"/>
    </row>
    <row r="3141" spans="15:20" x14ac:dyDescent="0.15">
      <c r="O3141" s="107"/>
      <c r="P3141" s="107"/>
      <c r="Q3141" s="107"/>
      <c r="R3141" s="107"/>
      <c r="S3141" s="107"/>
      <c r="T3141" s="136"/>
    </row>
    <row r="3142" spans="15:20" x14ac:dyDescent="0.15">
      <c r="O3142" s="107"/>
      <c r="P3142" s="107"/>
      <c r="Q3142" s="107"/>
      <c r="R3142" s="107"/>
      <c r="S3142" s="107"/>
      <c r="T3142" s="136"/>
    </row>
    <row r="3143" spans="15:20" x14ac:dyDescent="0.15">
      <c r="O3143" s="107"/>
      <c r="P3143" s="107"/>
      <c r="Q3143" s="107"/>
      <c r="R3143" s="107"/>
      <c r="S3143" s="107"/>
      <c r="T3143" s="136"/>
    </row>
    <row r="3144" spans="15:20" x14ac:dyDescent="0.15">
      <c r="O3144" s="107"/>
      <c r="P3144" s="107"/>
      <c r="Q3144" s="107"/>
      <c r="R3144" s="107"/>
      <c r="S3144" s="107"/>
      <c r="T3144" s="136"/>
    </row>
    <row r="3145" spans="15:20" x14ac:dyDescent="0.15">
      <c r="O3145" s="107"/>
      <c r="P3145" s="107"/>
      <c r="Q3145" s="107"/>
      <c r="R3145" s="107"/>
      <c r="S3145" s="107"/>
      <c r="T3145" s="136"/>
    </row>
    <row r="3146" spans="15:20" x14ac:dyDescent="0.15">
      <c r="O3146" s="107"/>
      <c r="P3146" s="107"/>
      <c r="Q3146" s="107"/>
      <c r="R3146" s="107"/>
      <c r="S3146" s="107"/>
      <c r="T3146" s="136"/>
    </row>
    <row r="3147" spans="15:20" x14ac:dyDescent="0.15">
      <c r="O3147" s="107"/>
      <c r="P3147" s="107"/>
      <c r="Q3147" s="107"/>
      <c r="R3147" s="107"/>
      <c r="S3147" s="107"/>
      <c r="T3147" s="136"/>
    </row>
    <row r="3148" spans="15:20" x14ac:dyDescent="0.15">
      <c r="O3148" s="107"/>
      <c r="P3148" s="107"/>
      <c r="Q3148" s="107"/>
      <c r="R3148" s="107"/>
      <c r="S3148" s="107"/>
      <c r="T3148" s="136"/>
    </row>
    <row r="3149" spans="15:20" x14ac:dyDescent="0.15">
      <c r="O3149" s="107"/>
      <c r="P3149" s="107"/>
      <c r="Q3149" s="107"/>
      <c r="R3149" s="107"/>
      <c r="S3149" s="107"/>
      <c r="T3149" s="136"/>
    </row>
    <row r="3150" spans="15:20" x14ac:dyDescent="0.15">
      <c r="O3150" s="107"/>
      <c r="P3150" s="107"/>
      <c r="Q3150" s="107"/>
      <c r="R3150" s="107"/>
      <c r="S3150" s="107"/>
      <c r="T3150" s="136"/>
    </row>
    <row r="3151" spans="15:20" x14ac:dyDescent="0.15">
      <c r="O3151" s="107"/>
      <c r="P3151" s="107"/>
      <c r="Q3151" s="107"/>
      <c r="R3151" s="107"/>
      <c r="S3151" s="107"/>
      <c r="T3151" s="136"/>
    </row>
    <row r="3152" spans="15:20" x14ac:dyDescent="0.15">
      <c r="O3152" s="107"/>
      <c r="P3152" s="107"/>
      <c r="Q3152" s="107"/>
      <c r="R3152" s="107"/>
      <c r="S3152" s="107"/>
      <c r="T3152" s="136"/>
    </row>
    <row r="3153" spans="15:20" x14ac:dyDescent="0.15">
      <c r="O3153" s="107"/>
      <c r="P3153" s="107"/>
      <c r="Q3153" s="107"/>
      <c r="R3153" s="107"/>
      <c r="S3153" s="107"/>
      <c r="T3153" s="136"/>
    </row>
    <row r="3154" spans="15:20" x14ac:dyDescent="0.15">
      <c r="O3154" s="107"/>
      <c r="P3154" s="107"/>
      <c r="Q3154" s="107"/>
      <c r="R3154" s="107"/>
      <c r="S3154" s="107"/>
      <c r="T3154" s="136"/>
    </row>
    <row r="3155" spans="15:20" x14ac:dyDescent="0.15">
      <c r="O3155" s="107"/>
      <c r="P3155" s="107"/>
      <c r="Q3155" s="107"/>
      <c r="R3155" s="107"/>
      <c r="S3155" s="107"/>
      <c r="T3155" s="136"/>
    </row>
    <row r="3156" spans="15:20" x14ac:dyDescent="0.15">
      <c r="O3156" s="107"/>
      <c r="P3156" s="107"/>
      <c r="Q3156" s="107"/>
      <c r="R3156" s="107"/>
      <c r="S3156" s="107"/>
      <c r="T3156" s="136"/>
    </row>
    <row r="3157" spans="15:20" x14ac:dyDescent="0.15">
      <c r="O3157" s="107"/>
      <c r="P3157" s="107"/>
      <c r="Q3157" s="107"/>
      <c r="R3157" s="107"/>
      <c r="S3157" s="107"/>
      <c r="T3157" s="136"/>
    </row>
    <row r="3158" spans="15:20" x14ac:dyDescent="0.15">
      <c r="O3158" s="107"/>
      <c r="P3158" s="107"/>
      <c r="Q3158" s="107"/>
      <c r="R3158" s="107"/>
      <c r="S3158" s="107"/>
      <c r="T3158" s="136"/>
    </row>
    <row r="3159" spans="15:20" x14ac:dyDescent="0.15">
      <c r="O3159" s="107"/>
      <c r="P3159" s="107"/>
      <c r="Q3159" s="107"/>
      <c r="R3159" s="107"/>
      <c r="S3159" s="107"/>
      <c r="T3159" s="136"/>
    </row>
    <row r="3160" spans="15:20" x14ac:dyDescent="0.15">
      <c r="O3160" s="107"/>
      <c r="P3160" s="107"/>
      <c r="Q3160" s="107"/>
      <c r="R3160" s="107"/>
      <c r="S3160" s="107"/>
      <c r="T3160" s="136"/>
    </row>
    <row r="3161" spans="15:20" x14ac:dyDescent="0.15">
      <c r="O3161" s="107"/>
      <c r="P3161" s="107"/>
      <c r="Q3161" s="107"/>
      <c r="R3161" s="107"/>
      <c r="S3161" s="107"/>
      <c r="T3161" s="136"/>
    </row>
    <row r="3162" spans="15:20" x14ac:dyDescent="0.15">
      <c r="O3162" s="107"/>
      <c r="P3162" s="107"/>
      <c r="Q3162" s="107"/>
      <c r="R3162" s="107"/>
      <c r="S3162" s="107"/>
      <c r="T3162" s="136"/>
    </row>
    <row r="3163" spans="15:20" x14ac:dyDescent="0.15">
      <c r="O3163" s="107"/>
      <c r="P3163" s="107"/>
      <c r="Q3163" s="107"/>
      <c r="R3163" s="107"/>
      <c r="S3163" s="107"/>
      <c r="T3163" s="136"/>
    </row>
    <row r="3164" spans="15:20" x14ac:dyDescent="0.15">
      <c r="O3164" s="107"/>
      <c r="P3164" s="107"/>
      <c r="Q3164" s="107"/>
      <c r="R3164" s="107"/>
      <c r="S3164" s="107"/>
      <c r="T3164" s="136"/>
    </row>
    <row r="3165" spans="15:20" x14ac:dyDescent="0.15">
      <c r="O3165" s="107"/>
      <c r="P3165" s="107"/>
      <c r="Q3165" s="107"/>
      <c r="R3165" s="107"/>
      <c r="S3165" s="107"/>
      <c r="T3165" s="136"/>
    </row>
    <row r="3166" spans="15:20" x14ac:dyDescent="0.15">
      <c r="O3166" s="107"/>
      <c r="P3166" s="107"/>
      <c r="Q3166" s="107"/>
      <c r="R3166" s="107"/>
      <c r="S3166" s="107"/>
      <c r="T3166" s="136"/>
    </row>
    <row r="3167" spans="15:20" x14ac:dyDescent="0.15">
      <c r="O3167" s="107"/>
      <c r="P3167" s="107"/>
      <c r="Q3167" s="107"/>
      <c r="R3167" s="107"/>
      <c r="S3167" s="107"/>
      <c r="T3167" s="136"/>
    </row>
    <row r="3168" spans="15:20" x14ac:dyDescent="0.15">
      <c r="O3168" s="107"/>
      <c r="P3168" s="107"/>
      <c r="Q3168" s="107"/>
      <c r="R3168" s="107"/>
      <c r="S3168" s="107"/>
      <c r="T3168" s="136"/>
    </row>
    <row r="3169" spans="15:20" x14ac:dyDescent="0.15">
      <c r="O3169" s="107"/>
      <c r="P3169" s="107"/>
      <c r="Q3169" s="107"/>
      <c r="R3169" s="107"/>
      <c r="S3169" s="107"/>
      <c r="T3169" s="136"/>
    </row>
    <row r="3170" spans="15:20" x14ac:dyDescent="0.15">
      <c r="O3170" s="107"/>
      <c r="P3170" s="107"/>
      <c r="Q3170" s="107"/>
      <c r="R3170" s="107"/>
      <c r="S3170" s="107"/>
      <c r="T3170" s="136"/>
    </row>
    <row r="3171" spans="15:20" x14ac:dyDescent="0.15">
      <c r="O3171" s="107"/>
      <c r="P3171" s="107"/>
      <c r="Q3171" s="107"/>
      <c r="R3171" s="107"/>
      <c r="S3171" s="107"/>
      <c r="T3171" s="136"/>
    </row>
    <row r="3172" spans="15:20" x14ac:dyDescent="0.15">
      <c r="O3172" s="107"/>
      <c r="P3172" s="107"/>
      <c r="Q3172" s="107"/>
      <c r="R3172" s="107"/>
      <c r="S3172" s="107"/>
      <c r="T3172" s="136"/>
    </row>
    <row r="3173" spans="15:20" x14ac:dyDescent="0.15">
      <c r="O3173" s="107"/>
      <c r="P3173" s="107"/>
      <c r="Q3173" s="107"/>
      <c r="R3173" s="107"/>
      <c r="S3173" s="107"/>
      <c r="T3173" s="136"/>
    </row>
    <row r="3174" spans="15:20" x14ac:dyDescent="0.15">
      <c r="O3174" s="107"/>
      <c r="P3174" s="107"/>
      <c r="Q3174" s="107"/>
      <c r="R3174" s="107"/>
      <c r="S3174" s="107"/>
      <c r="T3174" s="136"/>
    </row>
    <row r="3175" spans="15:20" x14ac:dyDescent="0.15">
      <c r="O3175" s="107"/>
      <c r="P3175" s="107"/>
      <c r="Q3175" s="107"/>
      <c r="R3175" s="107"/>
      <c r="S3175" s="107"/>
      <c r="T3175" s="136"/>
    </row>
    <row r="3176" spans="15:20" x14ac:dyDescent="0.15">
      <c r="O3176" s="107"/>
      <c r="P3176" s="107"/>
      <c r="Q3176" s="107"/>
      <c r="R3176" s="107"/>
      <c r="S3176" s="107"/>
      <c r="T3176" s="136"/>
    </row>
    <row r="3177" spans="15:20" x14ac:dyDescent="0.15">
      <c r="O3177" s="107"/>
      <c r="P3177" s="107"/>
      <c r="Q3177" s="107"/>
      <c r="R3177" s="107"/>
      <c r="S3177" s="107"/>
      <c r="T3177" s="136"/>
    </row>
    <row r="3178" spans="15:20" x14ac:dyDescent="0.15">
      <c r="O3178" s="107"/>
      <c r="P3178" s="107"/>
      <c r="Q3178" s="107"/>
      <c r="R3178" s="107"/>
      <c r="S3178" s="107"/>
      <c r="T3178" s="136"/>
    </row>
    <row r="3179" spans="15:20" x14ac:dyDescent="0.15">
      <c r="O3179" s="107"/>
      <c r="P3179" s="107"/>
      <c r="Q3179" s="107"/>
      <c r="R3179" s="107"/>
      <c r="S3179" s="107"/>
      <c r="T3179" s="136"/>
    </row>
    <row r="3180" spans="15:20" x14ac:dyDescent="0.15">
      <c r="O3180" s="107"/>
      <c r="P3180" s="107"/>
      <c r="Q3180" s="107"/>
      <c r="R3180" s="107"/>
      <c r="S3180" s="107"/>
      <c r="T3180" s="136"/>
    </row>
    <row r="3181" spans="15:20" x14ac:dyDescent="0.15">
      <c r="O3181" s="107"/>
      <c r="P3181" s="107"/>
      <c r="Q3181" s="107"/>
      <c r="R3181" s="107"/>
      <c r="S3181" s="107"/>
      <c r="T3181" s="136"/>
    </row>
    <row r="3182" spans="15:20" x14ac:dyDescent="0.15">
      <c r="O3182" s="107"/>
      <c r="P3182" s="107"/>
      <c r="Q3182" s="107"/>
      <c r="R3182" s="107"/>
      <c r="S3182" s="107"/>
      <c r="T3182" s="136"/>
    </row>
    <row r="3183" spans="15:20" x14ac:dyDescent="0.15">
      <c r="O3183" s="107"/>
      <c r="P3183" s="107"/>
      <c r="Q3183" s="107"/>
      <c r="R3183" s="107"/>
      <c r="S3183" s="107"/>
      <c r="T3183" s="136"/>
    </row>
    <row r="3184" spans="15:20" x14ac:dyDescent="0.15">
      <c r="O3184" s="107"/>
      <c r="P3184" s="107"/>
      <c r="Q3184" s="107"/>
      <c r="R3184" s="107"/>
      <c r="S3184" s="107"/>
      <c r="T3184" s="136"/>
    </row>
    <row r="3185" spans="15:20" x14ac:dyDescent="0.15">
      <c r="O3185" s="107"/>
      <c r="P3185" s="107"/>
      <c r="Q3185" s="107"/>
      <c r="R3185" s="107"/>
      <c r="S3185" s="107"/>
      <c r="T3185" s="136"/>
    </row>
    <row r="3186" spans="15:20" x14ac:dyDescent="0.15">
      <c r="O3186" s="107"/>
      <c r="P3186" s="107"/>
      <c r="Q3186" s="107"/>
      <c r="R3186" s="107"/>
      <c r="S3186" s="107"/>
      <c r="T3186" s="136"/>
    </row>
    <row r="3187" spans="15:20" x14ac:dyDescent="0.15">
      <c r="O3187" s="107"/>
      <c r="P3187" s="107"/>
      <c r="Q3187" s="107"/>
      <c r="R3187" s="107"/>
      <c r="S3187" s="107"/>
      <c r="T3187" s="136"/>
    </row>
    <row r="3188" spans="15:20" x14ac:dyDescent="0.15">
      <c r="O3188" s="107"/>
      <c r="P3188" s="107"/>
      <c r="Q3188" s="107"/>
      <c r="R3188" s="107"/>
      <c r="S3188" s="107"/>
      <c r="T3188" s="136"/>
    </row>
    <row r="3189" spans="15:20" x14ac:dyDescent="0.15">
      <c r="O3189" s="107"/>
      <c r="P3189" s="107"/>
      <c r="Q3189" s="107"/>
      <c r="R3189" s="107"/>
      <c r="S3189" s="107"/>
      <c r="T3189" s="136"/>
    </row>
    <row r="3190" spans="15:20" x14ac:dyDescent="0.15">
      <c r="O3190" s="107"/>
      <c r="P3190" s="107"/>
      <c r="Q3190" s="107"/>
      <c r="R3190" s="107"/>
      <c r="S3190" s="107"/>
      <c r="T3190" s="136"/>
    </row>
    <row r="3191" spans="15:20" x14ac:dyDescent="0.15">
      <c r="O3191" s="107"/>
      <c r="P3191" s="107"/>
      <c r="Q3191" s="107"/>
      <c r="R3191" s="107"/>
      <c r="S3191" s="107"/>
      <c r="T3191" s="136"/>
    </row>
    <row r="3192" spans="15:20" x14ac:dyDescent="0.15">
      <c r="O3192" s="107"/>
      <c r="P3192" s="107"/>
      <c r="Q3192" s="107"/>
      <c r="R3192" s="107"/>
      <c r="S3192" s="107"/>
      <c r="T3192" s="136"/>
    </row>
    <row r="3193" spans="15:20" x14ac:dyDescent="0.15">
      <c r="O3193" s="107"/>
      <c r="P3193" s="107"/>
      <c r="Q3193" s="107"/>
      <c r="R3193" s="107"/>
      <c r="S3193" s="107"/>
      <c r="T3193" s="136"/>
    </row>
    <row r="3194" spans="15:20" x14ac:dyDescent="0.15">
      <c r="O3194" s="107"/>
      <c r="P3194" s="107"/>
      <c r="Q3194" s="107"/>
      <c r="R3194" s="107"/>
      <c r="S3194" s="107"/>
      <c r="T3194" s="136"/>
    </row>
    <row r="3195" spans="15:20" x14ac:dyDescent="0.15">
      <c r="O3195" s="107"/>
      <c r="P3195" s="107"/>
      <c r="Q3195" s="107"/>
      <c r="R3195" s="107"/>
      <c r="S3195" s="107"/>
      <c r="T3195" s="136"/>
    </row>
    <row r="3196" spans="15:20" x14ac:dyDescent="0.15">
      <c r="O3196" s="107"/>
      <c r="P3196" s="107"/>
      <c r="Q3196" s="107"/>
      <c r="R3196" s="107"/>
      <c r="S3196" s="107"/>
      <c r="T3196" s="136"/>
    </row>
    <row r="3197" spans="15:20" x14ac:dyDescent="0.15">
      <c r="O3197" s="107"/>
      <c r="P3197" s="107"/>
      <c r="Q3197" s="107"/>
      <c r="R3197" s="107"/>
      <c r="S3197" s="107"/>
      <c r="T3197" s="136"/>
    </row>
    <row r="3198" spans="15:20" x14ac:dyDescent="0.15">
      <c r="O3198" s="107"/>
      <c r="P3198" s="107"/>
      <c r="Q3198" s="107"/>
      <c r="R3198" s="107"/>
      <c r="S3198" s="107"/>
      <c r="T3198" s="136"/>
    </row>
    <row r="3199" spans="15:20" x14ac:dyDescent="0.15">
      <c r="O3199" s="107"/>
      <c r="P3199" s="107"/>
      <c r="Q3199" s="107"/>
      <c r="R3199" s="107"/>
      <c r="S3199" s="107"/>
      <c r="T3199" s="136"/>
    </row>
    <row r="3200" spans="15:20" x14ac:dyDescent="0.15">
      <c r="O3200" s="107"/>
      <c r="P3200" s="107"/>
      <c r="Q3200" s="107"/>
      <c r="R3200" s="107"/>
      <c r="S3200" s="107"/>
      <c r="T3200" s="136"/>
    </row>
    <row r="3201" spans="15:20" x14ac:dyDescent="0.15">
      <c r="O3201" s="107"/>
      <c r="P3201" s="107"/>
      <c r="Q3201" s="107"/>
      <c r="R3201" s="107"/>
      <c r="S3201" s="107"/>
      <c r="T3201" s="136"/>
    </row>
    <row r="3202" spans="15:20" x14ac:dyDescent="0.15">
      <c r="O3202" s="107"/>
      <c r="P3202" s="107"/>
      <c r="Q3202" s="107"/>
      <c r="R3202" s="107"/>
      <c r="S3202" s="107"/>
      <c r="T3202" s="136"/>
    </row>
    <row r="3203" spans="15:20" x14ac:dyDescent="0.15">
      <c r="O3203" s="107"/>
      <c r="P3203" s="107"/>
      <c r="Q3203" s="107"/>
      <c r="R3203" s="107"/>
      <c r="S3203" s="107"/>
      <c r="T3203" s="136"/>
    </row>
    <row r="3204" spans="15:20" x14ac:dyDescent="0.15">
      <c r="O3204" s="107"/>
      <c r="P3204" s="107"/>
      <c r="Q3204" s="107"/>
      <c r="R3204" s="107"/>
      <c r="S3204" s="107"/>
      <c r="T3204" s="136"/>
    </row>
    <row r="3205" spans="15:20" x14ac:dyDescent="0.15">
      <c r="O3205" s="107"/>
      <c r="P3205" s="107"/>
      <c r="Q3205" s="107"/>
      <c r="R3205" s="107"/>
      <c r="S3205" s="107"/>
      <c r="T3205" s="136"/>
    </row>
    <row r="3206" spans="15:20" x14ac:dyDescent="0.15">
      <c r="O3206" s="107"/>
      <c r="P3206" s="107"/>
      <c r="Q3206" s="107"/>
      <c r="R3206" s="107"/>
      <c r="S3206" s="107"/>
      <c r="T3206" s="136"/>
    </row>
    <row r="3207" spans="15:20" x14ac:dyDescent="0.15">
      <c r="O3207" s="107"/>
      <c r="P3207" s="107"/>
      <c r="Q3207" s="107"/>
      <c r="R3207" s="107"/>
      <c r="S3207" s="107"/>
      <c r="T3207" s="136"/>
    </row>
    <row r="3208" spans="15:20" x14ac:dyDescent="0.15">
      <c r="O3208" s="107"/>
      <c r="P3208" s="107"/>
      <c r="Q3208" s="107"/>
      <c r="R3208" s="107"/>
      <c r="S3208" s="107"/>
      <c r="T3208" s="136"/>
    </row>
    <row r="3209" spans="15:20" x14ac:dyDescent="0.15">
      <c r="O3209" s="107"/>
      <c r="P3209" s="107"/>
      <c r="Q3209" s="107"/>
      <c r="R3209" s="107"/>
      <c r="S3209" s="107"/>
      <c r="T3209" s="136"/>
    </row>
    <row r="3210" spans="15:20" x14ac:dyDescent="0.15">
      <c r="O3210" s="107"/>
      <c r="P3210" s="107"/>
      <c r="Q3210" s="107"/>
      <c r="R3210" s="107"/>
      <c r="S3210" s="107"/>
      <c r="T3210" s="136"/>
    </row>
    <row r="3211" spans="15:20" x14ac:dyDescent="0.15">
      <c r="O3211" s="107"/>
      <c r="P3211" s="107"/>
      <c r="Q3211" s="107"/>
      <c r="R3211" s="107"/>
      <c r="S3211" s="107"/>
      <c r="T3211" s="136"/>
    </row>
    <row r="3212" spans="15:20" x14ac:dyDescent="0.15">
      <c r="O3212" s="107"/>
      <c r="P3212" s="107"/>
      <c r="Q3212" s="107"/>
      <c r="R3212" s="107"/>
      <c r="S3212" s="107"/>
      <c r="T3212" s="136"/>
    </row>
    <row r="3213" spans="15:20" x14ac:dyDescent="0.15">
      <c r="O3213" s="107"/>
      <c r="P3213" s="107"/>
      <c r="Q3213" s="107"/>
      <c r="R3213" s="107"/>
      <c r="S3213" s="107"/>
      <c r="T3213" s="136"/>
    </row>
    <row r="3214" spans="15:20" x14ac:dyDescent="0.15">
      <c r="O3214" s="107"/>
      <c r="P3214" s="107"/>
      <c r="Q3214" s="107"/>
      <c r="R3214" s="107"/>
      <c r="S3214" s="107"/>
      <c r="T3214" s="136"/>
    </row>
    <row r="3215" spans="15:20" x14ac:dyDescent="0.15">
      <c r="O3215" s="107"/>
      <c r="P3215" s="107"/>
      <c r="Q3215" s="107"/>
      <c r="R3215" s="107"/>
      <c r="S3215" s="107"/>
      <c r="T3215" s="136"/>
    </row>
    <row r="3216" spans="15:20" x14ac:dyDescent="0.15">
      <c r="O3216" s="107"/>
      <c r="P3216" s="107"/>
      <c r="Q3216" s="107"/>
      <c r="R3216" s="107"/>
      <c r="S3216" s="107"/>
      <c r="T3216" s="136"/>
    </row>
    <row r="3217" spans="15:20" x14ac:dyDescent="0.15">
      <c r="O3217" s="107"/>
      <c r="P3217" s="107"/>
      <c r="Q3217" s="107"/>
      <c r="R3217" s="107"/>
      <c r="S3217" s="107"/>
      <c r="T3217" s="136"/>
    </row>
    <row r="3218" spans="15:20" x14ac:dyDescent="0.15">
      <c r="O3218" s="107"/>
      <c r="P3218" s="107"/>
      <c r="Q3218" s="107"/>
      <c r="R3218" s="107"/>
      <c r="S3218" s="107"/>
      <c r="T3218" s="136"/>
    </row>
    <row r="3219" spans="15:20" x14ac:dyDescent="0.15">
      <c r="O3219" s="107"/>
      <c r="P3219" s="107"/>
      <c r="Q3219" s="107"/>
      <c r="R3219" s="107"/>
      <c r="S3219" s="107"/>
      <c r="T3219" s="136"/>
    </row>
    <row r="3220" spans="15:20" x14ac:dyDescent="0.15">
      <c r="O3220" s="107"/>
      <c r="P3220" s="107"/>
      <c r="Q3220" s="107"/>
      <c r="R3220" s="107"/>
      <c r="S3220" s="107"/>
      <c r="T3220" s="136"/>
    </row>
    <row r="3221" spans="15:20" x14ac:dyDescent="0.15">
      <c r="O3221" s="107"/>
      <c r="P3221" s="107"/>
      <c r="Q3221" s="107"/>
      <c r="R3221" s="107"/>
      <c r="S3221" s="107"/>
      <c r="T3221" s="136"/>
    </row>
    <row r="3222" spans="15:20" x14ac:dyDescent="0.15">
      <c r="O3222" s="107"/>
      <c r="P3222" s="107"/>
      <c r="Q3222" s="107"/>
      <c r="R3222" s="107"/>
      <c r="S3222" s="107"/>
      <c r="T3222" s="136"/>
    </row>
    <row r="3223" spans="15:20" x14ac:dyDescent="0.15">
      <c r="O3223" s="107"/>
      <c r="P3223" s="107"/>
      <c r="Q3223" s="107"/>
      <c r="R3223" s="107"/>
      <c r="S3223" s="107"/>
      <c r="T3223" s="136"/>
    </row>
    <row r="3224" spans="15:20" x14ac:dyDescent="0.15">
      <c r="O3224" s="107"/>
      <c r="P3224" s="107"/>
      <c r="Q3224" s="107"/>
      <c r="R3224" s="107"/>
      <c r="S3224" s="107"/>
      <c r="T3224" s="136"/>
    </row>
    <row r="3225" spans="15:20" x14ac:dyDescent="0.15">
      <c r="O3225" s="107"/>
      <c r="P3225" s="107"/>
      <c r="Q3225" s="107"/>
      <c r="R3225" s="107"/>
      <c r="S3225" s="107"/>
      <c r="T3225" s="136"/>
    </row>
    <row r="3226" spans="15:20" x14ac:dyDescent="0.15">
      <c r="O3226" s="107"/>
      <c r="P3226" s="107"/>
      <c r="Q3226" s="107"/>
      <c r="R3226" s="107"/>
      <c r="S3226" s="107"/>
      <c r="T3226" s="136"/>
    </row>
    <row r="3227" spans="15:20" x14ac:dyDescent="0.15">
      <c r="O3227" s="107"/>
      <c r="P3227" s="107"/>
      <c r="Q3227" s="107"/>
      <c r="R3227" s="107"/>
      <c r="S3227" s="107"/>
      <c r="T3227" s="136"/>
    </row>
    <row r="3228" spans="15:20" x14ac:dyDescent="0.15">
      <c r="O3228" s="107"/>
      <c r="P3228" s="107"/>
      <c r="Q3228" s="107"/>
      <c r="R3228" s="107"/>
      <c r="S3228" s="107"/>
      <c r="T3228" s="136"/>
    </row>
    <row r="3229" spans="15:20" x14ac:dyDescent="0.15">
      <c r="O3229" s="107"/>
      <c r="P3229" s="107"/>
      <c r="Q3229" s="107"/>
      <c r="R3229" s="107"/>
      <c r="S3229" s="107"/>
      <c r="T3229" s="136"/>
    </row>
    <row r="3230" spans="15:20" x14ac:dyDescent="0.15">
      <c r="O3230" s="107"/>
      <c r="P3230" s="107"/>
      <c r="Q3230" s="107"/>
      <c r="R3230" s="107"/>
      <c r="S3230" s="107"/>
      <c r="T3230" s="136"/>
    </row>
    <row r="3231" spans="15:20" x14ac:dyDescent="0.15">
      <c r="O3231" s="107"/>
      <c r="P3231" s="107"/>
      <c r="Q3231" s="107"/>
      <c r="R3231" s="107"/>
      <c r="S3231" s="107"/>
      <c r="T3231" s="136"/>
    </row>
    <row r="3232" spans="15:20" x14ac:dyDescent="0.15">
      <c r="O3232" s="107"/>
      <c r="P3232" s="107"/>
      <c r="Q3232" s="107"/>
      <c r="R3232" s="107"/>
      <c r="S3232" s="107"/>
      <c r="T3232" s="136"/>
    </row>
    <row r="3233" spans="15:20" x14ac:dyDescent="0.15">
      <c r="O3233" s="107"/>
      <c r="P3233" s="107"/>
      <c r="Q3233" s="107"/>
      <c r="R3233" s="107"/>
      <c r="S3233" s="107"/>
      <c r="T3233" s="136"/>
    </row>
    <row r="3234" spans="15:20" x14ac:dyDescent="0.15">
      <c r="O3234" s="107"/>
      <c r="P3234" s="107"/>
      <c r="Q3234" s="107"/>
      <c r="R3234" s="107"/>
      <c r="S3234" s="107"/>
      <c r="T3234" s="136"/>
    </row>
    <row r="3235" spans="15:20" x14ac:dyDescent="0.15">
      <c r="O3235" s="107"/>
      <c r="P3235" s="107"/>
      <c r="Q3235" s="107"/>
      <c r="R3235" s="107"/>
      <c r="S3235" s="107"/>
      <c r="T3235" s="136"/>
    </row>
    <row r="3236" spans="15:20" x14ac:dyDescent="0.15">
      <c r="O3236" s="107"/>
      <c r="P3236" s="107"/>
      <c r="Q3236" s="107"/>
      <c r="R3236" s="107"/>
      <c r="S3236" s="107"/>
      <c r="T3236" s="136"/>
    </row>
    <row r="3237" spans="15:20" x14ac:dyDescent="0.15">
      <c r="O3237" s="107"/>
      <c r="P3237" s="107"/>
      <c r="Q3237" s="107"/>
      <c r="R3237" s="107"/>
      <c r="S3237" s="107"/>
      <c r="T3237" s="136"/>
    </row>
    <row r="3238" spans="15:20" x14ac:dyDescent="0.15">
      <c r="O3238" s="107"/>
      <c r="P3238" s="107"/>
      <c r="Q3238" s="107"/>
      <c r="R3238" s="107"/>
      <c r="S3238" s="107"/>
      <c r="T3238" s="136"/>
    </row>
    <row r="3239" spans="15:20" x14ac:dyDescent="0.15">
      <c r="O3239" s="107"/>
      <c r="P3239" s="107"/>
      <c r="Q3239" s="107"/>
      <c r="R3239" s="107"/>
      <c r="S3239" s="107"/>
      <c r="T3239" s="136"/>
    </row>
    <row r="3240" spans="15:20" x14ac:dyDescent="0.15">
      <c r="O3240" s="107"/>
      <c r="P3240" s="107"/>
      <c r="Q3240" s="107"/>
      <c r="R3240" s="107"/>
      <c r="S3240" s="107"/>
      <c r="T3240" s="136"/>
    </row>
    <row r="3241" spans="15:20" x14ac:dyDescent="0.15">
      <c r="O3241" s="107"/>
      <c r="P3241" s="107"/>
      <c r="Q3241" s="107"/>
      <c r="R3241" s="107"/>
      <c r="S3241" s="107"/>
      <c r="T3241" s="136"/>
    </row>
    <row r="3242" spans="15:20" x14ac:dyDescent="0.15">
      <c r="O3242" s="107"/>
      <c r="P3242" s="107"/>
      <c r="Q3242" s="107"/>
      <c r="R3242" s="107"/>
      <c r="S3242" s="107"/>
      <c r="T3242" s="136"/>
    </row>
    <row r="3243" spans="15:20" x14ac:dyDescent="0.15">
      <c r="O3243" s="107"/>
      <c r="P3243" s="107"/>
      <c r="Q3243" s="107"/>
      <c r="R3243" s="107"/>
      <c r="S3243" s="107"/>
      <c r="T3243" s="136"/>
    </row>
    <row r="3244" spans="15:20" x14ac:dyDescent="0.15">
      <c r="O3244" s="107"/>
      <c r="P3244" s="107"/>
      <c r="Q3244" s="107"/>
      <c r="R3244" s="107"/>
      <c r="S3244" s="107"/>
      <c r="T3244" s="136"/>
    </row>
    <row r="3245" spans="15:20" x14ac:dyDescent="0.15">
      <c r="O3245" s="107"/>
      <c r="P3245" s="107"/>
      <c r="Q3245" s="107"/>
      <c r="R3245" s="107"/>
      <c r="S3245" s="107"/>
      <c r="T3245" s="136"/>
    </row>
    <row r="3246" spans="15:20" x14ac:dyDescent="0.15">
      <c r="O3246" s="107"/>
      <c r="P3246" s="107"/>
      <c r="Q3246" s="107"/>
      <c r="R3246" s="107"/>
      <c r="S3246" s="107"/>
      <c r="T3246" s="136"/>
    </row>
    <row r="3247" spans="15:20" x14ac:dyDescent="0.15">
      <c r="O3247" s="107"/>
      <c r="P3247" s="107"/>
      <c r="Q3247" s="107"/>
      <c r="R3247" s="107"/>
      <c r="S3247" s="107"/>
      <c r="T3247" s="136"/>
    </row>
    <row r="3248" spans="15:20" x14ac:dyDescent="0.15">
      <c r="O3248" s="107"/>
      <c r="P3248" s="107"/>
      <c r="Q3248" s="107"/>
      <c r="R3248" s="107"/>
      <c r="S3248" s="107"/>
      <c r="T3248" s="136"/>
    </row>
    <row r="3249" spans="15:20" x14ac:dyDescent="0.15">
      <c r="O3249" s="107"/>
      <c r="P3249" s="107"/>
      <c r="Q3249" s="107"/>
      <c r="R3249" s="107"/>
      <c r="S3249" s="107"/>
      <c r="T3249" s="136"/>
    </row>
    <row r="3250" spans="15:20" x14ac:dyDescent="0.15">
      <c r="O3250" s="107"/>
      <c r="P3250" s="107"/>
      <c r="Q3250" s="107"/>
      <c r="R3250" s="107"/>
      <c r="S3250" s="107"/>
      <c r="T3250" s="136"/>
    </row>
    <row r="3251" spans="15:20" x14ac:dyDescent="0.15">
      <c r="O3251" s="107"/>
      <c r="P3251" s="107"/>
      <c r="Q3251" s="107"/>
      <c r="R3251" s="107"/>
      <c r="S3251" s="107"/>
      <c r="T3251" s="136"/>
    </row>
    <row r="3252" spans="15:20" x14ac:dyDescent="0.15">
      <c r="O3252" s="107"/>
      <c r="P3252" s="107"/>
      <c r="Q3252" s="107"/>
      <c r="R3252" s="107"/>
      <c r="S3252" s="107"/>
      <c r="T3252" s="136"/>
    </row>
    <row r="3253" spans="15:20" x14ac:dyDescent="0.15">
      <c r="O3253" s="107"/>
      <c r="P3253" s="107"/>
      <c r="Q3253" s="107"/>
      <c r="R3253" s="107"/>
      <c r="S3253" s="107"/>
      <c r="T3253" s="136"/>
    </row>
    <row r="3254" spans="15:20" x14ac:dyDescent="0.15">
      <c r="O3254" s="107"/>
      <c r="P3254" s="107"/>
      <c r="Q3254" s="107"/>
      <c r="R3254" s="107"/>
      <c r="S3254" s="107"/>
      <c r="T3254" s="136"/>
    </row>
    <row r="3255" spans="15:20" x14ac:dyDescent="0.15">
      <c r="O3255" s="107"/>
      <c r="P3255" s="107"/>
      <c r="Q3255" s="107"/>
      <c r="R3255" s="107"/>
      <c r="S3255" s="107"/>
      <c r="T3255" s="136"/>
    </row>
    <row r="3256" spans="15:20" x14ac:dyDescent="0.15">
      <c r="O3256" s="107"/>
      <c r="P3256" s="107"/>
      <c r="Q3256" s="107"/>
      <c r="R3256" s="107"/>
      <c r="S3256" s="107"/>
      <c r="T3256" s="136"/>
    </row>
    <row r="3257" spans="15:20" x14ac:dyDescent="0.15">
      <c r="O3257" s="107"/>
      <c r="P3257" s="107"/>
      <c r="Q3257" s="107"/>
      <c r="R3257" s="107"/>
      <c r="S3257" s="107"/>
      <c r="T3257" s="136"/>
    </row>
    <row r="3258" spans="15:20" x14ac:dyDescent="0.15">
      <c r="O3258" s="107"/>
      <c r="P3258" s="107"/>
      <c r="Q3258" s="107"/>
      <c r="R3258" s="107"/>
      <c r="S3258" s="107"/>
      <c r="T3258" s="136"/>
    </row>
    <row r="3259" spans="15:20" x14ac:dyDescent="0.15">
      <c r="O3259" s="107"/>
      <c r="P3259" s="107"/>
      <c r="Q3259" s="107"/>
      <c r="R3259" s="107"/>
      <c r="S3259" s="107"/>
      <c r="T3259" s="136"/>
    </row>
    <row r="3260" spans="15:20" x14ac:dyDescent="0.15">
      <c r="O3260" s="107"/>
      <c r="P3260" s="107"/>
      <c r="Q3260" s="107"/>
      <c r="R3260" s="107"/>
      <c r="S3260" s="107"/>
      <c r="T3260" s="136"/>
    </row>
    <row r="3261" spans="15:20" x14ac:dyDescent="0.15">
      <c r="O3261" s="107"/>
      <c r="P3261" s="107"/>
      <c r="Q3261" s="107"/>
      <c r="R3261" s="107"/>
      <c r="S3261" s="107"/>
      <c r="T3261" s="136"/>
    </row>
    <row r="3262" spans="15:20" x14ac:dyDescent="0.15">
      <c r="O3262" s="107"/>
      <c r="P3262" s="107"/>
      <c r="Q3262" s="107"/>
      <c r="R3262" s="107"/>
      <c r="S3262" s="107"/>
      <c r="T3262" s="136"/>
    </row>
    <row r="3263" spans="15:20" x14ac:dyDescent="0.15">
      <c r="O3263" s="107"/>
      <c r="P3263" s="107"/>
      <c r="Q3263" s="107"/>
      <c r="R3263" s="107"/>
      <c r="S3263" s="107"/>
      <c r="T3263" s="136"/>
    </row>
    <row r="3264" spans="15:20" x14ac:dyDescent="0.15">
      <c r="O3264" s="107"/>
      <c r="P3264" s="107"/>
      <c r="Q3264" s="107"/>
      <c r="R3264" s="107"/>
      <c r="S3264" s="107"/>
      <c r="T3264" s="136"/>
    </row>
    <row r="3265" spans="15:20" x14ac:dyDescent="0.15">
      <c r="O3265" s="107"/>
      <c r="P3265" s="107"/>
      <c r="Q3265" s="107"/>
      <c r="R3265" s="107"/>
      <c r="S3265" s="107"/>
      <c r="T3265" s="136"/>
    </row>
    <row r="3266" spans="15:20" x14ac:dyDescent="0.15">
      <c r="O3266" s="107"/>
      <c r="P3266" s="107"/>
      <c r="Q3266" s="107"/>
      <c r="R3266" s="107"/>
      <c r="S3266" s="107"/>
      <c r="T3266" s="136"/>
    </row>
    <row r="3267" spans="15:20" x14ac:dyDescent="0.15">
      <c r="O3267" s="107"/>
      <c r="P3267" s="107"/>
      <c r="Q3267" s="107"/>
      <c r="R3267" s="107"/>
      <c r="S3267" s="107"/>
      <c r="T3267" s="136"/>
    </row>
    <row r="3268" spans="15:20" x14ac:dyDescent="0.15">
      <c r="O3268" s="107"/>
      <c r="P3268" s="107"/>
      <c r="Q3268" s="107"/>
      <c r="R3268" s="107"/>
      <c r="S3268" s="107"/>
      <c r="T3268" s="136"/>
    </row>
    <row r="3269" spans="15:20" x14ac:dyDescent="0.15">
      <c r="O3269" s="107"/>
      <c r="P3269" s="107"/>
      <c r="Q3269" s="107"/>
      <c r="R3269" s="107"/>
      <c r="S3269" s="107"/>
      <c r="T3269" s="136"/>
    </row>
    <row r="3270" spans="15:20" x14ac:dyDescent="0.15">
      <c r="O3270" s="107"/>
      <c r="P3270" s="107"/>
      <c r="Q3270" s="107"/>
      <c r="R3270" s="107"/>
      <c r="S3270" s="107"/>
      <c r="T3270" s="136"/>
    </row>
    <row r="3271" spans="15:20" x14ac:dyDescent="0.15">
      <c r="O3271" s="107"/>
      <c r="P3271" s="107"/>
      <c r="Q3271" s="107"/>
      <c r="R3271" s="107"/>
      <c r="S3271" s="107"/>
      <c r="T3271" s="136"/>
    </row>
    <row r="3272" spans="15:20" x14ac:dyDescent="0.15">
      <c r="O3272" s="107"/>
      <c r="P3272" s="107"/>
      <c r="Q3272" s="107"/>
      <c r="R3272" s="107"/>
      <c r="S3272" s="107"/>
      <c r="T3272" s="136"/>
    </row>
    <row r="3273" spans="15:20" x14ac:dyDescent="0.15">
      <c r="O3273" s="107"/>
      <c r="P3273" s="107"/>
      <c r="Q3273" s="107"/>
      <c r="R3273" s="107"/>
      <c r="S3273" s="107"/>
      <c r="T3273" s="136"/>
    </row>
    <row r="3274" spans="15:20" x14ac:dyDescent="0.15">
      <c r="O3274" s="107"/>
      <c r="P3274" s="107"/>
      <c r="Q3274" s="107"/>
      <c r="R3274" s="107"/>
      <c r="S3274" s="107"/>
      <c r="T3274" s="136"/>
    </row>
    <row r="3275" spans="15:20" x14ac:dyDescent="0.15">
      <c r="O3275" s="107"/>
      <c r="P3275" s="107"/>
      <c r="Q3275" s="107"/>
      <c r="R3275" s="107"/>
      <c r="S3275" s="107"/>
      <c r="T3275" s="136"/>
    </row>
    <row r="3276" spans="15:20" x14ac:dyDescent="0.15">
      <c r="O3276" s="107"/>
      <c r="P3276" s="107"/>
      <c r="Q3276" s="107"/>
      <c r="R3276" s="107"/>
      <c r="S3276" s="107"/>
      <c r="T3276" s="136"/>
    </row>
    <row r="3277" spans="15:20" x14ac:dyDescent="0.15">
      <c r="O3277" s="107"/>
      <c r="P3277" s="107"/>
      <c r="Q3277" s="107"/>
      <c r="R3277" s="107"/>
      <c r="S3277" s="107"/>
      <c r="T3277" s="136"/>
    </row>
    <row r="3278" spans="15:20" x14ac:dyDescent="0.15">
      <c r="O3278" s="107"/>
      <c r="P3278" s="107"/>
      <c r="Q3278" s="107"/>
      <c r="R3278" s="107"/>
      <c r="S3278" s="107"/>
      <c r="T3278" s="136"/>
    </row>
    <row r="3279" spans="15:20" x14ac:dyDescent="0.15">
      <c r="O3279" s="107"/>
      <c r="P3279" s="107"/>
      <c r="Q3279" s="107"/>
      <c r="R3279" s="107"/>
      <c r="S3279" s="107"/>
      <c r="T3279" s="136"/>
    </row>
    <row r="3280" spans="15:20" x14ac:dyDescent="0.15">
      <c r="O3280" s="107"/>
      <c r="P3280" s="107"/>
      <c r="Q3280" s="107"/>
      <c r="R3280" s="107"/>
      <c r="S3280" s="107"/>
      <c r="T3280" s="136"/>
    </row>
    <row r="3281" spans="15:20" x14ac:dyDescent="0.15">
      <c r="O3281" s="107"/>
      <c r="P3281" s="107"/>
      <c r="Q3281" s="107"/>
      <c r="R3281" s="107"/>
      <c r="S3281" s="107"/>
      <c r="T3281" s="136"/>
    </row>
    <row r="3282" spans="15:20" x14ac:dyDescent="0.15">
      <c r="O3282" s="107"/>
      <c r="P3282" s="107"/>
      <c r="Q3282" s="107"/>
      <c r="R3282" s="107"/>
      <c r="S3282" s="107"/>
      <c r="T3282" s="136"/>
    </row>
    <row r="3283" spans="15:20" x14ac:dyDescent="0.15">
      <c r="O3283" s="107"/>
      <c r="P3283" s="107"/>
      <c r="Q3283" s="107"/>
      <c r="R3283" s="107"/>
      <c r="S3283" s="107"/>
      <c r="T3283" s="136"/>
    </row>
    <row r="3284" spans="15:20" x14ac:dyDescent="0.15">
      <c r="O3284" s="107"/>
      <c r="P3284" s="107"/>
      <c r="Q3284" s="107"/>
      <c r="R3284" s="107"/>
      <c r="S3284" s="107"/>
      <c r="T3284" s="136"/>
    </row>
    <row r="3285" spans="15:20" x14ac:dyDescent="0.15">
      <c r="O3285" s="107"/>
      <c r="P3285" s="107"/>
      <c r="Q3285" s="107"/>
      <c r="R3285" s="107"/>
      <c r="S3285" s="107"/>
      <c r="T3285" s="136"/>
    </row>
    <row r="3286" spans="15:20" x14ac:dyDescent="0.15">
      <c r="O3286" s="107"/>
      <c r="P3286" s="107"/>
      <c r="Q3286" s="107"/>
      <c r="R3286" s="107"/>
      <c r="S3286" s="107"/>
      <c r="T3286" s="136"/>
    </row>
    <row r="3287" spans="15:20" x14ac:dyDescent="0.15">
      <c r="O3287" s="107"/>
      <c r="P3287" s="107"/>
      <c r="Q3287" s="107"/>
      <c r="R3287" s="107"/>
      <c r="S3287" s="107"/>
      <c r="T3287" s="136"/>
    </row>
    <row r="3288" spans="15:20" x14ac:dyDescent="0.15">
      <c r="O3288" s="107"/>
      <c r="P3288" s="107"/>
      <c r="Q3288" s="107"/>
      <c r="R3288" s="107"/>
      <c r="S3288" s="107"/>
      <c r="T3288" s="136"/>
    </row>
    <row r="3289" spans="15:20" x14ac:dyDescent="0.15">
      <c r="O3289" s="107"/>
      <c r="P3289" s="107"/>
      <c r="Q3289" s="107"/>
      <c r="R3289" s="107"/>
      <c r="S3289" s="107"/>
      <c r="T3289" s="136"/>
    </row>
    <row r="3290" spans="15:20" x14ac:dyDescent="0.15">
      <c r="O3290" s="107"/>
      <c r="P3290" s="107"/>
      <c r="Q3290" s="107"/>
      <c r="R3290" s="107"/>
      <c r="S3290" s="107"/>
      <c r="T3290" s="136"/>
    </row>
    <row r="3291" spans="15:20" x14ac:dyDescent="0.15">
      <c r="O3291" s="107"/>
      <c r="P3291" s="107"/>
      <c r="Q3291" s="107"/>
      <c r="R3291" s="107"/>
      <c r="S3291" s="107"/>
      <c r="T3291" s="136"/>
    </row>
    <row r="3292" spans="15:20" x14ac:dyDescent="0.15">
      <c r="O3292" s="107"/>
      <c r="P3292" s="107"/>
      <c r="Q3292" s="107"/>
      <c r="R3292" s="107"/>
      <c r="S3292" s="107"/>
      <c r="T3292" s="136"/>
    </row>
    <row r="3293" spans="15:20" x14ac:dyDescent="0.15">
      <c r="O3293" s="107"/>
      <c r="P3293" s="107"/>
      <c r="Q3293" s="107"/>
      <c r="R3293" s="107"/>
      <c r="S3293" s="107"/>
      <c r="T3293" s="136"/>
    </row>
    <row r="3294" spans="15:20" x14ac:dyDescent="0.15">
      <c r="O3294" s="107"/>
      <c r="P3294" s="107"/>
      <c r="Q3294" s="107"/>
      <c r="R3294" s="107"/>
      <c r="S3294" s="107"/>
      <c r="T3294" s="136"/>
    </row>
    <row r="3295" spans="15:20" x14ac:dyDescent="0.15">
      <c r="O3295" s="107"/>
      <c r="P3295" s="107"/>
      <c r="Q3295" s="107"/>
      <c r="R3295" s="107"/>
      <c r="S3295" s="107"/>
      <c r="T3295" s="136"/>
    </row>
    <row r="3296" spans="15:20" x14ac:dyDescent="0.15">
      <c r="O3296" s="107"/>
      <c r="P3296" s="107"/>
      <c r="Q3296" s="107"/>
      <c r="R3296" s="107"/>
      <c r="S3296" s="107"/>
      <c r="T3296" s="136"/>
    </row>
    <row r="3297" spans="15:20" x14ac:dyDescent="0.15">
      <c r="O3297" s="107"/>
      <c r="P3297" s="107"/>
      <c r="Q3297" s="107"/>
      <c r="R3297" s="107"/>
      <c r="S3297" s="107"/>
      <c r="T3297" s="136"/>
    </row>
    <row r="3298" spans="15:20" x14ac:dyDescent="0.15">
      <c r="O3298" s="107"/>
      <c r="P3298" s="107"/>
      <c r="Q3298" s="107"/>
      <c r="R3298" s="107"/>
      <c r="S3298" s="107"/>
      <c r="T3298" s="136"/>
    </row>
    <row r="3299" spans="15:20" x14ac:dyDescent="0.15">
      <c r="O3299" s="107"/>
      <c r="P3299" s="107"/>
      <c r="Q3299" s="107"/>
      <c r="R3299" s="107"/>
      <c r="S3299" s="107"/>
      <c r="T3299" s="136"/>
    </row>
    <row r="3300" spans="15:20" x14ac:dyDescent="0.15">
      <c r="O3300" s="107"/>
      <c r="P3300" s="107"/>
      <c r="Q3300" s="107"/>
      <c r="R3300" s="107"/>
      <c r="S3300" s="107"/>
      <c r="T3300" s="136"/>
    </row>
    <row r="3301" spans="15:20" x14ac:dyDescent="0.15">
      <c r="O3301" s="107"/>
      <c r="P3301" s="107"/>
      <c r="Q3301" s="107"/>
      <c r="R3301" s="107"/>
      <c r="S3301" s="107"/>
      <c r="T3301" s="136"/>
    </row>
    <row r="3302" spans="15:20" x14ac:dyDescent="0.15">
      <c r="O3302" s="107"/>
      <c r="P3302" s="107"/>
      <c r="Q3302" s="107"/>
      <c r="R3302" s="107"/>
      <c r="S3302" s="107"/>
      <c r="T3302" s="136"/>
    </row>
    <row r="3303" spans="15:20" x14ac:dyDescent="0.15">
      <c r="O3303" s="107"/>
      <c r="P3303" s="107"/>
      <c r="Q3303" s="107"/>
      <c r="R3303" s="107"/>
      <c r="S3303" s="107"/>
      <c r="T3303" s="136"/>
    </row>
    <row r="3304" spans="15:20" x14ac:dyDescent="0.15">
      <c r="O3304" s="107"/>
      <c r="P3304" s="107"/>
      <c r="Q3304" s="107"/>
      <c r="R3304" s="107"/>
      <c r="S3304" s="107"/>
      <c r="T3304" s="136"/>
    </row>
    <row r="3305" spans="15:20" x14ac:dyDescent="0.15">
      <c r="O3305" s="107"/>
      <c r="P3305" s="107"/>
      <c r="Q3305" s="107"/>
      <c r="R3305" s="107"/>
      <c r="S3305" s="107"/>
      <c r="T3305" s="136"/>
    </row>
    <row r="3306" spans="15:20" x14ac:dyDescent="0.15">
      <c r="O3306" s="107"/>
      <c r="P3306" s="107"/>
      <c r="Q3306" s="107"/>
      <c r="R3306" s="107"/>
      <c r="S3306" s="107"/>
      <c r="T3306" s="136"/>
    </row>
    <row r="3307" spans="15:20" x14ac:dyDescent="0.15">
      <c r="O3307" s="107"/>
      <c r="P3307" s="107"/>
      <c r="Q3307" s="107"/>
      <c r="R3307" s="107"/>
      <c r="S3307" s="107"/>
      <c r="T3307" s="136"/>
    </row>
    <row r="3308" spans="15:20" x14ac:dyDescent="0.15">
      <c r="O3308" s="107"/>
      <c r="P3308" s="107"/>
      <c r="Q3308" s="107"/>
      <c r="R3308" s="107"/>
      <c r="S3308" s="107"/>
      <c r="T3308" s="136"/>
    </row>
    <row r="3309" spans="15:20" x14ac:dyDescent="0.15">
      <c r="O3309" s="107"/>
      <c r="P3309" s="107"/>
      <c r="Q3309" s="107"/>
      <c r="R3309" s="107"/>
      <c r="S3309" s="107"/>
      <c r="T3309" s="136"/>
    </row>
    <row r="3310" spans="15:20" x14ac:dyDescent="0.15">
      <c r="O3310" s="107"/>
      <c r="P3310" s="107"/>
      <c r="Q3310" s="107"/>
      <c r="R3310" s="107"/>
      <c r="S3310" s="107"/>
      <c r="T3310" s="136"/>
    </row>
    <row r="3311" spans="15:20" x14ac:dyDescent="0.15">
      <c r="O3311" s="107"/>
      <c r="P3311" s="107"/>
      <c r="Q3311" s="107"/>
      <c r="R3311" s="107"/>
      <c r="S3311" s="107"/>
      <c r="T3311" s="136"/>
    </row>
    <row r="3312" spans="15:20" x14ac:dyDescent="0.15">
      <c r="O3312" s="107"/>
      <c r="P3312" s="107"/>
      <c r="Q3312" s="107"/>
      <c r="R3312" s="107"/>
      <c r="S3312" s="107"/>
      <c r="T3312" s="136"/>
    </row>
    <row r="3313" spans="15:20" x14ac:dyDescent="0.15">
      <c r="O3313" s="107"/>
      <c r="P3313" s="107"/>
      <c r="Q3313" s="107"/>
      <c r="R3313" s="107"/>
      <c r="S3313" s="107"/>
      <c r="T3313" s="136"/>
    </row>
    <row r="3314" spans="15:20" x14ac:dyDescent="0.15">
      <c r="O3314" s="107"/>
      <c r="P3314" s="107"/>
      <c r="Q3314" s="107"/>
      <c r="R3314" s="107"/>
      <c r="S3314" s="107"/>
      <c r="T3314" s="136"/>
    </row>
    <row r="3315" spans="15:20" x14ac:dyDescent="0.15">
      <c r="O3315" s="107"/>
      <c r="P3315" s="107"/>
      <c r="Q3315" s="107"/>
      <c r="R3315" s="107"/>
      <c r="S3315" s="107"/>
      <c r="T3315" s="136"/>
    </row>
    <row r="3316" spans="15:20" x14ac:dyDescent="0.15">
      <c r="O3316" s="107"/>
      <c r="P3316" s="107"/>
      <c r="Q3316" s="107"/>
      <c r="R3316" s="107"/>
      <c r="S3316" s="107"/>
      <c r="T3316" s="136"/>
    </row>
    <row r="3317" spans="15:20" x14ac:dyDescent="0.15">
      <c r="O3317" s="107"/>
      <c r="P3317" s="107"/>
      <c r="Q3317" s="107"/>
      <c r="R3317" s="107"/>
      <c r="S3317" s="107"/>
      <c r="T3317" s="136"/>
    </row>
    <row r="3318" spans="15:20" x14ac:dyDescent="0.15">
      <c r="O3318" s="107"/>
      <c r="P3318" s="107"/>
      <c r="Q3318" s="107"/>
      <c r="R3318" s="107"/>
      <c r="S3318" s="107"/>
      <c r="T3318" s="136"/>
    </row>
    <row r="3319" spans="15:20" x14ac:dyDescent="0.15">
      <c r="O3319" s="107"/>
      <c r="P3319" s="107"/>
      <c r="Q3319" s="107"/>
      <c r="R3319" s="107"/>
      <c r="S3319" s="107"/>
      <c r="T3319" s="136"/>
    </row>
    <row r="3320" spans="15:20" x14ac:dyDescent="0.15">
      <c r="O3320" s="107"/>
      <c r="P3320" s="107"/>
      <c r="Q3320" s="107"/>
      <c r="R3320" s="107"/>
      <c r="S3320" s="107"/>
      <c r="T3320" s="136"/>
    </row>
    <row r="3321" spans="15:20" x14ac:dyDescent="0.15">
      <c r="O3321" s="107"/>
      <c r="P3321" s="107"/>
      <c r="Q3321" s="107"/>
      <c r="R3321" s="107"/>
      <c r="S3321" s="107"/>
      <c r="T3321" s="136"/>
    </row>
    <row r="3322" spans="15:20" x14ac:dyDescent="0.15">
      <c r="O3322" s="107"/>
      <c r="P3322" s="107"/>
      <c r="Q3322" s="107"/>
      <c r="R3322" s="107"/>
      <c r="S3322" s="107"/>
      <c r="T3322" s="136"/>
    </row>
    <row r="3323" spans="15:20" x14ac:dyDescent="0.15">
      <c r="O3323" s="107"/>
      <c r="P3323" s="107"/>
      <c r="Q3323" s="107"/>
      <c r="R3323" s="107"/>
      <c r="S3323" s="107"/>
      <c r="T3323" s="136"/>
    </row>
    <row r="3324" spans="15:20" x14ac:dyDescent="0.15">
      <c r="O3324" s="107"/>
      <c r="P3324" s="107"/>
      <c r="Q3324" s="107"/>
      <c r="R3324" s="107"/>
      <c r="S3324" s="107"/>
      <c r="T3324" s="136"/>
    </row>
    <row r="3325" spans="15:20" x14ac:dyDescent="0.15">
      <c r="O3325" s="107"/>
      <c r="P3325" s="107"/>
      <c r="Q3325" s="107"/>
      <c r="R3325" s="107"/>
      <c r="S3325" s="107"/>
      <c r="T3325" s="136"/>
    </row>
    <row r="3326" spans="15:20" x14ac:dyDescent="0.15">
      <c r="O3326" s="107"/>
      <c r="P3326" s="107"/>
      <c r="Q3326" s="107"/>
      <c r="R3326" s="107"/>
      <c r="S3326" s="107"/>
      <c r="T3326" s="136"/>
    </row>
    <row r="3327" spans="15:20" x14ac:dyDescent="0.15">
      <c r="O3327" s="107"/>
      <c r="P3327" s="107"/>
      <c r="Q3327" s="107"/>
      <c r="R3327" s="107"/>
      <c r="S3327" s="107"/>
      <c r="T3327" s="136"/>
    </row>
    <row r="3328" spans="15:20" x14ac:dyDescent="0.15">
      <c r="O3328" s="107"/>
      <c r="P3328" s="107"/>
      <c r="Q3328" s="107"/>
      <c r="R3328" s="107"/>
      <c r="S3328" s="107"/>
      <c r="T3328" s="136"/>
    </row>
    <row r="3329" spans="15:20" x14ac:dyDescent="0.15">
      <c r="O3329" s="107"/>
      <c r="P3329" s="107"/>
      <c r="Q3329" s="107"/>
      <c r="R3329" s="107"/>
      <c r="S3329" s="107"/>
      <c r="T3329" s="136"/>
    </row>
    <row r="3330" spans="15:20" x14ac:dyDescent="0.15">
      <c r="O3330" s="107"/>
      <c r="P3330" s="107"/>
      <c r="Q3330" s="107"/>
      <c r="R3330" s="107"/>
      <c r="S3330" s="107"/>
      <c r="T3330" s="136"/>
    </row>
    <row r="3331" spans="15:20" x14ac:dyDescent="0.15">
      <c r="O3331" s="107"/>
      <c r="P3331" s="107"/>
      <c r="Q3331" s="107"/>
      <c r="R3331" s="107"/>
      <c r="S3331" s="107"/>
      <c r="T3331" s="136"/>
    </row>
    <row r="3332" spans="15:20" x14ac:dyDescent="0.15">
      <c r="O3332" s="107"/>
      <c r="P3332" s="107"/>
      <c r="Q3332" s="107"/>
      <c r="R3332" s="107"/>
      <c r="S3332" s="107"/>
      <c r="T3332" s="136"/>
    </row>
    <row r="3333" spans="15:20" x14ac:dyDescent="0.15">
      <c r="O3333" s="107"/>
      <c r="P3333" s="107"/>
      <c r="Q3333" s="107"/>
      <c r="R3333" s="107"/>
      <c r="S3333" s="107"/>
      <c r="T3333" s="136"/>
    </row>
    <row r="3334" spans="15:20" x14ac:dyDescent="0.15">
      <c r="O3334" s="107"/>
      <c r="P3334" s="107"/>
      <c r="Q3334" s="107"/>
      <c r="R3334" s="107"/>
      <c r="S3334" s="107"/>
      <c r="T3334" s="136"/>
    </row>
    <row r="3335" spans="15:20" x14ac:dyDescent="0.15">
      <c r="O3335" s="107"/>
      <c r="P3335" s="107"/>
      <c r="Q3335" s="107"/>
      <c r="R3335" s="107"/>
      <c r="S3335" s="107"/>
      <c r="T3335" s="136"/>
    </row>
    <row r="3336" spans="15:20" x14ac:dyDescent="0.15">
      <c r="O3336" s="107"/>
      <c r="P3336" s="107"/>
      <c r="Q3336" s="107"/>
      <c r="R3336" s="107"/>
      <c r="S3336" s="107"/>
      <c r="T3336" s="136"/>
    </row>
    <row r="3337" spans="15:20" x14ac:dyDescent="0.15">
      <c r="O3337" s="107"/>
      <c r="P3337" s="107"/>
      <c r="Q3337" s="107"/>
      <c r="R3337" s="107"/>
      <c r="S3337" s="107"/>
      <c r="T3337" s="136"/>
    </row>
    <row r="3338" spans="15:20" x14ac:dyDescent="0.15">
      <c r="O3338" s="107"/>
      <c r="P3338" s="107"/>
      <c r="Q3338" s="107"/>
      <c r="R3338" s="107"/>
      <c r="S3338" s="107"/>
      <c r="T3338" s="136"/>
    </row>
    <row r="3339" spans="15:20" x14ac:dyDescent="0.15">
      <c r="O3339" s="107"/>
      <c r="P3339" s="107"/>
      <c r="Q3339" s="107"/>
      <c r="R3339" s="107"/>
      <c r="S3339" s="107"/>
      <c r="T3339" s="136"/>
    </row>
    <row r="3340" spans="15:20" x14ac:dyDescent="0.15">
      <c r="O3340" s="107"/>
      <c r="P3340" s="107"/>
      <c r="Q3340" s="107"/>
      <c r="R3340" s="107"/>
      <c r="S3340" s="107"/>
      <c r="T3340" s="136"/>
    </row>
    <row r="3341" spans="15:20" x14ac:dyDescent="0.15">
      <c r="O3341" s="107"/>
      <c r="P3341" s="107"/>
      <c r="Q3341" s="107"/>
      <c r="R3341" s="107"/>
      <c r="S3341" s="107"/>
      <c r="T3341" s="136"/>
    </row>
    <row r="3342" spans="15:20" x14ac:dyDescent="0.15">
      <c r="O3342" s="107"/>
      <c r="P3342" s="107"/>
      <c r="Q3342" s="107"/>
      <c r="R3342" s="107"/>
      <c r="S3342" s="107"/>
      <c r="T3342" s="136"/>
    </row>
    <row r="3343" spans="15:20" x14ac:dyDescent="0.15">
      <c r="O3343" s="107"/>
      <c r="P3343" s="107"/>
      <c r="Q3343" s="107"/>
      <c r="R3343" s="107"/>
      <c r="S3343" s="107"/>
      <c r="T3343" s="136"/>
    </row>
    <row r="3344" spans="15:20" x14ac:dyDescent="0.15">
      <c r="O3344" s="107"/>
      <c r="P3344" s="107"/>
      <c r="Q3344" s="107"/>
      <c r="R3344" s="107"/>
      <c r="S3344" s="107"/>
      <c r="T3344" s="136"/>
    </row>
    <row r="3345" spans="15:20" x14ac:dyDescent="0.15">
      <c r="O3345" s="107"/>
      <c r="P3345" s="107"/>
      <c r="Q3345" s="107"/>
      <c r="R3345" s="107"/>
      <c r="S3345" s="107"/>
      <c r="T3345" s="136"/>
    </row>
    <row r="3346" spans="15:20" x14ac:dyDescent="0.15">
      <c r="O3346" s="107"/>
      <c r="P3346" s="107"/>
      <c r="Q3346" s="107"/>
      <c r="R3346" s="107"/>
      <c r="S3346" s="107"/>
      <c r="T3346" s="136"/>
    </row>
    <row r="3347" spans="15:20" x14ac:dyDescent="0.15">
      <c r="P3347" s="107"/>
      <c r="Q3347" s="107"/>
      <c r="R3347" s="107"/>
      <c r="S3347" s="107"/>
      <c r="T3347" s="136"/>
    </row>
    <row r="3348" spans="15:20" x14ac:dyDescent="0.15">
      <c r="P3348" s="107"/>
      <c r="Q3348" s="107"/>
      <c r="R3348" s="107"/>
      <c r="S3348" s="107"/>
      <c r="T3348" s="136"/>
    </row>
    <row r="3349" spans="15:20" x14ac:dyDescent="0.15">
      <c r="P3349" s="107"/>
      <c r="Q3349" s="107"/>
      <c r="R3349" s="107"/>
      <c r="S3349" s="107"/>
    </row>
    <row r="3350" spans="15:20" x14ac:dyDescent="0.15">
      <c r="P3350" s="107"/>
      <c r="Q3350" s="107"/>
      <c r="R3350" s="107"/>
      <c r="S3350" s="107"/>
    </row>
    <row r="3351" spans="15:20" x14ac:dyDescent="0.15">
      <c r="P3351" s="107"/>
      <c r="Q3351" s="107"/>
      <c r="R3351" s="107"/>
      <c r="S3351" s="107"/>
    </row>
  </sheetData>
  <mergeCells count="9">
    <mergeCell ref="K22:O22"/>
    <mergeCell ref="B37:E37"/>
    <mergeCell ref="B53:E53"/>
    <mergeCell ref="B4:E4"/>
    <mergeCell ref="G4:I4"/>
    <mergeCell ref="B12:E12"/>
    <mergeCell ref="B13:E16"/>
    <mergeCell ref="B19:E19"/>
    <mergeCell ref="G19:I19"/>
  </mergeCell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R1586"/>
  <sheetViews>
    <sheetView showGridLines="0" tabSelected="1" zoomScale="146" zoomScaleNormal="146" zoomScalePageLayoutView="146" workbookViewId="0">
      <selection activeCell="B13" sqref="B13:E16"/>
    </sheetView>
  </sheetViews>
  <sheetFormatPr baseColWidth="10" defaultColWidth="9.1640625" defaultRowHeight="13" x14ac:dyDescent="0.15"/>
  <cols>
    <col min="1" max="1" width="2.5" style="1" customWidth="1"/>
    <col min="2" max="2" width="10.5" style="1" customWidth="1"/>
    <col min="3" max="3" width="2" style="1" bestFit="1" customWidth="1"/>
    <col min="4" max="4" width="7.6640625" style="2" bestFit="1" customWidth="1"/>
    <col min="5" max="5" width="45.6640625" style="2" bestFit="1" customWidth="1"/>
    <col min="6" max="6" width="2.5" style="2" customWidth="1"/>
    <col min="7" max="7" width="5.5" style="10" bestFit="1" customWidth="1"/>
    <col min="8" max="8" width="7.5" style="10" customWidth="1"/>
    <col min="9" max="9" width="5.83203125" style="10" bestFit="1" customWidth="1"/>
    <col min="10" max="11" width="5.33203125" style="10" bestFit="1" customWidth="1"/>
    <col min="12" max="13" width="5.83203125" style="10" bestFit="1" customWidth="1"/>
    <col min="14" max="14" width="5.33203125" style="10" bestFit="1" customWidth="1"/>
    <col min="15" max="15" width="8.33203125" style="10" bestFit="1" customWidth="1"/>
    <col min="16" max="16" width="6.83203125" style="10" bestFit="1" customWidth="1"/>
    <col min="17" max="17" width="5.33203125" style="10" bestFit="1" customWidth="1"/>
    <col min="18" max="18" width="6" style="10" bestFit="1" customWidth="1"/>
    <col min="19" max="19" width="6.6640625" style="73" customWidth="1"/>
    <col min="20" max="20" width="6" style="10" bestFit="1" customWidth="1"/>
    <col min="21" max="21" width="18.6640625" style="10" customWidth="1"/>
    <col min="22" max="22" width="17.83203125" style="10" bestFit="1" customWidth="1"/>
    <col min="23" max="23" width="2.5" style="10" customWidth="1"/>
    <col min="24" max="24" width="4.6640625" style="10" bestFit="1" customWidth="1"/>
    <col min="25" max="25" width="4.6640625" style="10" customWidth="1"/>
    <col min="26" max="27" width="5.33203125" style="10" bestFit="1" customWidth="1"/>
    <col min="28" max="28" width="5.83203125" style="10" bestFit="1" customWidth="1"/>
    <col min="29" max="29" width="5.6640625" style="10" bestFit="1" customWidth="1"/>
    <col min="30" max="30" width="5.33203125" style="10" bestFit="1" customWidth="1"/>
    <col min="31" max="31" width="6.1640625" style="10" bestFit="1" customWidth="1"/>
    <col min="32" max="32" width="5.83203125" style="10" bestFit="1" customWidth="1"/>
    <col min="33" max="33" width="6.1640625" style="10" bestFit="1" customWidth="1"/>
    <col min="34" max="34" width="11.1640625" style="10" bestFit="1" customWidth="1"/>
    <col min="35" max="35" width="5.83203125" style="10" bestFit="1" customWidth="1"/>
    <col min="36" max="37" width="16.5" style="10" bestFit="1" customWidth="1"/>
    <col min="38" max="39" width="2.5" style="10" customWidth="1"/>
    <col min="40" max="40" width="4.6640625" style="10" bestFit="1" customWidth="1"/>
    <col min="41" max="41" width="4.6640625" style="10" customWidth="1"/>
    <col min="42" max="43" width="5.33203125" style="10" bestFit="1" customWidth="1"/>
    <col min="44" max="44" width="5.83203125" style="10" bestFit="1" customWidth="1"/>
    <col min="45" max="45" width="5.6640625" style="10" bestFit="1" customWidth="1"/>
    <col min="46" max="46" width="5.33203125" style="10" bestFit="1" customWidth="1"/>
    <col min="47" max="47" width="6.1640625" style="10" bestFit="1" customWidth="1"/>
    <col min="48" max="48" width="5.83203125" style="10" bestFit="1" customWidth="1"/>
    <col min="49" max="49" width="6.1640625" style="10" bestFit="1" customWidth="1"/>
    <col min="50" max="50" width="11.1640625" style="10" bestFit="1" customWidth="1"/>
    <col min="51" max="51" width="5.83203125" style="10" bestFit="1" customWidth="1"/>
    <col min="52" max="53" width="16.5" style="10" bestFit="1" customWidth="1"/>
    <col min="54" max="54" width="2.5" style="10" customWidth="1"/>
    <col min="55" max="55" width="4.6640625" style="10" bestFit="1" customWidth="1"/>
    <col min="56" max="56" width="4.6640625" style="10" customWidth="1"/>
    <col min="57" max="58" width="5.33203125" style="10" bestFit="1" customWidth="1"/>
    <col min="59" max="59" width="5.83203125" style="10" bestFit="1" customWidth="1"/>
    <col min="60" max="60" width="5.6640625" style="10" bestFit="1" customWidth="1"/>
    <col min="61" max="61" width="5.33203125" style="10" bestFit="1" customWidth="1"/>
    <col min="62" max="62" width="6.1640625" style="10" bestFit="1" customWidth="1"/>
    <col min="63" max="63" width="5.83203125" style="10" bestFit="1" customWidth="1"/>
    <col min="64" max="64" width="6.1640625" style="10" bestFit="1" customWidth="1"/>
    <col min="65" max="65" width="11.1640625" style="10" bestFit="1" customWidth="1"/>
    <col min="66" max="66" width="5.83203125" style="10" bestFit="1" customWidth="1"/>
    <col min="67" max="68" width="16.5" style="10" bestFit="1" customWidth="1"/>
    <col min="69" max="69" width="2.5" style="10" customWidth="1"/>
    <col min="70" max="70" width="4.6640625" style="10" bestFit="1" customWidth="1"/>
    <col min="71" max="71" width="4.6640625" style="10" customWidth="1"/>
    <col min="72" max="72" width="6.1640625" style="10" bestFit="1" customWidth="1"/>
    <col min="73" max="73" width="5.33203125" style="10" bestFit="1" customWidth="1"/>
    <col min="74" max="74" width="6.6640625" style="10" bestFit="1" customWidth="1"/>
    <col min="75" max="75" width="5.6640625" style="10" bestFit="1" customWidth="1"/>
    <col min="76" max="76" width="6.1640625" style="10" bestFit="1" customWidth="1"/>
    <col min="77" max="77" width="9" style="10" bestFit="1" customWidth="1"/>
    <col min="78" max="78" width="5.83203125" style="10" bestFit="1" customWidth="1"/>
    <col min="79" max="79" width="6.1640625" style="10" bestFit="1" customWidth="1"/>
    <col min="80" max="80" width="11.1640625" style="10" bestFit="1" customWidth="1"/>
    <col min="81" max="81" width="5.83203125" style="10" bestFit="1" customWidth="1"/>
    <col min="82" max="83" width="16.5" style="10" bestFit="1" customWidth="1"/>
    <col min="84" max="127" width="7.6640625" style="7" customWidth="1"/>
    <col min="128" max="128" width="7.6640625" style="39" customWidth="1"/>
    <col min="129" max="129" width="8.33203125" style="7" customWidth="1"/>
    <col min="130" max="138" width="8.1640625" style="7" customWidth="1"/>
    <col min="139" max="139" width="11.33203125" style="40" bestFit="1" customWidth="1"/>
    <col min="140" max="140" width="13.5" style="41" bestFit="1" customWidth="1"/>
    <col min="141" max="141" width="17.5" style="42" customWidth="1"/>
    <col min="142" max="142" width="15" style="1" customWidth="1"/>
    <col min="143" max="16384" width="9.1640625" style="1"/>
  </cols>
  <sheetData>
    <row r="1" spans="2:83" ht="5" customHeight="1" x14ac:dyDescent="0.15"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16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</row>
    <row r="2" spans="2:83" ht="18" x14ac:dyDescent="0.2">
      <c r="B2" s="8" t="s">
        <v>88</v>
      </c>
      <c r="C2" s="9"/>
      <c r="D2" s="9"/>
      <c r="E2" s="9"/>
      <c r="F2" s="9"/>
    </row>
    <row r="4" spans="2:83" x14ac:dyDescent="0.15">
      <c r="B4" s="152" t="s">
        <v>1</v>
      </c>
      <c r="C4" s="153"/>
      <c r="D4" s="153"/>
      <c r="E4" s="154"/>
      <c r="F4" s="11"/>
      <c r="I4" s="149" t="s">
        <v>89</v>
      </c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1"/>
      <c r="X4" s="165" t="s">
        <v>90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7"/>
      <c r="AN4" s="165" t="s">
        <v>91</v>
      </c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7"/>
      <c r="BC4" s="165" t="s">
        <v>92</v>
      </c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7"/>
      <c r="BR4" s="165" t="s">
        <v>93</v>
      </c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7"/>
    </row>
    <row r="5" spans="2:83" x14ac:dyDescent="0.15">
      <c r="B5" s="15"/>
      <c r="C5" s="16"/>
      <c r="D5" s="16"/>
      <c r="E5" s="17"/>
      <c r="F5" s="11"/>
      <c r="I5" s="168"/>
      <c r="J5" s="169"/>
      <c r="K5" s="169"/>
      <c r="L5" s="169"/>
      <c r="M5" s="169"/>
      <c r="N5" s="169"/>
      <c r="O5" s="169"/>
      <c r="P5" s="169"/>
      <c r="Q5" s="169"/>
      <c r="R5" s="169"/>
      <c r="S5" s="170"/>
      <c r="T5" s="169"/>
      <c r="U5" s="169"/>
      <c r="V5" s="171"/>
      <c r="X5" s="168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71"/>
      <c r="AN5" s="168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71"/>
      <c r="BC5" s="168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71"/>
      <c r="BR5" s="168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71"/>
    </row>
    <row r="6" spans="2:83" ht="16" x14ac:dyDescent="0.2">
      <c r="B6" s="18" t="s">
        <v>87</v>
      </c>
      <c r="C6" s="19"/>
      <c r="D6" s="19"/>
      <c r="E6" s="20"/>
      <c r="F6" s="21"/>
      <c r="I6" s="172"/>
      <c r="V6" s="173"/>
      <c r="X6" s="172"/>
      <c r="AK6" s="173"/>
      <c r="AN6" s="172"/>
      <c r="BA6" s="173"/>
      <c r="BC6" s="172"/>
      <c r="BP6" s="173"/>
      <c r="BR6" s="172"/>
      <c r="CE6" s="173"/>
    </row>
    <row r="7" spans="2:83" ht="16" x14ac:dyDescent="0.2">
      <c r="B7" s="18" t="s">
        <v>5</v>
      </c>
      <c r="C7" s="19"/>
      <c r="D7" s="19"/>
      <c r="E7" s="20"/>
      <c r="F7" s="21"/>
      <c r="I7" s="172"/>
      <c r="V7" s="173"/>
      <c r="X7" s="172"/>
      <c r="AK7" s="173"/>
      <c r="AN7" s="172"/>
      <c r="BA7" s="173"/>
      <c r="BC7" s="172"/>
      <c r="BP7" s="173"/>
      <c r="BR7" s="172"/>
      <c r="CE7" s="173"/>
    </row>
    <row r="8" spans="2:83" ht="16" x14ac:dyDescent="0.2">
      <c r="B8" s="18" t="s">
        <v>7</v>
      </c>
      <c r="C8" s="19"/>
      <c r="D8" s="19"/>
      <c r="E8" s="20"/>
      <c r="F8" s="21"/>
      <c r="I8" s="172"/>
      <c r="V8" s="173"/>
      <c r="X8" s="172"/>
      <c r="AK8" s="173"/>
      <c r="AN8" s="172"/>
      <c r="BA8" s="173"/>
      <c r="BC8" s="172"/>
      <c r="BP8" s="173"/>
      <c r="BR8" s="172"/>
      <c r="CE8" s="173"/>
    </row>
    <row r="9" spans="2:83" ht="16" x14ac:dyDescent="0.2">
      <c r="B9" s="18" t="s">
        <v>86</v>
      </c>
      <c r="C9" s="19"/>
      <c r="D9" s="19"/>
      <c r="E9" s="20"/>
      <c r="F9" s="21"/>
      <c r="I9" s="172"/>
      <c r="V9" s="173"/>
      <c r="X9" s="172"/>
      <c r="AK9" s="173"/>
      <c r="AN9" s="172"/>
      <c r="BA9" s="173"/>
      <c r="BC9" s="172"/>
      <c r="BP9" s="173"/>
      <c r="BR9" s="172"/>
      <c r="CE9" s="173"/>
    </row>
    <row r="10" spans="2:83" ht="16" x14ac:dyDescent="0.2">
      <c r="B10" s="29"/>
      <c r="C10" s="30"/>
      <c r="D10" s="30"/>
      <c r="E10" s="31"/>
      <c r="F10" s="21"/>
      <c r="I10" s="172"/>
      <c r="V10" s="173"/>
      <c r="X10" s="172"/>
      <c r="AK10" s="173"/>
      <c r="AN10" s="172"/>
      <c r="BA10" s="173"/>
      <c r="BC10" s="172"/>
      <c r="BP10" s="173"/>
      <c r="BR10" s="172"/>
      <c r="CE10" s="173"/>
    </row>
    <row r="11" spans="2:83" ht="16" customHeight="1" x14ac:dyDescent="0.15">
      <c r="F11" s="21"/>
      <c r="I11" s="172"/>
      <c r="V11" s="173"/>
      <c r="X11" s="172"/>
      <c r="AK11" s="173"/>
      <c r="AN11" s="172"/>
      <c r="BA11" s="173"/>
      <c r="BC11" s="172"/>
      <c r="BP11" s="173"/>
      <c r="BR11" s="172"/>
      <c r="CE11" s="173"/>
    </row>
    <row r="12" spans="2:83" ht="13" customHeight="1" x14ac:dyDescent="0.15">
      <c r="B12" s="152" t="s">
        <v>12</v>
      </c>
      <c r="C12" s="153"/>
      <c r="D12" s="153"/>
      <c r="E12" s="154"/>
      <c r="F12" s="21"/>
      <c r="I12" s="172"/>
      <c r="V12" s="173"/>
      <c r="X12" s="172"/>
      <c r="AK12" s="173"/>
      <c r="AN12" s="172"/>
      <c r="BA12" s="173"/>
      <c r="BC12" s="172"/>
      <c r="BP12" s="173"/>
      <c r="BR12" s="172"/>
      <c r="CE12" s="173"/>
    </row>
    <row r="13" spans="2:83" ht="16" customHeight="1" x14ac:dyDescent="0.15">
      <c r="B13" s="155" t="s">
        <v>14</v>
      </c>
      <c r="C13" s="156"/>
      <c r="D13" s="156"/>
      <c r="E13" s="157"/>
      <c r="I13" s="172"/>
      <c r="V13" s="173"/>
      <c r="X13" s="172"/>
      <c r="AK13" s="173"/>
      <c r="AN13" s="172"/>
      <c r="BA13" s="173"/>
      <c r="BC13" s="172"/>
      <c r="BP13" s="173"/>
      <c r="BR13" s="172"/>
      <c r="CE13" s="173"/>
    </row>
    <row r="14" spans="2:83" ht="16" customHeight="1" x14ac:dyDescent="0.15">
      <c r="B14" s="158"/>
      <c r="C14" s="159"/>
      <c r="D14" s="159"/>
      <c r="E14" s="160"/>
      <c r="I14" s="172"/>
      <c r="V14" s="173"/>
      <c r="X14" s="172"/>
      <c r="AK14" s="173"/>
      <c r="AN14" s="172"/>
      <c r="BA14" s="173"/>
      <c r="BC14" s="172"/>
      <c r="BP14" s="173"/>
      <c r="BR14" s="172"/>
      <c r="CE14" s="173"/>
    </row>
    <row r="15" spans="2:83" ht="16" customHeight="1" x14ac:dyDescent="0.15">
      <c r="B15" s="158"/>
      <c r="C15" s="159"/>
      <c r="D15" s="159"/>
      <c r="E15" s="160"/>
      <c r="I15" s="172"/>
      <c r="V15" s="173"/>
      <c r="X15" s="172"/>
      <c r="AK15" s="173"/>
      <c r="AN15" s="172"/>
      <c r="BA15" s="173"/>
      <c r="BC15" s="172"/>
      <c r="BP15" s="173"/>
      <c r="BR15" s="172"/>
      <c r="CE15" s="173"/>
    </row>
    <row r="16" spans="2:83" ht="13" customHeight="1" x14ac:dyDescent="0.15">
      <c r="B16" s="158"/>
      <c r="C16" s="159"/>
      <c r="D16" s="159"/>
      <c r="E16" s="160"/>
      <c r="I16" s="172"/>
      <c r="V16" s="173"/>
      <c r="X16" s="172"/>
      <c r="AK16" s="173"/>
      <c r="AN16" s="172"/>
      <c r="BA16" s="173"/>
      <c r="BC16" s="172"/>
      <c r="BP16" s="173"/>
      <c r="BR16" s="172"/>
      <c r="CE16" s="173"/>
    </row>
    <row r="17" spans="2:148" ht="16" x14ac:dyDescent="0.2">
      <c r="B17" s="29"/>
      <c r="C17" s="30"/>
      <c r="D17" s="30"/>
      <c r="E17" s="31"/>
      <c r="I17" s="172"/>
      <c r="V17" s="173"/>
      <c r="X17" s="172"/>
      <c r="AK17" s="173"/>
      <c r="AN17" s="172"/>
      <c r="BA17" s="173"/>
      <c r="BC17" s="172"/>
      <c r="BP17" s="173"/>
      <c r="BR17" s="172"/>
      <c r="CE17" s="173"/>
    </row>
    <row r="18" spans="2:148" ht="16" x14ac:dyDescent="0.2">
      <c r="F18" s="43"/>
      <c r="I18" s="172"/>
      <c r="V18" s="173"/>
      <c r="X18" s="172"/>
      <c r="AK18" s="173"/>
      <c r="AN18" s="172"/>
      <c r="BA18" s="173"/>
      <c r="BC18" s="172"/>
      <c r="BP18" s="173"/>
      <c r="BR18" s="172"/>
      <c r="CE18" s="173"/>
    </row>
    <row r="19" spans="2:148" ht="14" customHeight="1" x14ac:dyDescent="0.15">
      <c r="B19" s="161" t="s">
        <v>19</v>
      </c>
      <c r="C19" s="162"/>
      <c r="D19" s="162"/>
      <c r="E19" s="163"/>
      <c r="I19" s="172"/>
      <c r="V19" s="173"/>
      <c r="X19" s="172"/>
      <c r="AK19" s="173"/>
      <c r="AN19" s="172"/>
      <c r="BA19" s="173"/>
      <c r="BC19" s="172"/>
      <c r="BP19" s="173"/>
      <c r="BR19" s="172"/>
      <c r="CE19" s="173"/>
    </row>
    <row r="20" spans="2:148" x14ac:dyDescent="0.15">
      <c r="B20" s="140"/>
      <c r="C20" s="141"/>
      <c r="D20" s="141"/>
      <c r="E20" s="142"/>
      <c r="I20" s="172"/>
      <c r="V20" s="173"/>
      <c r="X20" s="172"/>
      <c r="AK20" s="173"/>
      <c r="AN20" s="172"/>
      <c r="BA20" s="173"/>
      <c r="BC20" s="172"/>
      <c r="BP20" s="173"/>
      <c r="BR20" s="172"/>
      <c r="CE20" s="173"/>
    </row>
    <row r="21" spans="2:148" x14ac:dyDescent="0.15">
      <c r="B21" s="48" t="s">
        <v>81</v>
      </c>
      <c r="C21" s="49" t="s">
        <v>4</v>
      </c>
      <c r="D21" s="55" t="s">
        <v>95</v>
      </c>
      <c r="E21" s="51" t="s">
        <v>83</v>
      </c>
      <c r="F21" s="14"/>
      <c r="I21" s="172"/>
      <c r="V21" s="173"/>
      <c r="X21" s="172"/>
      <c r="AK21" s="173"/>
      <c r="AN21" s="172"/>
      <c r="BA21" s="173"/>
      <c r="BC21" s="172"/>
      <c r="BP21" s="173"/>
      <c r="BR21" s="172"/>
      <c r="CE21" s="173"/>
      <c r="DX21" s="7"/>
      <c r="EB21" s="39"/>
      <c r="EI21" s="7"/>
      <c r="EJ21" s="7"/>
      <c r="EK21" s="7"/>
      <c r="EL21" s="7"/>
      <c r="EM21" s="40"/>
      <c r="EN21" s="41"/>
      <c r="EO21" s="42"/>
    </row>
    <row r="22" spans="2:148" x14ac:dyDescent="0.15">
      <c r="B22" s="48" t="s">
        <v>21</v>
      </c>
      <c r="C22" s="49" t="s">
        <v>4</v>
      </c>
      <c r="D22" s="50">
        <v>6</v>
      </c>
      <c r="E22" s="51" t="s">
        <v>22</v>
      </c>
      <c r="F22" s="14"/>
      <c r="I22" s="172"/>
      <c r="V22" s="173"/>
      <c r="X22" s="172"/>
      <c r="AK22" s="173"/>
      <c r="AN22" s="172"/>
      <c r="BA22" s="173"/>
      <c r="BC22" s="172"/>
      <c r="BP22" s="173"/>
      <c r="BR22" s="172"/>
      <c r="BS22" s="44"/>
      <c r="CE22" s="173"/>
      <c r="DX22" s="7"/>
      <c r="EB22" s="39"/>
      <c r="EI22" s="7"/>
      <c r="EJ22" s="7"/>
      <c r="EK22" s="7"/>
      <c r="EL22" s="7"/>
      <c r="EM22" s="40"/>
      <c r="EN22" s="41"/>
      <c r="EO22" s="42"/>
    </row>
    <row r="23" spans="2:148" x14ac:dyDescent="0.15">
      <c r="B23" s="48" t="s">
        <v>28</v>
      </c>
      <c r="C23" s="49" t="s">
        <v>4</v>
      </c>
      <c r="D23" s="55">
        <v>760</v>
      </c>
      <c r="E23" s="51" t="s">
        <v>29</v>
      </c>
      <c r="F23" s="56"/>
      <c r="I23" s="172"/>
      <c r="V23" s="173"/>
      <c r="X23" s="172"/>
      <c r="AK23" s="173"/>
      <c r="AN23" s="172"/>
      <c r="BA23" s="173"/>
      <c r="BC23" s="172"/>
      <c r="BP23" s="173"/>
      <c r="BR23" s="172"/>
      <c r="CE23" s="173"/>
      <c r="DX23" s="7"/>
      <c r="EB23" s="39"/>
      <c r="EI23" s="7"/>
      <c r="EJ23" s="7"/>
      <c r="EK23" s="7"/>
      <c r="EL23" s="7"/>
      <c r="EM23" s="40"/>
      <c r="EN23" s="41"/>
      <c r="EO23" s="42"/>
    </row>
    <row r="24" spans="2:148" x14ac:dyDescent="0.15">
      <c r="B24" s="48"/>
      <c r="C24" s="49"/>
      <c r="D24" s="55"/>
      <c r="E24" s="51"/>
      <c r="F24" s="59"/>
      <c r="G24" s="4"/>
      <c r="H24" s="4"/>
      <c r="I24" s="174"/>
      <c r="J24" s="175"/>
      <c r="K24" s="175"/>
      <c r="L24" s="175"/>
      <c r="M24" s="175"/>
      <c r="N24" s="175"/>
      <c r="O24" s="175"/>
      <c r="P24" s="175"/>
      <c r="Q24" s="175"/>
      <c r="R24" s="175"/>
      <c r="S24" s="176"/>
      <c r="T24" s="175"/>
      <c r="U24" s="175"/>
      <c r="V24" s="177"/>
      <c r="W24" s="4"/>
      <c r="X24" s="174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7"/>
      <c r="AL24" s="4"/>
      <c r="AM24" s="4"/>
      <c r="AN24" s="174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7"/>
      <c r="BB24" s="4"/>
      <c r="BC24" s="174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7"/>
      <c r="BQ24" s="4"/>
      <c r="BR24" s="174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7"/>
      <c r="DX24" s="7"/>
      <c r="EB24" s="39"/>
      <c r="EI24" s="7"/>
      <c r="EJ24" s="7"/>
      <c r="EK24" s="7"/>
      <c r="EL24" s="7"/>
      <c r="EM24" s="40"/>
      <c r="EN24" s="41"/>
      <c r="EO24" s="42"/>
    </row>
    <row r="25" spans="2:148" x14ac:dyDescent="0.15">
      <c r="B25" s="48" t="s">
        <v>37</v>
      </c>
      <c r="C25" s="49" t="s">
        <v>4</v>
      </c>
      <c r="D25" s="54">
        <v>0</v>
      </c>
      <c r="E25" s="51" t="s">
        <v>38</v>
      </c>
      <c r="F25" s="59"/>
      <c r="G25" s="178" t="s">
        <v>96</v>
      </c>
      <c r="H25" s="139" t="s">
        <v>97</v>
      </c>
      <c r="I25" s="178" t="s">
        <v>3</v>
      </c>
      <c r="J25" s="138" t="s">
        <v>6</v>
      </c>
      <c r="K25" s="138" t="s">
        <v>8</v>
      </c>
      <c r="L25" s="138" t="s">
        <v>9</v>
      </c>
      <c r="M25" s="138" t="s">
        <v>10</v>
      </c>
      <c r="N25" s="179" t="s">
        <v>11</v>
      </c>
      <c r="O25" s="138" t="s">
        <v>13</v>
      </c>
      <c r="P25" s="138" t="s">
        <v>15</v>
      </c>
      <c r="Q25" s="139" t="s">
        <v>16</v>
      </c>
      <c r="R25" s="138" t="s">
        <v>17</v>
      </c>
      <c r="S25" s="180" t="s">
        <v>98</v>
      </c>
      <c r="T25" s="137" t="s">
        <v>34</v>
      </c>
      <c r="U25" s="137" t="s">
        <v>99</v>
      </c>
      <c r="V25" s="180" t="s">
        <v>100</v>
      </c>
      <c r="W25" s="23"/>
      <c r="X25" s="178" t="s">
        <v>23</v>
      </c>
      <c r="Y25" s="178" t="s">
        <v>101</v>
      </c>
      <c r="Z25" s="178" t="s">
        <v>26</v>
      </c>
      <c r="AA25" s="178" t="s">
        <v>30</v>
      </c>
      <c r="AB25" s="178" t="s">
        <v>31</v>
      </c>
      <c r="AC25" s="181" t="s">
        <v>39</v>
      </c>
      <c r="AD25" s="181" t="s">
        <v>41</v>
      </c>
      <c r="AE25" s="178" t="s">
        <v>44</v>
      </c>
      <c r="AF25" s="178" t="s">
        <v>45</v>
      </c>
      <c r="AG25" s="182" t="s">
        <v>46</v>
      </c>
      <c r="AH25" s="180" t="s">
        <v>33</v>
      </c>
      <c r="AI25" s="180" t="s">
        <v>34</v>
      </c>
      <c r="AJ25" s="183" t="s">
        <v>35</v>
      </c>
      <c r="AK25" s="184" t="s">
        <v>36</v>
      </c>
      <c r="AL25" s="23"/>
      <c r="AM25" s="23"/>
      <c r="AN25" s="178" t="s">
        <v>23</v>
      </c>
      <c r="AO25" s="178" t="s">
        <v>101</v>
      </c>
      <c r="AP25" s="178" t="s">
        <v>26</v>
      </c>
      <c r="AQ25" s="178" t="s">
        <v>30</v>
      </c>
      <c r="AR25" s="178" t="s">
        <v>31</v>
      </c>
      <c r="AS25" s="181" t="s">
        <v>39</v>
      </c>
      <c r="AT25" s="181" t="s">
        <v>41</v>
      </c>
      <c r="AU25" s="178" t="s">
        <v>44</v>
      </c>
      <c r="AV25" s="178" t="s">
        <v>45</v>
      </c>
      <c r="AW25" s="182" t="s">
        <v>46</v>
      </c>
      <c r="AX25" s="180" t="s">
        <v>33</v>
      </c>
      <c r="AY25" s="180" t="s">
        <v>34</v>
      </c>
      <c r="AZ25" s="183" t="s">
        <v>35</v>
      </c>
      <c r="BA25" s="184" t="s">
        <v>36</v>
      </c>
      <c r="BB25" s="23"/>
      <c r="BC25" s="178" t="s">
        <v>23</v>
      </c>
      <c r="BD25" s="178" t="s">
        <v>101</v>
      </c>
      <c r="BE25" s="178" t="s">
        <v>26</v>
      </c>
      <c r="BF25" s="178" t="s">
        <v>30</v>
      </c>
      <c r="BG25" s="178" t="s">
        <v>31</v>
      </c>
      <c r="BH25" s="181" t="s">
        <v>39</v>
      </c>
      <c r="BI25" s="181" t="s">
        <v>41</v>
      </c>
      <c r="BJ25" s="178" t="s">
        <v>44</v>
      </c>
      <c r="BK25" s="178" t="s">
        <v>45</v>
      </c>
      <c r="BL25" s="182" t="s">
        <v>46</v>
      </c>
      <c r="BM25" s="180" t="s">
        <v>33</v>
      </c>
      <c r="BN25" s="180" t="s">
        <v>34</v>
      </c>
      <c r="BO25" s="183" t="s">
        <v>35</v>
      </c>
      <c r="BP25" s="184" t="s">
        <v>36</v>
      </c>
      <c r="BQ25" s="23"/>
      <c r="BR25" s="178" t="s">
        <v>23</v>
      </c>
      <c r="BS25" s="178" t="s">
        <v>101</v>
      </c>
      <c r="BT25" s="178" t="s">
        <v>26</v>
      </c>
      <c r="BU25" s="178" t="s">
        <v>30</v>
      </c>
      <c r="BV25" s="178" t="s">
        <v>31</v>
      </c>
      <c r="BW25" s="181" t="s">
        <v>39</v>
      </c>
      <c r="BX25" s="181" t="s">
        <v>41</v>
      </c>
      <c r="BY25" s="178" t="s">
        <v>44</v>
      </c>
      <c r="BZ25" s="178" t="s">
        <v>45</v>
      </c>
      <c r="CA25" s="182" t="s">
        <v>46</v>
      </c>
      <c r="CB25" s="180" t="s">
        <v>33</v>
      </c>
      <c r="CC25" s="180" t="s">
        <v>34</v>
      </c>
      <c r="CD25" s="183" t="s">
        <v>35</v>
      </c>
      <c r="CE25" s="184" t="s">
        <v>36</v>
      </c>
      <c r="DX25" s="7"/>
      <c r="EB25" s="39"/>
      <c r="EI25" s="7"/>
      <c r="EJ25" s="7"/>
      <c r="EK25" s="7"/>
      <c r="EL25" s="7"/>
      <c r="EM25" s="40"/>
      <c r="EN25" s="41"/>
      <c r="EO25" s="42"/>
    </row>
    <row r="26" spans="2:148" x14ac:dyDescent="0.15">
      <c r="B26" s="48"/>
      <c r="C26" s="49"/>
      <c r="D26" s="66"/>
      <c r="E26" s="51" t="s">
        <v>40</v>
      </c>
      <c r="F26" s="59"/>
      <c r="G26" s="185">
        <v>0.1</v>
      </c>
      <c r="H26" s="186">
        <f>IF($D$21="a",1/1.12,1)</f>
        <v>1</v>
      </c>
      <c r="I26" s="187">
        <f t="shared" ref="I26:I78" si="0">LN(($D$38*ATAN($D$22+$D$39)+$D$40)*$D$28)</f>
        <v>-1.0915284767270124</v>
      </c>
      <c r="J26" s="187">
        <f t="shared" ref="J26:J78" si="1">+$D$41*$D$22+$D$42</f>
        <v>5.8800000000000008</v>
      </c>
      <c r="K26" s="187">
        <f t="shared" ref="K26:K78" si="2">+$D$43*COS($D$44*($D$22+$D$45))+$D$46</f>
        <v>0.47698610872204883</v>
      </c>
      <c r="L26" s="187">
        <f>-0.5*LN((1-G26/J26)^2+4*K26^2*G26/J26)</f>
        <v>9.207822094724075E-3</v>
      </c>
      <c r="M26" s="187">
        <f>-$D$47*G26/$D$33</f>
        <v>-2.2999999999999998E-4</v>
      </c>
      <c r="N26" s="187">
        <f>+$D$48*LN($D$23/$D$49)</f>
        <v>-0.10804824046789339</v>
      </c>
      <c r="O26" s="187">
        <f>1.077/SQRT((1-(1.5/($D$25+0.1))^2)^2+4*0.7^2*(1.5/($D$25+0.1))^2)</f>
        <v>4.7870449172582735E-3</v>
      </c>
      <c r="P26" s="187">
        <f>1/SQRT((1-(40/(G26+0.1))^2)^2+4*0.7^2*(40/(G26+0.1))^2)</f>
        <v>2.5000012492196864E-5</v>
      </c>
      <c r="Q26" s="187">
        <f>+LN(1+O26*P26)</f>
        <v>1.1967617558036333E-7</v>
      </c>
      <c r="R26" s="187">
        <f>+I26+L26+M26+N26+Q26</f>
        <v>-1.1905987754240059</v>
      </c>
      <c r="S26" s="188">
        <f>+EXP(R26)*H26</f>
        <v>0.30403915837596784</v>
      </c>
      <c r="T26" s="189">
        <v>0.66</v>
      </c>
      <c r="U26" s="189">
        <f>+S26/EXP(T26)</f>
        <v>0.15714304474435206</v>
      </c>
      <c r="V26" s="189">
        <f>+S26*EXP(T26)</f>
        <v>0.58825263298386787</v>
      </c>
      <c r="W26" s="190"/>
      <c r="X26" s="191">
        <f>IF($D$22&lt;5.5,5.5,$D$22)</f>
        <v>6</v>
      </c>
      <c r="Y26" s="191">
        <v>0.2</v>
      </c>
      <c r="Z26" s="192">
        <f>+($D$58*X26+$D$59)*EXP($D$60*G26)</f>
        <v>1.3706737066685331</v>
      </c>
      <c r="AA26" s="192">
        <f>+$D$54*G26+$D$55*X26+$D$56*$D$23+$D$57</f>
        <v>2.0758799999999997</v>
      </c>
      <c r="AB26" s="192">
        <f>+$D$66*G26-($D$67*X26+$D$68)</f>
        <v>-0.78699999999999992</v>
      </c>
      <c r="AC26" s="192">
        <f>MAX(0.3,ABS($D$62*G26+$D$63*X26+$D$64*$D$23+$D$65))</f>
        <v>0.86010000000000053</v>
      </c>
      <c r="AD26" s="192">
        <f>1.763-0.25*ATAN(1.4*($D$25-1))</f>
        <v>2.0006367102030187</v>
      </c>
      <c r="AE26" s="193">
        <f>+Z26*EXP(-0.5*((LN(Y26)+AA26)/AB26)^2)</f>
        <v>1.1498889583297207</v>
      </c>
      <c r="AF26" s="192">
        <f>1/SQRT((1-(Y26/AC26)^AD26)^2+4*$D$61^2*(Y26/AC26)^AD26)</f>
        <v>0.99188811006836075</v>
      </c>
      <c r="AG26" s="191">
        <f>+AE26+AF26</f>
        <v>2.1417770683980812</v>
      </c>
      <c r="AH26" s="194">
        <f>+AG26*S26</f>
        <v>0.65118409730470028</v>
      </c>
      <c r="AI26" s="195">
        <f>+MAX(0.668 + 0.0047 * LN(Y26),0.8 + 0.13 * LN(Y26))</f>
        <v>0.66043564181155978</v>
      </c>
      <c r="AJ26" s="195">
        <f>+AH26/EXP(AI26)</f>
        <v>0.33641877967703426</v>
      </c>
      <c r="AK26" s="195">
        <f>+AH26*EXP(AI26)</f>
        <v>1.2604549870539961</v>
      </c>
      <c r="AL26" s="190"/>
      <c r="AM26" s="190"/>
      <c r="AN26" s="191">
        <f>IF($D$22&lt;5.5,5.5,$D$22)</f>
        <v>6</v>
      </c>
      <c r="AO26" s="191">
        <v>0.3</v>
      </c>
      <c r="AP26" s="192">
        <f t="shared" ref="AP26:AP78" si="3">+($D$58*AN26+$D$59)*EXP($D$60*G26)</f>
        <v>1.3706737066685331</v>
      </c>
      <c r="AQ26" s="192">
        <f t="shared" ref="AQ26:AQ78" si="4">+$D$54*G26+$D$55*AN26+$D$56*$D$23+$D$57</f>
        <v>2.0758799999999997</v>
      </c>
      <c r="AR26" s="192">
        <f t="shared" ref="AR26:AR78" si="5">+$D$66*G26-($D$67*AN26+$D$68)</f>
        <v>-0.78699999999999992</v>
      </c>
      <c r="AS26" s="192">
        <f t="shared" ref="AS26:AS78" si="6">MAX(0.3,ABS($D$62*G26+$D$63*AN26+$D$64*$D$23+$D$65))</f>
        <v>0.86010000000000053</v>
      </c>
      <c r="AT26" s="192">
        <f>1.763-0.25*ATAN(1.4*($D$25-1))</f>
        <v>2.0006367102030187</v>
      </c>
      <c r="AU26" s="193">
        <f>+AP26*EXP(-0.5*((LN(AO26)+AQ26)/AR26)^2)</f>
        <v>0.74200106162950141</v>
      </c>
      <c r="AV26" s="192">
        <f>1/SQRT((1-(AO26/AS26)^AT26)^2+4*$D$61^2*(AO26/AS26)^AT26)</f>
        <v>0.97814984999856902</v>
      </c>
      <c r="AW26" s="191">
        <f>+AU26+AV26</f>
        <v>1.7201509116280704</v>
      </c>
      <c r="AX26" s="196">
        <f t="shared" ref="AX26:AX78" si="7">+AW26*S26</f>
        <v>0.52299323545105236</v>
      </c>
      <c r="AY26" s="195">
        <f>+MAX(0.668 + 0.0047 * LN(AO26),0.8 + 0.13 * LN(AO26))</f>
        <v>0.66234132781966815</v>
      </c>
      <c r="AZ26" s="195">
        <f>+AX26/EXP(AY26)</f>
        <v>0.26967760824775655</v>
      </c>
      <c r="BA26" s="195">
        <f>+AX26*EXP(AY26)</f>
        <v>1.0142552290669662</v>
      </c>
      <c r="BB26" s="190"/>
      <c r="BC26" s="191">
        <f>IF($D$22&lt;5.5,5.5,$D$22)</f>
        <v>6</v>
      </c>
      <c r="BD26" s="191">
        <v>1</v>
      </c>
      <c r="BE26" s="192">
        <f t="shared" ref="BE26:BE78" si="8">+($D$58*BC26+$D$59)*EXP($D$60*G26)</f>
        <v>1.3706737066685331</v>
      </c>
      <c r="BF26" s="192">
        <f t="shared" ref="BF26:BF78" si="9">+$D$54*G26+$D$55*BC26+$D$56*$D$23+$D$57</f>
        <v>2.0758799999999997</v>
      </c>
      <c r="BG26" s="192">
        <f t="shared" ref="BG26:BG78" si="10">+$D$66*G26-($D$67*BC26+$D$68)</f>
        <v>-0.78699999999999992</v>
      </c>
      <c r="BH26" s="192">
        <f t="shared" ref="BH26:BH78" si="11">MAX(0.3,ABS($D$62*G26+$D$63*BC26+$D$64*$D$23+$D$65))</f>
        <v>0.86010000000000053</v>
      </c>
      <c r="BI26" s="192">
        <f>1.763-0.25*ATAN(1.4*($D$25-1))</f>
        <v>2.0006367102030187</v>
      </c>
      <c r="BJ26" s="193">
        <f>+BE26*EXP(-0.5*((LN(BD26)+BF26)/BG26)^2)</f>
        <v>4.2279112024280849E-2</v>
      </c>
      <c r="BK26" s="192">
        <f>1/SQRT((1-(BD26/BH26)^BI26)^2+4*$D$61^2*(BD26/BH26)^BI26)</f>
        <v>0.56204603584466262</v>
      </c>
      <c r="BL26" s="191">
        <f>+BJ26+BK26</f>
        <v>0.60432514786894342</v>
      </c>
      <c r="BM26" s="194">
        <f t="shared" ref="BM26:BM78" si="12">+BL26*S26</f>
        <v>0.18373850934350588</v>
      </c>
      <c r="BN26" s="195">
        <f>+MAX(0.668 + 0.0047 * LN(BD26),0.8 + 0.13 * LN(BD26))</f>
        <v>0.8</v>
      </c>
      <c r="BO26" s="195">
        <f>+BM26/EXP(BN26)</f>
        <v>8.2559034071759935E-2</v>
      </c>
      <c r="BP26" s="195">
        <f>+BM26*EXP(BN26)</f>
        <v>0.40891757268416806</v>
      </c>
      <c r="BQ26" s="190"/>
      <c r="BR26" s="191">
        <f>IF($D$22&lt;5.5,5.5,$D$22)</f>
        <v>6</v>
      </c>
      <c r="BS26" s="191">
        <v>3</v>
      </c>
      <c r="BT26" s="192">
        <f t="shared" ref="BT26:BT78" si="13">+($D$58*BR26+$D$59)*EXP($D$60*G26)</f>
        <v>1.3706737066685331</v>
      </c>
      <c r="BU26" s="192">
        <f t="shared" ref="BU26:BU78" si="14">+$D$54*G26+$D$55*BR26+$D$56*$D$23+$D$57</f>
        <v>2.0758799999999997</v>
      </c>
      <c r="BV26" s="192">
        <f t="shared" ref="BV26:BV78" si="15">+$D$66*G26-($D$67*BR26+$D$68)</f>
        <v>-0.78699999999999992</v>
      </c>
      <c r="BW26" s="192">
        <f t="shared" ref="BW26:BW78" si="16">MAX(0.3,ABS($D$62*G26+$D$63*BR26+$D$64*$D$23+$D$65))</f>
        <v>0.86010000000000053</v>
      </c>
      <c r="BX26" s="192">
        <f>1.763-0.25*ATAN(1.4*($D$25-1))</f>
        <v>2.0006367102030187</v>
      </c>
      <c r="BY26" s="193">
        <f>+BT26*EXP(-0.5*((LN(BS26)+BU26)/BV26)^2)</f>
        <v>4.0165634435307044E-4</v>
      </c>
      <c r="BZ26" s="192">
        <f t="shared" ref="BZ26:BZ78" si="17">1/SQRT((1-(BS26/BW26)^BX26)^2+4*$D$61^2*(BS26/BW26)^BX26)</f>
        <v>8.1033730209660773E-2</v>
      </c>
      <c r="CA26" s="191">
        <f>+BY26+BZ26</f>
        <v>8.1435386554013847E-2</v>
      </c>
      <c r="CB26" s="194">
        <f t="shared" ref="CB26:CB78" si="18">+CA26*S26</f>
        <v>2.4759546389903977E-2</v>
      </c>
      <c r="CC26" s="195">
        <f>+MAX(0.668 + 0.0047 * LN(BS26),0.8 + 0.13 * LN(BS26))</f>
        <v>0.94281959752685429</v>
      </c>
      <c r="CD26" s="195">
        <f>+CB26/EXP(CC26)</f>
        <v>9.6445359273826664E-3</v>
      </c>
      <c r="CE26" s="195">
        <f>+CB26*EXP(CC26)</f>
        <v>6.3562948186369872E-2</v>
      </c>
      <c r="DX26" s="7"/>
      <c r="EB26" s="39"/>
      <c r="EI26" s="7"/>
      <c r="EJ26" s="7"/>
      <c r="EK26" s="7"/>
      <c r="EL26" s="7"/>
      <c r="EM26" s="40"/>
      <c r="EN26" s="41"/>
      <c r="EO26" s="42"/>
    </row>
    <row r="27" spans="2:148" x14ac:dyDescent="0.15">
      <c r="B27" s="48"/>
      <c r="C27" s="49"/>
      <c r="D27" s="66"/>
      <c r="E27" s="51"/>
      <c r="F27" s="59"/>
      <c r="G27" s="197">
        <v>0.5</v>
      </c>
      <c r="H27" s="53">
        <f t="shared" ref="H27:H78" si="19">IF($D$21="a",1/1.12,1)</f>
        <v>1</v>
      </c>
      <c r="I27" s="24">
        <f t="shared" si="0"/>
        <v>-1.0915284767270124</v>
      </c>
      <c r="J27" s="24">
        <f t="shared" si="1"/>
        <v>5.8800000000000008</v>
      </c>
      <c r="K27" s="24">
        <f t="shared" si="2"/>
        <v>0.47698610872204883</v>
      </c>
      <c r="L27" s="24">
        <f t="shared" ref="L27:L78" si="20">-0.5*LN((1-G27/J27)^2+4*K27^2*G27/J27)</f>
        <v>4.4662080120713078E-2</v>
      </c>
      <c r="M27" s="24">
        <f t="shared" ref="M27:M78" si="21">-$D$47*G27/$D$33</f>
        <v>-1.15E-3</v>
      </c>
      <c r="N27" s="24">
        <f t="shared" ref="N27:N78" si="22">+$D$48*LN($D$23/$D$49)</f>
        <v>-0.10804824046789339</v>
      </c>
      <c r="O27" s="24">
        <f t="shared" ref="O27:O78" si="23">1.077/SQRT((1-(1.5/($D$25+0.1))^2)^2+4*0.7^2*(1.5/($D$25+0.1))^2)</f>
        <v>4.7870449172582735E-3</v>
      </c>
      <c r="P27" s="24">
        <f t="shared" ref="P27:P78" si="24">1/SQRT((1-(40/(G27+0.1))^2)^2+4*0.7^2*(40/(G27+0.1))^2)</f>
        <v>2.2500100681144519E-4</v>
      </c>
      <c r="Q27" s="24">
        <f t="shared" ref="Q27:Q78" si="25">+LN(1+O27*P27)</f>
        <v>1.0770893460771481E-6</v>
      </c>
      <c r="R27" s="24">
        <f t="shared" ref="R27:R78" si="26">+I27+L27+M27+N27+Q27</f>
        <v>-1.1560635599848463</v>
      </c>
      <c r="S27" s="198">
        <f t="shared" ref="S27:S78" si="27">+EXP(R27)*H27</f>
        <v>0.31472263244130017</v>
      </c>
      <c r="T27" s="64">
        <v>0.66</v>
      </c>
      <c r="U27" s="64">
        <f t="shared" ref="U27:U78" si="28">+S27/EXP(T27)</f>
        <v>0.16266481257202653</v>
      </c>
      <c r="V27" s="64">
        <f t="shared" ref="V27:V78" si="29">+S27*EXP(T27)</f>
        <v>0.60892293671025577</v>
      </c>
      <c r="W27" s="72"/>
      <c r="X27" s="191">
        <f t="shared" ref="X27:X78" si="30">IF($D$22&lt;5.5,5.5,$D$22)</f>
        <v>6</v>
      </c>
      <c r="Y27" s="191">
        <f>+Y26</f>
        <v>0.2</v>
      </c>
      <c r="Z27" s="192">
        <f t="shared" ref="Z27:Z78" si="31">+($D$58*X27+$D$59)*EXP($D$60*G27)</f>
        <v>1.3707285347133535</v>
      </c>
      <c r="AA27" s="192">
        <f t="shared" ref="AA27:AA78" si="32">+$D$54*G27+$D$55*X27+$D$56*$D$23+$D$57</f>
        <v>2.0753999999999997</v>
      </c>
      <c r="AB27" s="192">
        <f t="shared" ref="AB27:AB78" si="33">+$D$66*G27-($D$67*X27+$D$68)</f>
        <v>-0.78659999999999997</v>
      </c>
      <c r="AC27" s="192">
        <f t="shared" ref="AC27:AC78" si="34">MAX(0.3,ABS($D$62*G27+$D$63*X27+$D$64*$D$23+$D$65))</f>
        <v>0.86050000000000049</v>
      </c>
      <c r="AD27" s="192">
        <f t="shared" ref="AD27:AD78" si="35">1.763-0.25*ATAN(1.4*($D$25-1))</f>
        <v>2.0006367102030187</v>
      </c>
      <c r="AE27" s="193">
        <f t="shared" ref="AE27:AE78" si="36">+Z27*EXP(-0.5*((LN(Y27)+AA27)/AB27)^2)</f>
        <v>1.1501454023310587</v>
      </c>
      <c r="AF27" s="192">
        <f t="shared" ref="AF27:AF78" si="37">1/SQRT((1-(Y27/AC27)^AD27)^2+4*$D$61^2*(Y27/AC27)^AD27)</f>
        <v>0.99189688352539884</v>
      </c>
      <c r="AG27" s="191">
        <f t="shared" ref="AG27:AG78" si="38">+AE27+AF27</f>
        <v>2.1420422858564576</v>
      </c>
      <c r="AH27" s="194">
        <f t="shared" ref="AH27:AH78" si="39">+AG27*S27</f>
        <v>0.67414918700532434</v>
      </c>
      <c r="AI27" s="195">
        <f>+MAX(0.668 + 0.0047 * LN(Y27),0.8 + 0.13 * LN(Y27))</f>
        <v>0.66043564181155978</v>
      </c>
      <c r="AJ27" s="195">
        <f t="shared" ref="AJ27:AJ78" si="40">+AH27/EXP(AI27)</f>
        <v>0.34828314719496906</v>
      </c>
      <c r="AK27" s="195">
        <f t="shared" ref="AK27:AK78" si="41">+AH27*EXP(AI27)</f>
        <v>1.3049070275155268</v>
      </c>
      <c r="AL27" s="72"/>
      <c r="AM27" s="72"/>
      <c r="AN27" s="191">
        <f t="shared" ref="AN27:AN78" si="42">IF($D$22&lt;5.5,5.5,$D$22)</f>
        <v>6</v>
      </c>
      <c r="AO27" s="191">
        <f>+AO26</f>
        <v>0.3</v>
      </c>
      <c r="AP27" s="192">
        <f t="shared" si="3"/>
        <v>1.3707285347133535</v>
      </c>
      <c r="AQ27" s="192">
        <f t="shared" si="4"/>
        <v>2.0753999999999997</v>
      </c>
      <c r="AR27" s="192">
        <f t="shared" si="5"/>
        <v>-0.78659999999999997</v>
      </c>
      <c r="AS27" s="192">
        <f t="shared" si="6"/>
        <v>0.86050000000000049</v>
      </c>
      <c r="AT27" s="192">
        <f t="shared" ref="AT27:AT78" si="43">1.763-0.25*ATAN(1.4*($D$25-1))</f>
        <v>2.0006367102030187</v>
      </c>
      <c r="AU27" s="193">
        <f t="shared" ref="AU27:AU78" si="44">+AP27*EXP(-0.5*((LN(AO27)+AQ27)/AR27)^2)</f>
        <v>0.74206924980181255</v>
      </c>
      <c r="AV27" s="192">
        <f t="shared" ref="AV27:AV78" si="45">1/SQRT((1-(AO27/AS27)^AT27)^2+4*$D$61^2*(AO27/AS27)^AT27)</f>
        <v>0.97817593057643837</v>
      </c>
      <c r="AW27" s="191">
        <f t="shared" ref="AW27:AW78" si="46">+AU27+AV27</f>
        <v>1.7202451803782508</v>
      </c>
      <c r="AX27" s="196">
        <f t="shared" si="7"/>
        <v>0.54140009161310232</v>
      </c>
      <c r="AY27" s="195">
        <f>+MAX(0.668 + 0.0047 * LN(AO27),0.8 + 0.13 * LN(AO27))</f>
        <v>0.66234132781966815</v>
      </c>
      <c r="AZ27" s="195">
        <f t="shared" ref="AZ27:AZ78" si="47">+AX27/EXP(AY27)</f>
        <v>0.27916896799901797</v>
      </c>
      <c r="BA27" s="195">
        <f t="shared" ref="BA27:BA78" si="48">+AX27*EXP(AY27)</f>
        <v>1.0499521537068071</v>
      </c>
      <c r="BB27" s="72"/>
      <c r="BC27" s="191">
        <f t="shared" ref="BC27:BC78" si="49">IF($D$22&lt;5.5,5.5,$D$22)</f>
        <v>6</v>
      </c>
      <c r="BD27" s="191">
        <f>+BD26</f>
        <v>1</v>
      </c>
      <c r="BE27" s="192">
        <f t="shared" si="8"/>
        <v>1.3707285347133535</v>
      </c>
      <c r="BF27" s="192">
        <f t="shared" si="9"/>
        <v>2.0753999999999997</v>
      </c>
      <c r="BG27" s="192">
        <f t="shared" si="10"/>
        <v>-0.78659999999999997</v>
      </c>
      <c r="BH27" s="192">
        <f t="shared" si="11"/>
        <v>0.86050000000000049</v>
      </c>
      <c r="BI27" s="192">
        <f t="shared" ref="BI27:BI78" si="50">1.763-0.25*ATAN(1.4*($D$25-1))</f>
        <v>2.0006367102030187</v>
      </c>
      <c r="BJ27" s="193">
        <f t="shared" ref="BJ27:BJ78" si="51">+BE27*EXP(-0.5*((LN(BD27)+BF27)/BG27)^2)</f>
        <v>4.2199334599253534E-2</v>
      </c>
      <c r="BK27" s="192">
        <f t="shared" ref="BK27:BK78" si="52">1/SQRT((1-(BD27/BH27)^BI27)^2+4*$D$61^2*(BD27/BH27)^BI27)</f>
        <v>0.56237578475111105</v>
      </c>
      <c r="BL27" s="191">
        <f t="shared" ref="BL27:BL78" si="53">+BJ27+BK27</f>
        <v>0.60457511935036456</v>
      </c>
      <c r="BM27" s="194">
        <f t="shared" si="12"/>
        <v>0.19027347307045997</v>
      </c>
      <c r="BN27" s="195">
        <f t="shared" ref="BN27:BN78" si="54">+MAX(0.668 + 0.0047 * LN(BD27),0.8 + 0.13 * LN(BD27))</f>
        <v>0.8</v>
      </c>
      <c r="BO27" s="195">
        <f t="shared" ref="BO27:BO78" si="55">+BM27/EXP(BN27)</f>
        <v>8.549538255373583E-2</v>
      </c>
      <c r="BP27" s="195">
        <f t="shared" ref="BP27:BP78" si="56">+BM27*EXP(BN27)</f>
        <v>0.42346140192471804</v>
      </c>
      <c r="BQ27" s="72"/>
      <c r="BR27" s="191">
        <f t="shared" ref="BR27:BR78" si="57">IF($D$22&lt;5.5,5.5,$D$22)</f>
        <v>6</v>
      </c>
      <c r="BS27" s="191">
        <f>+BS26</f>
        <v>3</v>
      </c>
      <c r="BT27" s="192">
        <f t="shared" si="13"/>
        <v>1.3707285347133535</v>
      </c>
      <c r="BU27" s="192">
        <f t="shared" si="14"/>
        <v>2.0753999999999997</v>
      </c>
      <c r="BV27" s="192">
        <f t="shared" si="15"/>
        <v>-0.78659999999999997</v>
      </c>
      <c r="BW27" s="192">
        <f t="shared" si="16"/>
        <v>0.86050000000000049</v>
      </c>
      <c r="BX27" s="192">
        <f t="shared" ref="BX27:BX78" si="58">1.763-0.25*ATAN(1.4*($D$25-1))</f>
        <v>2.0006367102030187</v>
      </c>
      <c r="BY27" s="193">
        <f t="shared" ref="BY27:BY78" si="59">+BT27*EXP(-0.5*((LN(BS27)+BU27)/BV27)^2)</f>
        <v>3.9934409713769854E-4</v>
      </c>
      <c r="BZ27" s="192">
        <f t="shared" si="17"/>
        <v>8.1107892972555926E-2</v>
      </c>
      <c r="CA27" s="191">
        <f t="shared" ref="CA27:CA78" si="60">+BY27+BZ27</f>
        <v>8.1507237069693622E-2</v>
      </c>
      <c r="CB27" s="194">
        <f t="shared" si="18"/>
        <v>2.5652172213591101E-2</v>
      </c>
      <c r="CC27" s="195">
        <f t="shared" ref="CC27:CC78" si="61">+MAX(0.668 + 0.0047 * LN(BS27),0.8 + 0.13 * LN(BS27))</f>
        <v>0.94281959752685429</v>
      </c>
      <c r="CD27" s="195">
        <f t="shared" ref="CD27:CD78" si="62">+CB27/EXP(CC27)</f>
        <v>9.9922386554815307E-3</v>
      </c>
      <c r="CE27" s="195">
        <f t="shared" ref="CE27:CE78" si="63">+CB27*EXP(CC27)</f>
        <v>6.5854505878395114E-2</v>
      </c>
      <c r="DX27" s="7"/>
      <c r="EB27" s="39"/>
      <c r="EI27" s="7"/>
      <c r="EJ27" s="7"/>
      <c r="EK27" s="7"/>
      <c r="EL27" s="7"/>
      <c r="EM27" s="40"/>
      <c r="EN27" s="41"/>
      <c r="EO27" s="42"/>
    </row>
    <row r="28" spans="2:148" ht="14" customHeight="1" x14ac:dyDescent="0.15">
      <c r="B28" s="48" t="s">
        <v>42</v>
      </c>
      <c r="C28" s="49" t="s">
        <v>4</v>
      </c>
      <c r="D28" s="50">
        <v>1</v>
      </c>
      <c r="E28" s="51" t="s">
        <v>43</v>
      </c>
      <c r="F28" s="67"/>
      <c r="G28" s="199">
        <v>1</v>
      </c>
      <c r="H28" s="53">
        <f t="shared" si="19"/>
        <v>1</v>
      </c>
      <c r="I28" s="24">
        <f t="shared" si="0"/>
        <v>-1.0915284767270124</v>
      </c>
      <c r="J28" s="24">
        <f t="shared" si="1"/>
        <v>5.8800000000000008</v>
      </c>
      <c r="K28" s="24">
        <f t="shared" si="2"/>
        <v>0.47698610872204883</v>
      </c>
      <c r="L28" s="24">
        <f t="shared" si="20"/>
        <v>8.506230321430075E-2</v>
      </c>
      <c r="M28" s="24">
        <f t="shared" si="21"/>
        <v>-2.3E-3</v>
      </c>
      <c r="N28" s="24">
        <f t="shared" si="22"/>
        <v>-0.10804824046789339</v>
      </c>
      <c r="O28" s="24">
        <f t="shared" si="23"/>
        <v>4.7870449172582735E-3</v>
      </c>
      <c r="P28" s="24">
        <f t="shared" si="24"/>
        <v>7.5626122227603768E-4</v>
      </c>
      <c r="Q28" s="24">
        <f t="shared" si="25"/>
        <v>3.6202498870718469E-6</v>
      </c>
      <c r="R28" s="24">
        <f t="shared" si="26"/>
        <v>-1.1168107937307179</v>
      </c>
      <c r="S28" s="198">
        <f t="shared" si="27"/>
        <v>0.32732202925682169</v>
      </c>
      <c r="T28" s="64">
        <v>0.66</v>
      </c>
      <c r="U28" s="64">
        <f t="shared" si="28"/>
        <v>0.16917682762991929</v>
      </c>
      <c r="V28" s="64">
        <f t="shared" si="29"/>
        <v>0.63330015308701615</v>
      </c>
      <c r="W28" s="72"/>
      <c r="X28" s="191">
        <f t="shared" si="30"/>
        <v>6</v>
      </c>
      <c r="Y28" s="191">
        <f t="shared" ref="Y28:Y78" si="64">+Y27</f>
        <v>0.2</v>
      </c>
      <c r="Z28" s="192">
        <f t="shared" si="31"/>
        <v>1.3707970728535286</v>
      </c>
      <c r="AA28" s="192">
        <f t="shared" si="32"/>
        <v>2.0747999999999998</v>
      </c>
      <c r="AB28" s="192">
        <f t="shared" si="33"/>
        <v>-0.78609999999999991</v>
      </c>
      <c r="AC28" s="192">
        <f t="shared" si="34"/>
        <v>0.86100000000000021</v>
      </c>
      <c r="AD28" s="192">
        <f t="shared" si="35"/>
        <v>2.0006367102030187</v>
      </c>
      <c r="AE28" s="193">
        <f t="shared" si="36"/>
        <v>1.1504661844663111</v>
      </c>
      <c r="AF28" s="192">
        <f t="shared" si="37"/>
        <v>0.99190783002522698</v>
      </c>
      <c r="AG28" s="191">
        <f t="shared" si="38"/>
        <v>2.142374014491538</v>
      </c>
      <c r="AH28" s="194">
        <f t="shared" si="39"/>
        <v>0.70124620985045372</v>
      </c>
      <c r="AI28" s="195">
        <f>+MAX(0.668 + 0.0047 * LN(Y28),0.8 + 0.13 * LN(Y28))</f>
        <v>0.66043564181155978</v>
      </c>
      <c r="AJ28" s="195">
        <f t="shared" si="40"/>
        <v>0.36228217972074894</v>
      </c>
      <c r="AK28" s="195">
        <f t="shared" si="41"/>
        <v>1.3573569840191144</v>
      </c>
      <c r="AL28" s="72"/>
      <c r="AM28" s="72"/>
      <c r="AN28" s="191">
        <f t="shared" si="42"/>
        <v>6</v>
      </c>
      <c r="AO28" s="191">
        <f t="shared" ref="AO28:AO78" si="65">+AO27</f>
        <v>0.3</v>
      </c>
      <c r="AP28" s="192">
        <f t="shared" si="3"/>
        <v>1.3707970728535286</v>
      </c>
      <c r="AQ28" s="192">
        <f t="shared" si="4"/>
        <v>2.0747999999999998</v>
      </c>
      <c r="AR28" s="192">
        <f t="shared" si="5"/>
        <v>-0.78609999999999991</v>
      </c>
      <c r="AS28" s="192">
        <f t="shared" si="6"/>
        <v>0.86100000000000021</v>
      </c>
      <c r="AT28" s="192">
        <f t="shared" si="43"/>
        <v>2.0006367102030187</v>
      </c>
      <c r="AU28" s="193">
        <f t="shared" si="44"/>
        <v>0.74215454665185965</v>
      </c>
      <c r="AV28" s="192">
        <f t="shared" si="45"/>
        <v>0.97820846633377201</v>
      </c>
      <c r="AW28" s="191">
        <f t="shared" si="46"/>
        <v>1.7203630129856315</v>
      </c>
      <c r="AX28" s="196">
        <f t="shared" si="7"/>
        <v>0.56311271246883676</v>
      </c>
      <c r="AY28" s="195">
        <f t="shared" ref="AY28:AY78" si="66">+MAX(0.668 + 0.0047 * LN(AO28),0.8 + 0.13 * LN(AO28))</f>
        <v>0.66234132781966815</v>
      </c>
      <c r="AZ28" s="195">
        <f t="shared" si="47"/>
        <v>0.29036492095644933</v>
      </c>
      <c r="BA28" s="195">
        <f t="shared" si="48"/>
        <v>1.0920600391380293</v>
      </c>
      <c r="BB28" s="72"/>
      <c r="BC28" s="191">
        <f t="shared" si="49"/>
        <v>6</v>
      </c>
      <c r="BD28" s="191">
        <f t="shared" ref="BD28:BD78" si="67">+BD27</f>
        <v>1</v>
      </c>
      <c r="BE28" s="192">
        <f t="shared" si="8"/>
        <v>1.3707970728535286</v>
      </c>
      <c r="BF28" s="192">
        <f t="shared" si="9"/>
        <v>2.0747999999999998</v>
      </c>
      <c r="BG28" s="192">
        <f t="shared" si="10"/>
        <v>-0.78609999999999991</v>
      </c>
      <c r="BH28" s="192">
        <f t="shared" si="11"/>
        <v>0.86100000000000021</v>
      </c>
      <c r="BI28" s="192">
        <f t="shared" si="50"/>
        <v>2.0006367102030187</v>
      </c>
      <c r="BJ28" s="193">
        <f t="shared" si="51"/>
        <v>4.2099676568252864E-2</v>
      </c>
      <c r="BK28" s="192">
        <f t="shared" si="52"/>
        <v>0.56278774489590611</v>
      </c>
      <c r="BL28" s="191">
        <f t="shared" si="53"/>
        <v>0.60488742146415897</v>
      </c>
      <c r="BM28" s="194">
        <f t="shared" si="12"/>
        <v>0.19799297826557488</v>
      </c>
      <c r="BN28" s="195">
        <f t="shared" si="54"/>
        <v>0.8</v>
      </c>
      <c r="BO28" s="195">
        <f t="shared" si="55"/>
        <v>8.8963979826554324E-2</v>
      </c>
      <c r="BP28" s="195">
        <f t="shared" si="56"/>
        <v>0.44064147668415654</v>
      </c>
      <c r="BQ28" s="72"/>
      <c r="BR28" s="191">
        <f t="shared" si="57"/>
        <v>6</v>
      </c>
      <c r="BS28" s="191">
        <f t="shared" ref="BS28:BS78" si="68">+BS27</f>
        <v>3</v>
      </c>
      <c r="BT28" s="192">
        <f t="shared" si="13"/>
        <v>1.3707970728535286</v>
      </c>
      <c r="BU28" s="192">
        <f t="shared" si="14"/>
        <v>2.0747999999999998</v>
      </c>
      <c r="BV28" s="192">
        <f t="shared" si="15"/>
        <v>-0.78609999999999991</v>
      </c>
      <c r="BW28" s="192">
        <f t="shared" si="16"/>
        <v>0.86100000000000021</v>
      </c>
      <c r="BX28" s="192">
        <f t="shared" si="58"/>
        <v>2.0006367102030187</v>
      </c>
      <c r="BY28" s="193">
        <f t="shared" si="59"/>
        <v>3.9646803963644644E-4</v>
      </c>
      <c r="BZ28" s="192">
        <f t="shared" si="17"/>
        <v>8.1200641107355087E-2</v>
      </c>
      <c r="CA28" s="191">
        <f t="shared" si="60"/>
        <v>8.1597109146991531E-2</v>
      </c>
      <c r="CB28" s="194">
        <f t="shared" si="18"/>
        <v>2.6708531347483636E-2</v>
      </c>
      <c r="CC28" s="195">
        <f t="shared" si="61"/>
        <v>0.94281959752685429</v>
      </c>
      <c r="CD28" s="195">
        <f t="shared" si="62"/>
        <v>1.0403720088081592E-2</v>
      </c>
      <c r="CE28" s="195">
        <f t="shared" si="63"/>
        <v>6.8566401316075234E-2</v>
      </c>
      <c r="DX28" s="7"/>
      <c r="EC28" s="39"/>
      <c r="EI28" s="7"/>
      <c r="EJ28" s="7"/>
      <c r="EK28" s="7"/>
      <c r="EL28" s="7"/>
      <c r="EM28" s="7"/>
      <c r="EN28" s="40"/>
      <c r="EO28" s="41"/>
      <c r="EP28" s="42"/>
    </row>
    <row r="29" spans="2:148" x14ac:dyDescent="0.15">
      <c r="B29" s="48"/>
      <c r="C29" s="49"/>
      <c r="D29" s="66"/>
      <c r="E29" s="51" t="s">
        <v>47</v>
      </c>
      <c r="F29" s="70"/>
      <c r="G29" s="199">
        <v>2</v>
      </c>
      <c r="H29" s="53">
        <f t="shared" si="19"/>
        <v>1</v>
      </c>
      <c r="I29" s="24">
        <f t="shared" si="0"/>
        <v>-1.0915284767270124</v>
      </c>
      <c r="J29" s="24">
        <f t="shared" si="1"/>
        <v>5.8800000000000008</v>
      </c>
      <c r="K29" s="24">
        <f t="shared" si="2"/>
        <v>0.47698610872204883</v>
      </c>
      <c r="L29" s="24">
        <f>-0.5*LN((1-G29/J29)^2+4*K29^2*G29/J29)</f>
        <v>0.14720857651633829</v>
      </c>
      <c r="M29" s="24">
        <f t="shared" si="21"/>
        <v>-4.5999999999999999E-3</v>
      </c>
      <c r="N29" s="24">
        <f t="shared" si="22"/>
        <v>-0.10804824046789339</v>
      </c>
      <c r="O29" s="24">
        <f t="shared" si="23"/>
        <v>4.7870449172582735E-3</v>
      </c>
      <c r="P29" s="24">
        <f t="shared" si="24"/>
        <v>2.7563914796766452E-3</v>
      </c>
      <c r="Q29" s="24">
        <f t="shared" si="25"/>
        <v>1.3194882769923256E-5</v>
      </c>
      <c r="R29" s="24">
        <f t="shared" si="26"/>
        <v>-1.0569549457957976</v>
      </c>
      <c r="S29" s="198">
        <f t="shared" si="27"/>
        <v>0.34751239491411939</v>
      </c>
      <c r="T29" s="64">
        <v>0.66</v>
      </c>
      <c r="U29" s="64">
        <f t="shared" si="28"/>
        <v>0.17961224506376899</v>
      </c>
      <c r="V29" s="64">
        <f t="shared" si="29"/>
        <v>0.67236431778952976</v>
      </c>
      <c r="W29" s="72"/>
      <c r="X29" s="191">
        <f t="shared" si="30"/>
        <v>6</v>
      </c>
      <c r="Y29" s="191">
        <f t="shared" si="64"/>
        <v>0.2</v>
      </c>
      <c r="Z29" s="192">
        <f t="shared" si="31"/>
        <v>1.3709341594150277</v>
      </c>
      <c r="AA29" s="192">
        <f t="shared" si="32"/>
        <v>2.0735999999999994</v>
      </c>
      <c r="AB29" s="192">
        <f t="shared" si="33"/>
        <v>-0.78509999999999991</v>
      </c>
      <c r="AC29" s="192">
        <f t="shared" si="34"/>
        <v>0.8620000000000001</v>
      </c>
      <c r="AD29" s="192">
        <f t="shared" si="35"/>
        <v>2.0006367102030187</v>
      </c>
      <c r="AE29" s="193">
        <f t="shared" si="36"/>
        <v>1.1511085063967335</v>
      </c>
      <c r="AF29" s="192">
        <f t="shared" si="37"/>
        <v>0.9919296555225301</v>
      </c>
      <c r="AG29" s="191">
        <f t="shared" si="38"/>
        <v>2.1430381619192636</v>
      </c>
      <c r="AH29" s="194">
        <f t="shared" si="39"/>
        <v>0.74473232404091561</v>
      </c>
      <c r="AI29" s="195">
        <f>+MAX(0.668 + 0.0047 * LN(Y29),0.8 + 0.13 * LN(Y29))</f>
        <v>0.66043564181155978</v>
      </c>
      <c r="AJ29" s="195">
        <f t="shared" si="40"/>
        <v>0.38474824658172446</v>
      </c>
      <c r="AK29" s="195">
        <f t="shared" si="41"/>
        <v>1.441530245813804</v>
      </c>
      <c r="AL29" s="72"/>
      <c r="AM29" s="72"/>
      <c r="AN29" s="191">
        <f t="shared" si="42"/>
        <v>6</v>
      </c>
      <c r="AO29" s="191">
        <f t="shared" si="65"/>
        <v>0.3</v>
      </c>
      <c r="AP29" s="192">
        <f t="shared" si="3"/>
        <v>1.3709341594150277</v>
      </c>
      <c r="AQ29" s="192">
        <f t="shared" si="4"/>
        <v>2.0735999999999994</v>
      </c>
      <c r="AR29" s="192">
        <f t="shared" si="5"/>
        <v>-0.78509999999999991</v>
      </c>
      <c r="AS29" s="192">
        <f t="shared" si="6"/>
        <v>0.8620000000000001</v>
      </c>
      <c r="AT29" s="192">
        <f t="shared" si="43"/>
        <v>2.0006367102030187</v>
      </c>
      <c r="AU29" s="193">
        <f t="shared" si="44"/>
        <v>0.74232534628969771</v>
      </c>
      <c r="AV29" s="192">
        <f t="shared" si="45"/>
        <v>0.97827332208494155</v>
      </c>
      <c r="AW29" s="191">
        <f t="shared" si="46"/>
        <v>1.7205986683746393</v>
      </c>
      <c r="AX29" s="196">
        <f t="shared" si="7"/>
        <v>0.59792936393291563</v>
      </c>
      <c r="AY29" s="195">
        <f t="shared" si="66"/>
        <v>0.66234132781966815</v>
      </c>
      <c r="AZ29" s="195">
        <f t="shared" si="47"/>
        <v>0.30831787074160444</v>
      </c>
      <c r="BA29" s="195">
        <f t="shared" si="48"/>
        <v>1.1595809331235671</v>
      </c>
      <c r="BB29" s="72"/>
      <c r="BC29" s="191">
        <f t="shared" si="49"/>
        <v>6</v>
      </c>
      <c r="BD29" s="191">
        <f t="shared" si="67"/>
        <v>1</v>
      </c>
      <c r="BE29" s="192">
        <f t="shared" si="8"/>
        <v>1.3709341594150277</v>
      </c>
      <c r="BF29" s="192">
        <f t="shared" si="9"/>
        <v>2.0735999999999994</v>
      </c>
      <c r="BG29" s="192">
        <f t="shared" si="10"/>
        <v>-0.78509999999999991</v>
      </c>
      <c r="BH29" s="192">
        <f t="shared" si="11"/>
        <v>0.8620000000000001</v>
      </c>
      <c r="BI29" s="192">
        <f t="shared" si="50"/>
        <v>2.0006367102030187</v>
      </c>
      <c r="BJ29" s="193">
        <f t="shared" si="51"/>
        <v>4.1900573880024806E-2</v>
      </c>
      <c r="BK29" s="192">
        <f t="shared" si="52"/>
        <v>0.56361091057582902</v>
      </c>
      <c r="BL29" s="191">
        <f t="shared" si="53"/>
        <v>0.60551148445585379</v>
      </c>
      <c r="BM29" s="194">
        <f t="shared" si="12"/>
        <v>0.21042274611125733</v>
      </c>
      <c r="BN29" s="195">
        <f t="shared" si="54"/>
        <v>0.8</v>
      </c>
      <c r="BO29" s="195">
        <f t="shared" si="55"/>
        <v>9.4549034536872356E-2</v>
      </c>
      <c r="BP29" s="195">
        <f t="shared" si="56"/>
        <v>0.46830443375638248</v>
      </c>
      <c r="BQ29" s="72"/>
      <c r="BR29" s="191">
        <f t="shared" si="57"/>
        <v>6</v>
      </c>
      <c r="BS29" s="191">
        <f t="shared" si="68"/>
        <v>3</v>
      </c>
      <c r="BT29" s="192">
        <f t="shared" si="13"/>
        <v>1.3709341594150277</v>
      </c>
      <c r="BU29" s="192">
        <f t="shared" si="14"/>
        <v>2.0735999999999994</v>
      </c>
      <c r="BV29" s="192">
        <f t="shared" si="15"/>
        <v>-0.78509999999999991</v>
      </c>
      <c r="BW29" s="192">
        <f t="shared" si="16"/>
        <v>0.8620000000000001</v>
      </c>
      <c r="BX29" s="192">
        <f t="shared" si="58"/>
        <v>2.0006367102030187</v>
      </c>
      <c r="BY29" s="193">
        <f t="shared" si="59"/>
        <v>3.9076322336388042E-4</v>
      </c>
      <c r="BZ29" s="192">
        <f t="shared" si="17"/>
        <v>8.1386286278075329E-2</v>
      </c>
      <c r="CA29" s="191">
        <f t="shared" si="60"/>
        <v>8.1777049501439214E-2</v>
      </c>
      <c r="CB29" s="194">
        <f t="shared" si="18"/>
        <v>2.8418538321255633E-2</v>
      </c>
      <c r="CC29" s="195">
        <f t="shared" si="61"/>
        <v>0.94281959752685429</v>
      </c>
      <c r="CD29" s="195">
        <f t="shared" si="62"/>
        <v>1.106981563906244E-2</v>
      </c>
      <c r="CE29" s="195">
        <f t="shared" si="63"/>
        <v>7.295634784258033E-2</v>
      </c>
      <c r="DX29" s="7"/>
      <c r="EE29" s="39"/>
      <c r="EI29" s="7"/>
      <c r="EJ29" s="7"/>
      <c r="EK29" s="7"/>
      <c r="EL29" s="7"/>
      <c r="EM29" s="7"/>
      <c r="EN29" s="7"/>
      <c r="EO29" s="7"/>
      <c r="EP29" s="40"/>
      <c r="EQ29" s="41"/>
      <c r="ER29" s="42"/>
    </row>
    <row r="30" spans="2:148" x14ac:dyDescent="0.15">
      <c r="B30" s="48"/>
      <c r="C30" s="49"/>
      <c r="D30" s="66"/>
      <c r="E30" s="51" t="s">
        <v>48</v>
      </c>
      <c r="F30" s="70"/>
      <c r="G30" s="199">
        <v>3</v>
      </c>
      <c r="H30" s="53">
        <f t="shared" si="19"/>
        <v>1</v>
      </c>
      <c r="I30" s="24">
        <f t="shared" si="0"/>
        <v>-1.0915284767270124</v>
      </c>
      <c r="J30" s="24">
        <f t="shared" si="1"/>
        <v>5.8800000000000008</v>
      </c>
      <c r="K30" s="24">
        <f t="shared" si="2"/>
        <v>0.47698610872204883</v>
      </c>
      <c r="L30" s="24">
        <f t="shared" si="20"/>
        <v>0.17533373071503797</v>
      </c>
      <c r="M30" s="24">
        <f t="shared" si="21"/>
        <v>-6.8999999999999999E-3</v>
      </c>
      <c r="N30" s="24">
        <f t="shared" si="22"/>
        <v>-0.10804824046789339</v>
      </c>
      <c r="O30" s="24">
        <f t="shared" si="23"/>
        <v>4.7870449172582735E-3</v>
      </c>
      <c r="P30" s="24">
        <f t="shared" si="24"/>
        <v>6.0068632568399333E-3</v>
      </c>
      <c r="Q30" s="24">
        <f t="shared" si="25"/>
        <v>2.8754710801742328E-5</v>
      </c>
      <c r="R30" s="24">
        <f t="shared" si="26"/>
        <v>-1.031114231769066</v>
      </c>
      <c r="S30" s="198">
        <f t="shared" si="27"/>
        <v>0.35660939360390703</v>
      </c>
      <c r="T30" s="64">
        <v>0.66</v>
      </c>
      <c r="U30" s="64">
        <f t="shared" si="28"/>
        <v>0.18431404097645496</v>
      </c>
      <c r="V30" s="64">
        <f t="shared" si="29"/>
        <v>0.68996512112059627</v>
      </c>
      <c r="W30" s="72"/>
      <c r="X30" s="191">
        <f t="shared" si="30"/>
        <v>6</v>
      </c>
      <c r="Y30" s="191">
        <f t="shared" si="64"/>
        <v>0.2</v>
      </c>
      <c r="Z30" s="192">
        <f t="shared" si="31"/>
        <v>1.3710712596858683</v>
      </c>
      <c r="AA30" s="192">
        <f t="shared" si="32"/>
        <v>2.0723999999999996</v>
      </c>
      <c r="AB30" s="192">
        <f t="shared" si="33"/>
        <v>-0.78409999999999991</v>
      </c>
      <c r="AC30" s="192">
        <f t="shared" si="34"/>
        <v>0.86300000000000043</v>
      </c>
      <c r="AD30" s="192">
        <f t="shared" si="35"/>
        <v>2.0006367102030187</v>
      </c>
      <c r="AE30" s="193">
        <f t="shared" si="36"/>
        <v>1.1517518394944932</v>
      </c>
      <c r="AF30" s="192">
        <f t="shared" si="37"/>
        <v>0.99195139142847022</v>
      </c>
      <c r="AG30" s="191">
        <f t="shared" si="38"/>
        <v>2.1437032309229633</v>
      </c>
      <c r="AH30" s="194">
        <f t="shared" si="39"/>
        <v>0.76446470924617427</v>
      </c>
      <c r="AI30" s="195">
        <f>+MAX(0.668 + 0.0047 * LN(Y30),0.8 + 0.13 * LN(Y30))</f>
        <v>0.66043564181155978</v>
      </c>
      <c r="AJ30" s="195">
        <f t="shared" si="40"/>
        <v>0.39494251419106391</v>
      </c>
      <c r="AK30" s="195">
        <f t="shared" si="41"/>
        <v>1.4797249490342681</v>
      </c>
      <c r="AL30" s="72"/>
      <c r="AM30" s="72"/>
      <c r="AN30" s="191">
        <f t="shared" si="42"/>
        <v>6</v>
      </c>
      <c r="AO30" s="191">
        <f t="shared" si="65"/>
        <v>0.3</v>
      </c>
      <c r="AP30" s="192">
        <f t="shared" si="3"/>
        <v>1.3710712596858683</v>
      </c>
      <c r="AQ30" s="192">
        <f t="shared" si="4"/>
        <v>2.0723999999999996</v>
      </c>
      <c r="AR30" s="192">
        <f t="shared" si="5"/>
        <v>-0.78409999999999991</v>
      </c>
      <c r="AS30" s="192">
        <f t="shared" si="6"/>
        <v>0.86300000000000043</v>
      </c>
      <c r="AT30" s="192">
        <f t="shared" si="43"/>
        <v>2.0006367102030187</v>
      </c>
      <c r="AU30" s="193">
        <f t="shared" si="44"/>
        <v>0.74249642137206584</v>
      </c>
      <c r="AV30" s="192">
        <f t="shared" si="45"/>
        <v>0.97833789152438477</v>
      </c>
      <c r="AW30" s="191">
        <f t="shared" si="46"/>
        <v>1.7208343128964505</v>
      </c>
      <c r="AX30" s="196">
        <f t="shared" si="7"/>
        <v>0.61366568081479922</v>
      </c>
      <c r="AY30" s="195">
        <f t="shared" si="66"/>
        <v>0.66234132781966815</v>
      </c>
      <c r="AZ30" s="195">
        <f t="shared" si="47"/>
        <v>0.31643218659059469</v>
      </c>
      <c r="BA30" s="195">
        <f t="shared" si="48"/>
        <v>1.1900988071644045</v>
      </c>
      <c r="BB30" s="72"/>
      <c r="BC30" s="191">
        <f t="shared" si="49"/>
        <v>6</v>
      </c>
      <c r="BD30" s="191">
        <f t="shared" si="67"/>
        <v>1</v>
      </c>
      <c r="BE30" s="192">
        <f t="shared" si="8"/>
        <v>1.3710712596858683</v>
      </c>
      <c r="BF30" s="192">
        <f t="shared" si="9"/>
        <v>2.0723999999999996</v>
      </c>
      <c r="BG30" s="192">
        <f t="shared" si="10"/>
        <v>-0.78409999999999991</v>
      </c>
      <c r="BH30" s="192">
        <f t="shared" si="11"/>
        <v>0.86300000000000043</v>
      </c>
      <c r="BI30" s="192">
        <f t="shared" si="50"/>
        <v>2.0006367102030187</v>
      </c>
      <c r="BJ30" s="193">
        <f t="shared" si="51"/>
        <v>4.1701757223260146E-2</v>
      </c>
      <c r="BK30" s="192">
        <f t="shared" si="52"/>
        <v>0.5644330678155266</v>
      </c>
      <c r="BL30" s="191">
        <f t="shared" si="53"/>
        <v>0.6061348250387868</v>
      </c>
      <c r="BM30" s="194">
        <f t="shared" si="12"/>
        <v>0.21615337239929205</v>
      </c>
      <c r="BN30" s="195">
        <f t="shared" si="54"/>
        <v>0.8</v>
      </c>
      <c r="BO30" s="195">
        <f t="shared" si="55"/>
        <v>9.7123970910617918E-2</v>
      </c>
      <c r="BP30" s="195">
        <f t="shared" si="56"/>
        <v>0.48105817710629861</v>
      </c>
      <c r="BQ30" s="72"/>
      <c r="BR30" s="191">
        <f t="shared" si="57"/>
        <v>6</v>
      </c>
      <c r="BS30" s="191">
        <f t="shared" si="68"/>
        <v>3</v>
      </c>
      <c r="BT30" s="192">
        <f t="shared" si="13"/>
        <v>1.3710712596858683</v>
      </c>
      <c r="BU30" s="192">
        <f t="shared" si="14"/>
        <v>2.0723999999999996</v>
      </c>
      <c r="BV30" s="192">
        <f t="shared" si="15"/>
        <v>-0.78409999999999991</v>
      </c>
      <c r="BW30" s="192">
        <f t="shared" si="16"/>
        <v>0.86300000000000043</v>
      </c>
      <c r="BX30" s="192">
        <f t="shared" si="58"/>
        <v>2.0006367102030187</v>
      </c>
      <c r="BY30" s="193">
        <f t="shared" si="59"/>
        <v>3.8512111030092837E-4</v>
      </c>
      <c r="BZ30" s="192">
        <f t="shared" si="17"/>
        <v>8.1572129920104139E-2</v>
      </c>
      <c r="CA30" s="191">
        <f t="shared" si="60"/>
        <v>8.1957251030405062E-2</v>
      </c>
      <c r="CB30" s="194">
        <f t="shared" si="18"/>
        <v>2.9226725591395934E-2</v>
      </c>
      <c r="CC30" s="195">
        <f t="shared" si="61"/>
        <v>0.94281959752685429</v>
      </c>
      <c r="CD30" s="195">
        <f t="shared" si="62"/>
        <v>1.1384627188521996E-2</v>
      </c>
      <c r="CE30" s="195">
        <f t="shared" si="63"/>
        <v>7.5031134059090274E-2</v>
      </c>
      <c r="DX30" s="7"/>
      <c r="EE30" s="39"/>
      <c r="EI30" s="7"/>
      <c r="EJ30" s="7"/>
      <c r="EK30" s="7"/>
      <c r="EL30" s="7"/>
      <c r="EM30" s="7"/>
      <c r="EN30" s="7"/>
      <c r="EO30" s="7"/>
      <c r="EP30" s="40"/>
      <c r="EQ30" s="41"/>
      <c r="ER30" s="42"/>
    </row>
    <row r="31" spans="2:148" x14ac:dyDescent="0.15">
      <c r="B31" s="48"/>
      <c r="C31" s="49"/>
      <c r="D31" s="66"/>
      <c r="E31" s="51" t="s">
        <v>49</v>
      </c>
      <c r="F31" s="74"/>
      <c r="G31" s="199">
        <v>4</v>
      </c>
      <c r="H31" s="53">
        <f t="shared" si="19"/>
        <v>1</v>
      </c>
      <c r="I31" s="24">
        <f t="shared" si="0"/>
        <v>-1.0915284767270124</v>
      </c>
      <c r="J31" s="24">
        <f t="shared" si="1"/>
        <v>5.8800000000000008</v>
      </c>
      <c r="K31" s="24">
        <f t="shared" si="2"/>
        <v>0.47698610872204883</v>
      </c>
      <c r="L31" s="24">
        <f t="shared" si="20"/>
        <v>0.16333870504002335</v>
      </c>
      <c r="M31" s="24">
        <f t="shared" si="21"/>
        <v>-9.1999999999999998E-3</v>
      </c>
      <c r="N31" s="24">
        <f t="shared" si="22"/>
        <v>-0.10804824046789339</v>
      </c>
      <c r="O31" s="24">
        <f t="shared" si="23"/>
        <v>4.7870449172582735E-3</v>
      </c>
      <c r="P31" s="24">
        <f t="shared" si="24"/>
        <v>1.0507878157468205E-2</v>
      </c>
      <c r="Q31" s="24">
        <f t="shared" si="25"/>
        <v>5.0300419637543494E-5</v>
      </c>
      <c r="R31" s="24">
        <f t="shared" si="26"/>
        <v>-1.0453877117352448</v>
      </c>
      <c r="S31" s="198">
        <f t="shared" si="27"/>
        <v>0.35155549076231424</v>
      </c>
      <c r="T31" s="64">
        <v>0.66</v>
      </c>
      <c r="U31" s="64">
        <f t="shared" si="28"/>
        <v>0.18170192454838635</v>
      </c>
      <c r="V31" s="64">
        <f t="shared" si="29"/>
        <v>0.6801868686438699</v>
      </c>
      <c r="W31" s="72"/>
      <c r="X31" s="191">
        <f t="shared" si="30"/>
        <v>6</v>
      </c>
      <c r="Y31" s="191">
        <f t="shared" si="64"/>
        <v>0.2</v>
      </c>
      <c r="Z31" s="192">
        <f t="shared" si="31"/>
        <v>1.3712083736674219</v>
      </c>
      <c r="AA31" s="192">
        <f t="shared" si="32"/>
        <v>2.0711999999999997</v>
      </c>
      <c r="AB31" s="192">
        <f t="shared" si="33"/>
        <v>-0.78309999999999991</v>
      </c>
      <c r="AC31" s="192">
        <f t="shared" si="34"/>
        <v>0.86400000000000032</v>
      </c>
      <c r="AD31" s="192">
        <f t="shared" si="35"/>
        <v>2.0006367102030187</v>
      </c>
      <c r="AE31" s="193">
        <f t="shared" si="36"/>
        <v>1.1523961848938777</v>
      </c>
      <c r="AF31" s="192">
        <f t="shared" si="37"/>
        <v>0.99197303823422933</v>
      </c>
      <c r="AG31" s="191">
        <f t="shared" si="38"/>
        <v>2.1443692231281073</v>
      </c>
      <c r="AH31" s="194">
        <f t="shared" si="39"/>
        <v>0.75386477461240431</v>
      </c>
      <c r="AI31" s="195">
        <f t="shared" ref="AI31:AI78" si="69">+MAX(0.668 + 0.0047 * LN(Y31),0.8 + 0.13 * LN(Y31))</f>
        <v>0.66043564181155978</v>
      </c>
      <c r="AJ31" s="195">
        <f t="shared" si="40"/>
        <v>0.38946631001330645</v>
      </c>
      <c r="AK31" s="195">
        <f t="shared" si="41"/>
        <v>1.4592073403781556</v>
      </c>
      <c r="AL31" s="72"/>
      <c r="AM31" s="72"/>
      <c r="AN31" s="191">
        <f t="shared" si="42"/>
        <v>6</v>
      </c>
      <c r="AO31" s="191">
        <f t="shared" si="65"/>
        <v>0.3</v>
      </c>
      <c r="AP31" s="192">
        <f t="shared" si="3"/>
        <v>1.3712083736674219</v>
      </c>
      <c r="AQ31" s="192">
        <f t="shared" si="4"/>
        <v>2.0711999999999997</v>
      </c>
      <c r="AR31" s="192">
        <f t="shared" si="5"/>
        <v>-0.78309999999999991</v>
      </c>
      <c r="AS31" s="192">
        <f t="shared" si="6"/>
        <v>0.86400000000000032</v>
      </c>
      <c r="AT31" s="192">
        <f t="shared" si="43"/>
        <v>2.0006367102030187</v>
      </c>
      <c r="AU31" s="193">
        <f t="shared" si="44"/>
        <v>0.74266777293664743</v>
      </c>
      <c r="AV31" s="192">
        <f t="shared" si="45"/>
        <v>0.97840217628968096</v>
      </c>
      <c r="AW31" s="191">
        <f t="shared" si="46"/>
        <v>1.7210699492263284</v>
      </c>
      <c r="AX31" s="196">
        <f t="shared" si="7"/>
        <v>0.60505159063653313</v>
      </c>
      <c r="AY31" s="195">
        <f t="shared" si="66"/>
        <v>0.66234132781966815</v>
      </c>
      <c r="AZ31" s="195">
        <f t="shared" si="47"/>
        <v>0.31199039446205634</v>
      </c>
      <c r="BA31" s="195">
        <f t="shared" si="48"/>
        <v>1.1733932641196161</v>
      </c>
      <c r="BB31" s="72"/>
      <c r="BC31" s="191">
        <f t="shared" si="49"/>
        <v>6</v>
      </c>
      <c r="BD31" s="191">
        <f t="shared" si="67"/>
        <v>1</v>
      </c>
      <c r="BE31" s="192">
        <f t="shared" si="8"/>
        <v>1.3712083736674219</v>
      </c>
      <c r="BF31" s="192">
        <f t="shared" si="9"/>
        <v>2.0711999999999997</v>
      </c>
      <c r="BG31" s="192">
        <f t="shared" si="10"/>
        <v>-0.78309999999999991</v>
      </c>
      <c r="BH31" s="192">
        <f t="shared" si="11"/>
        <v>0.86400000000000032</v>
      </c>
      <c r="BI31" s="192">
        <f t="shared" si="50"/>
        <v>2.0006367102030187</v>
      </c>
      <c r="BJ31" s="193">
        <f t="shared" si="51"/>
        <v>4.1503228440289357E-2</v>
      </c>
      <c r="BK31" s="192">
        <f t="shared" si="52"/>
        <v>0.56525421388218544</v>
      </c>
      <c r="BL31" s="191">
        <f t="shared" si="53"/>
        <v>0.60675744232247475</v>
      </c>
      <c r="BM31" s="194">
        <f t="shared" si="12"/>
        <v>0.21330891040936417</v>
      </c>
      <c r="BN31" s="195">
        <f t="shared" si="54"/>
        <v>0.8</v>
      </c>
      <c r="BO31" s="195">
        <f t="shared" si="55"/>
        <v>9.5845871751212813E-2</v>
      </c>
      <c r="BP31" s="195">
        <f t="shared" si="56"/>
        <v>0.47472771052817297</v>
      </c>
      <c r="BQ31" s="72"/>
      <c r="BR31" s="191">
        <f t="shared" si="57"/>
        <v>6</v>
      </c>
      <c r="BS31" s="191">
        <f t="shared" si="68"/>
        <v>3</v>
      </c>
      <c r="BT31" s="192">
        <f t="shared" si="13"/>
        <v>1.3712083736674219</v>
      </c>
      <c r="BU31" s="192">
        <f t="shared" si="14"/>
        <v>2.0711999999999997</v>
      </c>
      <c r="BV31" s="192">
        <f t="shared" si="15"/>
        <v>-0.78309999999999991</v>
      </c>
      <c r="BW31" s="192">
        <f t="shared" si="16"/>
        <v>0.86400000000000032</v>
      </c>
      <c r="BX31" s="192">
        <f t="shared" si="58"/>
        <v>2.0006367102030187</v>
      </c>
      <c r="BY31" s="193">
        <f t="shared" si="59"/>
        <v>3.795412666618249E-4</v>
      </c>
      <c r="BZ31" s="192">
        <f t="shared" si="17"/>
        <v>8.1758171957061809E-2</v>
      </c>
      <c r="CA31" s="191">
        <f t="shared" si="60"/>
        <v>8.2137713223723638E-2</v>
      </c>
      <c r="CB31" s="194">
        <f t="shared" si="18"/>
        <v>2.887596408246039E-2</v>
      </c>
      <c r="CC31" s="195">
        <f t="shared" si="61"/>
        <v>0.94281959752685429</v>
      </c>
      <c r="CD31" s="195">
        <f t="shared" si="62"/>
        <v>1.1247995768802158E-2</v>
      </c>
      <c r="CE31" s="195">
        <f t="shared" si="63"/>
        <v>7.4130655703503995E-2</v>
      </c>
      <c r="DX31" s="7"/>
      <c r="ED31" s="39"/>
      <c r="EI31" s="7"/>
      <c r="EJ31" s="7"/>
      <c r="EK31" s="7"/>
      <c r="EL31" s="7"/>
      <c r="EM31" s="7"/>
      <c r="EN31" s="7"/>
      <c r="EO31" s="40"/>
      <c r="EP31" s="41"/>
      <c r="EQ31" s="42"/>
    </row>
    <row r="32" spans="2:148" x14ac:dyDescent="0.15">
      <c r="B32" s="48"/>
      <c r="C32" s="49"/>
      <c r="D32" s="66"/>
      <c r="E32" s="51"/>
      <c r="F32" s="74"/>
      <c r="G32" s="199">
        <v>5</v>
      </c>
      <c r="H32" s="53">
        <f t="shared" si="19"/>
        <v>1</v>
      </c>
      <c r="I32" s="24">
        <f t="shared" si="0"/>
        <v>-1.0915284767270124</v>
      </c>
      <c r="J32" s="24">
        <f t="shared" si="1"/>
        <v>5.8800000000000008</v>
      </c>
      <c r="K32" s="24">
        <f t="shared" si="2"/>
        <v>0.47698610872204883</v>
      </c>
      <c r="L32" s="24">
        <f t="shared" si="20"/>
        <v>0.11391402635234411</v>
      </c>
      <c r="M32" s="24">
        <f t="shared" si="21"/>
        <v>-1.15E-2</v>
      </c>
      <c r="N32" s="24">
        <f t="shared" si="22"/>
        <v>-0.10804824046789339</v>
      </c>
      <c r="O32" s="24">
        <f t="shared" si="23"/>
        <v>4.7870449172582735E-3</v>
      </c>
      <c r="P32" s="24">
        <f t="shared" si="24"/>
        <v>1.6259388237442638E-2</v>
      </c>
      <c r="Q32" s="24">
        <f t="shared" si="25"/>
        <v>7.7831392878304224E-5</v>
      </c>
      <c r="R32" s="24">
        <f t="shared" si="26"/>
        <v>-1.0970848594496834</v>
      </c>
      <c r="S32" s="198">
        <f t="shared" si="27"/>
        <v>0.33384286544419578</v>
      </c>
      <c r="T32" s="64">
        <v>0.66</v>
      </c>
      <c r="U32" s="64">
        <f t="shared" si="28"/>
        <v>0.17254713051536535</v>
      </c>
      <c r="V32" s="64">
        <f t="shared" si="29"/>
        <v>0.64591661695623892</v>
      </c>
      <c r="W32" s="72"/>
      <c r="X32" s="191">
        <f t="shared" si="30"/>
        <v>6</v>
      </c>
      <c r="Y32" s="191">
        <f t="shared" si="64"/>
        <v>0.2</v>
      </c>
      <c r="Z32" s="192">
        <f t="shared" si="31"/>
        <v>1.3713455013610589</v>
      </c>
      <c r="AA32" s="192">
        <f t="shared" si="32"/>
        <v>2.0699999999999998</v>
      </c>
      <c r="AB32" s="192">
        <f t="shared" si="33"/>
        <v>-0.78209999999999991</v>
      </c>
      <c r="AC32" s="192">
        <f t="shared" si="34"/>
        <v>0.86500000000000021</v>
      </c>
      <c r="AD32" s="192">
        <f t="shared" si="35"/>
        <v>2.0006367102030187</v>
      </c>
      <c r="AE32" s="193">
        <f t="shared" si="36"/>
        <v>1.1530415437168047</v>
      </c>
      <c r="AF32" s="192">
        <f t="shared" si="37"/>
        <v>0.99199459642764576</v>
      </c>
      <c r="AG32" s="191">
        <f t="shared" si="38"/>
        <v>2.1450361401444504</v>
      </c>
      <c r="AH32" s="194">
        <f t="shared" si="39"/>
        <v>0.71610501150718087</v>
      </c>
      <c r="AI32" s="195">
        <f t="shared" si="69"/>
        <v>0.66043564181155978</v>
      </c>
      <c r="AJ32" s="195">
        <f t="shared" si="40"/>
        <v>0.36995862627635367</v>
      </c>
      <c r="AK32" s="195">
        <f t="shared" si="41"/>
        <v>1.3861182064251714</v>
      </c>
      <c r="AL32" s="72"/>
      <c r="AM32" s="72"/>
      <c r="AN32" s="191">
        <f t="shared" si="42"/>
        <v>6</v>
      </c>
      <c r="AO32" s="191">
        <f t="shared" si="65"/>
        <v>0.3</v>
      </c>
      <c r="AP32" s="192">
        <f t="shared" si="3"/>
        <v>1.3713455013610589</v>
      </c>
      <c r="AQ32" s="192">
        <f t="shared" si="4"/>
        <v>2.0699999999999998</v>
      </c>
      <c r="AR32" s="192">
        <f t="shared" si="5"/>
        <v>-0.78209999999999991</v>
      </c>
      <c r="AS32" s="192">
        <f t="shared" si="6"/>
        <v>0.86500000000000021</v>
      </c>
      <c r="AT32" s="192">
        <f t="shared" si="43"/>
        <v>2.0006367102030187</v>
      </c>
      <c r="AU32" s="193">
        <f t="shared" si="44"/>
        <v>0.74283940202645182</v>
      </c>
      <c r="AV32" s="192">
        <f t="shared" si="45"/>
        <v>0.97846617800712266</v>
      </c>
      <c r="AW32" s="191">
        <f t="shared" si="46"/>
        <v>1.7213055800335746</v>
      </c>
      <c r="AX32" s="196">
        <f t="shared" si="7"/>
        <v>0.57464558714349201</v>
      </c>
      <c r="AY32" s="195">
        <f t="shared" si="66"/>
        <v>0.66234132781966815</v>
      </c>
      <c r="AZ32" s="195">
        <f t="shared" si="47"/>
        <v>0.29631176280383925</v>
      </c>
      <c r="BA32" s="195">
        <f t="shared" si="48"/>
        <v>1.1144260615873536</v>
      </c>
      <c r="BB32" s="72"/>
      <c r="BC32" s="191">
        <f t="shared" si="49"/>
        <v>6</v>
      </c>
      <c r="BD32" s="191">
        <f t="shared" si="67"/>
        <v>1</v>
      </c>
      <c r="BE32" s="192">
        <f t="shared" si="8"/>
        <v>1.3713455013610589</v>
      </c>
      <c r="BF32" s="192">
        <f t="shared" si="9"/>
        <v>2.0699999999999998</v>
      </c>
      <c r="BG32" s="192">
        <f t="shared" si="10"/>
        <v>-0.78209999999999991</v>
      </c>
      <c r="BH32" s="192">
        <f t="shared" si="11"/>
        <v>0.86500000000000021</v>
      </c>
      <c r="BI32" s="192">
        <f t="shared" si="50"/>
        <v>2.0006367102030187</v>
      </c>
      <c r="BJ32" s="193">
        <f t="shared" si="51"/>
        <v>4.1304989376389628E-2</v>
      </c>
      <c r="BK32" s="192">
        <f t="shared" si="52"/>
        <v>0.56607434606582574</v>
      </c>
      <c r="BL32" s="191">
        <f t="shared" si="53"/>
        <v>0.60737933544221534</v>
      </c>
      <c r="BM32" s="194">
        <f t="shared" si="12"/>
        <v>0.20276925775562055</v>
      </c>
      <c r="BN32" s="195">
        <f t="shared" si="54"/>
        <v>0.8</v>
      </c>
      <c r="BO32" s="195">
        <f t="shared" si="55"/>
        <v>9.1110100542150865E-2</v>
      </c>
      <c r="BP32" s="195">
        <f t="shared" si="56"/>
        <v>0.45127128217517232</v>
      </c>
      <c r="BQ32" s="72"/>
      <c r="BR32" s="191">
        <f t="shared" si="57"/>
        <v>6</v>
      </c>
      <c r="BS32" s="191">
        <f t="shared" si="68"/>
        <v>3</v>
      </c>
      <c r="BT32" s="192">
        <f t="shared" si="13"/>
        <v>1.3713455013610589</v>
      </c>
      <c r="BU32" s="192">
        <f t="shared" si="14"/>
        <v>2.0699999999999998</v>
      </c>
      <c r="BV32" s="192">
        <f t="shared" si="15"/>
        <v>-0.78209999999999991</v>
      </c>
      <c r="BW32" s="192">
        <f t="shared" si="16"/>
        <v>0.86500000000000021</v>
      </c>
      <c r="BX32" s="192">
        <f t="shared" si="58"/>
        <v>2.0006367102030187</v>
      </c>
      <c r="BY32" s="193">
        <f t="shared" si="59"/>
        <v>3.7402325905679399E-4</v>
      </c>
      <c r="BZ32" s="192">
        <f t="shared" si="17"/>
        <v>8.1944412312392079E-2</v>
      </c>
      <c r="CA32" s="191">
        <f t="shared" si="60"/>
        <v>8.231843557144887E-2</v>
      </c>
      <c r="CB32" s="194">
        <f t="shared" si="18"/>
        <v>2.7481422410055904E-2</v>
      </c>
      <c r="CC32" s="195">
        <f t="shared" si="61"/>
        <v>0.94281959752685429</v>
      </c>
      <c r="CD32" s="195">
        <f t="shared" si="62"/>
        <v>1.0704782777338724E-2</v>
      </c>
      <c r="CE32" s="195">
        <f t="shared" si="63"/>
        <v>7.0550574765392615E-2</v>
      </c>
      <c r="DX32" s="7"/>
      <c r="ED32" s="39"/>
      <c r="EI32" s="7"/>
      <c r="EJ32" s="7"/>
      <c r="EK32" s="7"/>
      <c r="EL32" s="7"/>
      <c r="EM32" s="7"/>
      <c r="EN32" s="7"/>
      <c r="EO32" s="40"/>
      <c r="EP32" s="41"/>
      <c r="EQ32" s="42"/>
    </row>
    <row r="33" spans="2:142" ht="12.75" customHeight="1" x14ac:dyDescent="0.15">
      <c r="B33" s="48" t="s">
        <v>50</v>
      </c>
      <c r="C33" s="49" t="s">
        <v>4</v>
      </c>
      <c r="D33" s="55">
        <v>150</v>
      </c>
      <c r="E33" s="51" t="s">
        <v>51</v>
      </c>
      <c r="F33" s="75"/>
      <c r="G33" s="199">
        <v>6</v>
      </c>
      <c r="H33" s="53">
        <f t="shared" si="19"/>
        <v>1</v>
      </c>
      <c r="I33" s="24">
        <f t="shared" si="0"/>
        <v>-1.0915284767270124</v>
      </c>
      <c r="J33" s="24">
        <f t="shared" si="1"/>
        <v>5.8800000000000008</v>
      </c>
      <c r="K33" s="24">
        <f t="shared" si="2"/>
        <v>0.47698610872204883</v>
      </c>
      <c r="L33" s="24">
        <f t="shared" si="20"/>
        <v>3.6795176740738768E-2</v>
      </c>
      <c r="M33" s="24">
        <f t="shared" si="21"/>
        <v>-1.38E-2</v>
      </c>
      <c r="N33" s="24">
        <f t="shared" si="22"/>
        <v>-0.10804824046789339</v>
      </c>
      <c r="O33" s="24">
        <f t="shared" si="23"/>
        <v>4.7870449172582735E-3</v>
      </c>
      <c r="P33" s="24">
        <f t="shared" si="24"/>
        <v>2.3260779277890675E-2</v>
      </c>
      <c r="Q33" s="24">
        <f t="shared" si="25"/>
        <v>1.1134419621861747E-4</v>
      </c>
      <c r="R33" s="24">
        <f t="shared" si="26"/>
        <v>-1.1764701962579482</v>
      </c>
      <c r="S33" s="198">
        <f t="shared" si="27"/>
        <v>0.30836528876876523</v>
      </c>
      <c r="T33" s="64">
        <v>0.66</v>
      </c>
      <c r="U33" s="64">
        <f t="shared" si="28"/>
        <v>0.15937901101105451</v>
      </c>
      <c r="V33" s="64">
        <f t="shared" si="29"/>
        <v>0.59662279690547593</v>
      </c>
      <c r="W33" s="72"/>
      <c r="X33" s="191">
        <f t="shared" si="30"/>
        <v>6</v>
      </c>
      <c r="Y33" s="191">
        <f t="shared" si="64"/>
        <v>0.2</v>
      </c>
      <c r="Z33" s="192">
        <f t="shared" si="31"/>
        <v>1.371482642768151</v>
      </c>
      <c r="AA33" s="192">
        <f t="shared" si="32"/>
        <v>2.0687999999999995</v>
      </c>
      <c r="AB33" s="192">
        <f t="shared" si="33"/>
        <v>-0.78109999999999991</v>
      </c>
      <c r="AC33" s="192">
        <f t="shared" si="34"/>
        <v>0.8660000000000001</v>
      </c>
      <c r="AD33" s="192">
        <f t="shared" si="35"/>
        <v>2.0006367102030187</v>
      </c>
      <c r="AE33" s="193">
        <f t="shared" si="36"/>
        <v>1.1536879170726062</v>
      </c>
      <c r="AF33" s="192">
        <f t="shared" si="37"/>
        <v>0.99201606649324081</v>
      </c>
      <c r="AG33" s="191">
        <f t="shared" si="38"/>
        <v>2.1457039835658471</v>
      </c>
      <c r="AH33" s="194">
        <f t="shared" si="39"/>
        <v>0.6616606285045723</v>
      </c>
      <c r="AI33" s="195">
        <f t="shared" si="69"/>
        <v>0.66043564181155978</v>
      </c>
      <c r="AJ33" s="195">
        <f t="shared" si="40"/>
        <v>0.34183123040501961</v>
      </c>
      <c r="AK33" s="195">
        <f t="shared" si="41"/>
        <v>1.2807337316556575</v>
      </c>
      <c r="AL33" s="72"/>
      <c r="AM33" s="72"/>
      <c r="AN33" s="191">
        <f t="shared" si="42"/>
        <v>6</v>
      </c>
      <c r="AO33" s="191">
        <f t="shared" si="65"/>
        <v>0.3</v>
      </c>
      <c r="AP33" s="192">
        <f t="shared" si="3"/>
        <v>1.371482642768151</v>
      </c>
      <c r="AQ33" s="192">
        <f t="shared" si="4"/>
        <v>2.0687999999999995</v>
      </c>
      <c r="AR33" s="192">
        <f t="shared" si="5"/>
        <v>-0.78109999999999991</v>
      </c>
      <c r="AS33" s="192">
        <f t="shared" si="6"/>
        <v>0.8660000000000001</v>
      </c>
      <c r="AT33" s="192">
        <f t="shared" si="43"/>
        <v>2.0006367102030187</v>
      </c>
      <c r="AU33" s="193">
        <f t="shared" si="44"/>
        <v>0.74301130968985096</v>
      </c>
      <c r="AV33" s="192">
        <f t="shared" si="45"/>
        <v>0.97852989829180659</v>
      </c>
      <c r="AW33" s="191">
        <f t="shared" si="46"/>
        <v>1.7215412079816574</v>
      </c>
      <c r="AX33" s="196">
        <f t="shared" si="7"/>
        <v>0.53086355172659272</v>
      </c>
      <c r="AY33" s="195">
        <f t="shared" si="66"/>
        <v>0.66234132781966815</v>
      </c>
      <c r="AZ33" s="195">
        <f t="shared" si="47"/>
        <v>0.27373587884376266</v>
      </c>
      <c r="BA33" s="195">
        <f t="shared" si="48"/>
        <v>1.0295183508356316</v>
      </c>
      <c r="BB33" s="72"/>
      <c r="BC33" s="191">
        <f t="shared" si="49"/>
        <v>6</v>
      </c>
      <c r="BD33" s="191">
        <f t="shared" si="67"/>
        <v>1</v>
      </c>
      <c r="BE33" s="192">
        <f t="shared" si="8"/>
        <v>1.371482642768151</v>
      </c>
      <c r="BF33" s="192">
        <f t="shared" si="9"/>
        <v>2.0687999999999995</v>
      </c>
      <c r="BG33" s="192">
        <f t="shared" si="10"/>
        <v>-0.78109999999999991</v>
      </c>
      <c r="BH33" s="192">
        <f t="shared" si="11"/>
        <v>0.8660000000000001</v>
      </c>
      <c r="BI33" s="192">
        <f t="shared" si="50"/>
        <v>2.0006367102030187</v>
      </c>
      <c r="BJ33" s="193">
        <f t="shared" si="51"/>
        <v>4.1107041879742824E-2</v>
      </c>
      <c r="BK33" s="192">
        <f t="shared" si="52"/>
        <v>0.56689346167928578</v>
      </c>
      <c r="BL33" s="191">
        <f t="shared" si="53"/>
        <v>0.60800050355902857</v>
      </c>
      <c r="BM33" s="194">
        <f t="shared" si="12"/>
        <v>0.18748625085153453</v>
      </c>
      <c r="BN33" s="195">
        <f t="shared" si="54"/>
        <v>0.8</v>
      </c>
      <c r="BO33" s="195">
        <f t="shared" si="55"/>
        <v>8.4243002881341553E-2</v>
      </c>
      <c r="BP33" s="195">
        <f t="shared" si="56"/>
        <v>0.41725832479969588</v>
      </c>
      <c r="BQ33" s="72"/>
      <c r="BR33" s="191">
        <f t="shared" si="57"/>
        <v>6</v>
      </c>
      <c r="BS33" s="191">
        <f t="shared" si="68"/>
        <v>3</v>
      </c>
      <c r="BT33" s="192">
        <f t="shared" si="13"/>
        <v>1.371482642768151</v>
      </c>
      <c r="BU33" s="192">
        <f t="shared" si="14"/>
        <v>2.0687999999999995</v>
      </c>
      <c r="BV33" s="192">
        <f t="shared" si="15"/>
        <v>-0.78109999999999991</v>
      </c>
      <c r="BW33" s="192">
        <f t="shared" si="16"/>
        <v>0.8660000000000001</v>
      </c>
      <c r="BX33" s="192">
        <f t="shared" si="58"/>
        <v>2.0006367102030187</v>
      </c>
      <c r="BY33" s="193">
        <f t="shared" si="59"/>
        <v>3.685666545122651E-4</v>
      </c>
      <c r="BZ33" s="192">
        <f t="shared" si="17"/>
        <v>8.2130850909361106E-2</v>
      </c>
      <c r="CA33" s="191">
        <f t="shared" si="60"/>
        <v>8.249941756387337E-2</v>
      </c>
      <c r="CB33" s="194">
        <f t="shared" si="18"/>
        <v>2.5439956720338754E-2</v>
      </c>
      <c r="CC33" s="195">
        <f t="shared" si="61"/>
        <v>0.94281959752685429</v>
      </c>
      <c r="CD33" s="195">
        <f t="shared" si="62"/>
        <v>9.9095747844724046E-3</v>
      </c>
      <c r="CE33" s="195">
        <f t="shared" si="63"/>
        <v>6.5309704201113816E-2</v>
      </c>
      <c r="DX33" s="7"/>
      <c r="DY33" s="39"/>
      <c r="EI33" s="7"/>
      <c r="EJ33" s="40"/>
      <c r="EK33" s="41"/>
      <c r="EL33" s="42"/>
    </row>
    <row r="34" spans="2:142" x14ac:dyDescent="0.15">
      <c r="B34" s="76"/>
      <c r="C34" s="77"/>
      <c r="D34" s="78"/>
      <c r="E34" s="79"/>
      <c r="F34" s="75"/>
      <c r="G34" s="199">
        <v>7</v>
      </c>
      <c r="H34" s="53">
        <f t="shared" si="19"/>
        <v>1</v>
      </c>
      <c r="I34" s="24">
        <f t="shared" si="0"/>
        <v>-1.0915284767270124</v>
      </c>
      <c r="J34" s="24">
        <f t="shared" si="1"/>
        <v>5.8800000000000008</v>
      </c>
      <c r="K34" s="24">
        <f t="shared" si="2"/>
        <v>0.47698610872204883</v>
      </c>
      <c r="L34" s="24">
        <f t="shared" si="20"/>
        <v>-5.6525708497178778E-2</v>
      </c>
      <c r="M34" s="24">
        <f t="shared" si="21"/>
        <v>-1.61E-2</v>
      </c>
      <c r="N34" s="24">
        <f t="shared" si="22"/>
        <v>-0.10804824046789339</v>
      </c>
      <c r="O34" s="24">
        <f t="shared" si="23"/>
        <v>4.7870449172582735E-3</v>
      </c>
      <c r="P34" s="24">
        <f t="shared" si="24"/>
        <v>3.1510466480377794E-2</v>
      </c>
      <c r="Q34" s="24">
        <f t="shared" si="25"/>
        <v>1.5083064289198145E-4</v>
      </c>
      <c r="R34" s="24">
        <f t="shared" si="26"/>
        <v>-1.2720515950491926</v>
      </c>
      <c r="S34" s="198">
        <f t="shared" si="27"/>
        <v>0.28025605962559452</v>
      </c>
      <c r="T34" s="64">
        <v>0.66</v>
      </c>
      <c r="U34" s="64">
        <f t="shared" si="28"/>
        <v>0.14485071841687375</v>
      </c>
      <c r="V34" s="64">
        <f t="shared" si="29"/>
        <v>0.54223727583331904</v>
      </c>
      <c r="W34" s="72"/>
      <c r="X34" s="191">
        <f t="shared" si="30"/>
        <v>6</v>
      </c>
      <c r="Y34" s="191">
        <f t="shared" si="64"/>
        <v>0.2</v>
      </c>
      <c r="Z34" s="192">
        <f t="shared" si="31"/>
        <v>1.3716197978900697</v>
      </c>
      <c r="AA34" s="192">
        <f t="shared" si="32"/>
        <v>2.0675999999999997</v>
      </c>
      <c r="AB34" s="192">
        <f t="shared" si="33"/>
        <v>-0.7800999999999999</v>
      </c>
      <c r="AC34" s="192">
        <f t="shared" si="34"/>
        <v>0.86700000000000044</v>
      </c>
      <c r="AD34" s="192">
        <f t="shared" si="35"/>
        <v>2.0006367102030187</v>
      </c>
      <c r="AE34" s="193">
        <f t="shared" si="36"/>
        <v>1.1543353060578074</v>
      </c>
      <c r="AF34" s="192">
        <f t="shared" si="37"/>
        <v>0.99203744891224621</v>
      </c>
      <c r="AG34" s="191">
        <f t="shared" si="38"/>
        <v>2.1463727549700535</v>
      </c>
      <c r="AH34" s="194">
        <f t="shared" si="39"/>
        <v>0.60153397079563886</v>
      </c>
      <c r="AI34" s="195">
        <f t="shared" si="69"/>
        <v>0.66043564181155978</v>
      </c>
      <c r="AJ34" s="195">
        <f t="shared" si="40"/>
        <v>0.31076822242275737</v>
      </c>
      <c r="AK34" s="195">
        <f t="shared" si="41"/>
        <v>1.1643504448435231</v>
      </c>
      <c r="AL34" s="72"/>
      <c r="AM34" s="72"/>
      <c r="AN34" s="191">
        <f t="shared" si="42"/>
        <v>6</v>
      </c>
      <c r="AO34" s="191">
        <f t="shared" si="65"/>
        <v>0.3</v>
      </c>
      <c r="AP34" s="192">
        <f t="shared" si="3"/>
        <v>1.3716197978900697</v>
      </c>
      <c r="AQ34" s="192">
        <f t="shared" si="4"/>
        <v>2.0675999999999997</v>
      </c>
      <c r="AR34" s="192">
        <f t="shared" si="5"/>
        <v>-0.7800999999999999</v>
      </c>
      <c r="AS34" s="192">
        <f t="shared" si="6"/>
        <v>0.86700000000000044</v>
      </c>
      <c r="AT34" s="192">
        <f t="shared" si="43"/>
        <v>2.0006367102030187</v>
      </c>
      <c r="AU34" s="193">
        <f t="shared" si="44"/>
        <v>0.74318349698061204</v>
      </c>
      <c r="AV34" s="192">
        <f t="shared" si="45"/>
        <v>0.9785933387477217</v>
      </c>
      <c r="AW34" s="191">
        <f t="shared" si="46"/>
        <v>1.7217768357283338</v>
      </c>
      <c r="AX34" s="196">
        <f t="shared" si="7"/>
        <v>0.48253839153584738</v>
      </c>
      <c r="AY34" s="195">
        <f t="shared" si="66"/>
        <v>0.66234132781966815</v>
      </c>
      <c r="AZ34" s="195">
        <f t="shared" si="47"/>
        <v>0.24881736606951932</v>
      </c>
      <c r="BA34" s="195">
        <f t="shared" si="48"/>
        <v>0.93580003270730938</v>
      </c>
      <c r="BB34" s="72"/>
      <c r="BC34" s="191">
        <f t="shared" si="49"/>
        <v>6</v>
      </c>
      <c r="BD34" s="191">
        <f t="shared" si="67"/>
        <v>1</v>
      </c>
      <c r="BE34" s="192">
        <f t="shared" si="8"/>
        <v>1.3716197978900697</v>
      </c>
      <c r="BF34" s="192">
        <f t="shared" si="9"/>
        <v>2.0675999999999997</v>
      </c>
      <c r="BG34" s="192">
        <f t="shared" si="10"/>
        <v>-0.7800999999999999</v>
      </c>
      <c r="BH34" s="192">
        <f t="shared" si="11"/>
        <v>0.86700000000000044</v>
      </c>
      <c r="BI34" s="192">
        <f t="shared" si="50"/>
        <v>2.0006367102030187</v>
      </c>
      <c r="BJ34" s="193">
        <f t="shared" si="51"/>
        <v>4.0909387801392354E-2</v>
      </c>
      <c r="BK34" s="192">
        <f t="shared" si="52"/>
        <v>0.56771155805820805</v>
      </c>
      <c r="BL34" s="191">
        <f t="shared" si="53"/>
        <v>0.60862094585960036</v>
      </c>
      <c r="BM34" s="194">
        <f t="shared" si="12"/>
        <v>0.17056970809221389</v>
      </c>
      <c r="BN34" s="195">
        <f t="shared" si="54"/>
        <v>0.8</v>
      </c>
      <c r="BO34" s="195">
        <f t="shared" si="55"/>
        <v>7.6641910246851325E-2</v>
      </c>
      <c r="BP34" s="195">
        <f t="shared" si="56"/>
        <v>0.37960986652023493</v>
      </c>
      <c r="BQ34" s="72"/>
      <c r="BR34" s="191">
        <f t="shared" si="57"/>
        <v>6</v>
      </c>
      <c r="BS34" s="191">
        <f t="shared" si="68"/>
        <v>3</v>
      </c>
      <c r="BT34" s="192">
        <f t="shared" si="13"/>
        <v>1.3716197978900697</v>
      </c>
      <c r="BU34" s="192">
        <f t="shared" si="14"/>
        <v>2.0675999999999997</v>
      </c>
      <c r="BV34" s="192">
        <f t="shared" si="15"/>
        <v>-0.7800999999999999</v>
      </c>
      <c r="BW34" s="192">
        <f t="shared" si="16"/>
        <v>0.86700000000000044</v>
      </c>
      <c r="BX34" s="192">
        <f t="shared" si="58"/>
        <v>2.0006367102030187</v>
      </c>
      <c r="BY34" s="193">
        <f t="shared" si="59"/>
        <v>3.6317102049108498E-4</v>
      </c>
      <c r="BZ34" s="192">
        <f t="shared" si="17"/>
        <v>8.2317487671057663E-2</v>
      </c>
      <c r="CA34" s="191">
        <f t="shared" si="60"/>
        <v>8.2680658691548753E-2</v>
      </c>
      <c r="CB34" s="194">
        <f t="shared" si="18"/>
        <v>2.3171755612142117E-2</v>
      </c>
      <c r="CC34" s="195">
        <f t="shared" si="61"/>
        <v>0.94281959752685429</v>
      </c>
      <c r="CD34" s="195">
        <f t="shared" si="62"/>
        <v>9.0260470035494166E-3</v>
      </c>
      <c r="CE34" s="195">
        <f t="shared" si="63"/>
        <v>5.9486756266358513E-2</v>
      </c>
      <c r="DT34" s="39"/>
      <c r="DX34" s="7"/>
      <c r="EE34" s="40"/>
      <c r="EF34" s="41"/>
      <c r="EG34" s="42"/>
      <c r="EH34" s="1"/>
      <c r="EI34" s="1"/>
      <c r="EJ34" s="1"/>
      <c r="EK34" s="1"/>
    </row>
    <row r="35" spans="2:142" ht="16" x14ac:dyDescent="0.2">
      <c r="C35" s="80"/>
      <c r="D35" s="80"/>
      <c r="F35" s="75"/>
      <c r="G35" s="199">
        <v>8</v>
      </c>
      <c r="H35" s="53">
        <f t="shared" si="19"/>
        <v>1</v>
      </c>
      <c r="I35" s="24">
        <f t="shared" si="0"/>
        <v>-1.0915284767270124</v>
      </c>
      <c r="J35" s="24">
        <f t="shared" si="1"/>
        <v>5.8800000000000008</v>
      </c>
      <c r="K35" s="24">
        <f t="shared" si="2"/>
        <v>0.47698610872204883</v>
      </c>
      <c r="L35" s="24">
        <f t="shared" si="20"/>
        <v>-0.15673816361614742</v>
      </c>
      <c r="M35" s="24">
        <f t="shared" si="21"/>
        <v>-1.84E-2</v>
      </c>
      <c r="N35" s="24">
        <f t="shared" si="22"/>
        <v>-0.10804824046789339</v>
      </c>
      <c r="O35" s="24">
        <f t="shared" si="23"/>
        <v>4.7870449172582735E-3</v>
      </c>
      <c r="P35" s="24">
        <f t="shared" si="24"/>
        <v>4.1005404015184294E-2</v>
      </c>
      <c r="Q35" s="24">
        <f t="shared" si="25"/>
        <v>1.9627544758495837E-4</v>
      </c>
      <c r="R35" s="24">
        <f t="shared" si="26"/>
        <v>-1.3745186053634679</v>
      </c>
      <c r="S35" s="198">
        <f t="shared" si="27"/>
        <v>0.25296134073139609</v>
      </c>
      <c r="T35" s="64">
        <v>0.66</v>
      </c>
      <c r="U35" s="64">
        <f t="shared" si="28"/>
        <v>0.1307434065318315</v>
      </c>
      <c r="V35" s="64">
        <f t="shared" si="29"/>
        <v>0.48942766294716561</v>
      </c>
      <c r="W35" s="72"/>
      <c r="X35" s="191">
        <f t="shared" si="30"/>
        <v>6</v>
      </c>
      <c r="Y35" s="191">
        <f t="shared" si="64"/>
        <v>0.2</v>
      </c>
      <c r="Z35" s="192">
        <f t="shared" si="31"/>
        <v>1.3717569667281864</v>
      </c>
      <c r="AA35" s="192">
        <f t="shared" si="32"/>
        <v>2.0663999999999998</v>
      </c>
      <c r="AB35" s="192">
        <f t="shared" si="33"/>
        <v>-0.7790999999999999</v>
      </c>
      <c r="AC35" s="192">
        <f t="shared" si="34"/>
        <v>0.86800000000000033</v>
      </c>
      <c r="AD35" s="192">
        <f t="shared" si="35"/>
        <v>2.0006367102030187</v>
      </c>
      <c r="AE35" s="193">
        <f t="shared" si="36"/>
        <v>1.1549837117559039</v>
      </c>
      <c r="AF35" s="192">
        <f t="shared" si="37"/>
        <v>0.99205874416262907</v>
      </c>
      <c r="AG35" s="191">
        <f t="shared" si="38"/>
        <v>2.147042455918533</v>
      </c>
      <c r="AH35" s="194">
        <f t="shared" si="39"/>
        <v>0.54311873825638146</v>
      </c>
      <c r="AI35" s="195">
        <f t="shared" si="69"/>
        <v>0.66043564181155978</v>
      </c>
      <c r="AJ35" s="195">
        <f t="shared" si="40"/>
        <v>0.28058938155924706</v>
      </c>
      <c r="AK35" s="195">
        <f t="shared" si="41"/>
        <v>1.0512798531647876</v>
      </c>
      <c r="AL35" s="72"/>
      <c r="AM35" s="72"/>
      <c r="AN35" s="191">
        <f t="shared" si="42"/>
        <v>6</v>
      </c>
      <c r="AO35" s="191">
        <f t="shared" si="65"/>
        <v>0.3</v>
      </c>
      <c r="AP35" s="192">
        <f t="shared" si="3"/>
        <v>1.3717569667281864</v>
      </c>
      <c r="AQ35" s="192">
        <f t="shared" si="4"/>
        <v>2.0663999999999998</v>
      </c>
      <c r="AR35" s="192">
        <f t="shared" si="5"/>
        <v>-0.7790999999999999</v>
      </c>
      <c r="AS35" s="192">
        <f t="shared" si="6"/>
        <v>0.86800000000000033</v>
      </c>
      <c r="AT35" s="192">
        <f t="shared" si="43"/>
        <v>2.0006367102030187</v>
      </c>
      <c r="AU35" s="193">
        <f t="shared" si="44"/>
        <v>0.74335596495793321</v>
      </c>
      <c r="AV35" s="192">
        <f t="shared" si="45"/>
        <v>0.97865650096783763</v>
      </c>
      <c r="AW35" s="191">
        <f t="shared" si="46"/>
        <v>1.7220124659257707</v>
      </c>
      <c r="AX35" s="196">
        <f t="shared" si="7"/>
        <v>0.43560258213676051</v>
      </c>
      <c r="AY35" s="195">
        <f t="shared" si="66"/>
        <v>0.66234132781966815</v>
      </c>
      <c r="AZ35" s="195">
        <f t="shared" si="47"/>
        <v>0.22461526179373092</v>
      </c>
      <c r="BA35" s="195">
        <f t="shared" si="48"/>
        <v>0.84477612094971699</v>
      </c>
      <c r="BB35" s="72"/>
      <c r="BC35" s="191">
        <f t="shared" si="49"/>
        <v>6</v>
      </c>
      <c r="BD35" s="191">
        <f t="shared" si="67"/>
        <v>1</v>
      </c>
      <c r="BE35" s="192">
        <f t="shared" si="8"/>
        <v>1.3717569667281864</v>
      </c>
      <c r="BF35" s="192">
        <f t="shared" si="9"/>
        <v>2.0663999999999998</v>
      </c>
      <c r="BG35" s="192">
        <f t="shared" si="10"/>
        <v>-0.7790999999999999</v>
      </c>
      <c r="BH35" s="192">
        <f t="shared" si="11"/>
        <v>0.86800000000000033</v>
      </c>
      <c r="BI35" s="192">
        <f t="shared" si="50"/>
        <v>2.0006367102030187</v>
      </c>
      <c r="BJ35" s="193">
        <f t="shared" si="51"/>
        <v>4.071202899519992E-2</v>
      </c>
      <c r="BK35" s="192">
        <f t="shared" si="52"/>
        <v>0.56852863256102126</v>
      </c>
      <c r="BL35" s="191">
        <f t="shared" si="53"/>
        <v>0.60924066155622114</v>
      </c>
      <c r="BM35" s="194">
        <f t="shared" si="12"/>
        <v>0.15411433457534443</v>
      </c>
      <c r="BN35" s="195">
        <f t="shared" si="54"/>
        <v>0.8</v>
      </c>
      <c r="BO35" s="195">
        <f t="shared" si="55"/>
        <v>6.9248034310354409E-2</v>
      </c>
      <c r="BP35" s="195">
        <f t="shared" si="56"/>
        <v>0.3429877592648109</v>
      </c>
      <c r="BQ35" s="72"/>
      <c r="BR35" s="191">
        <f t="shared" si="57"/>
        <v>6</v>
      </c>
      <c r="BS35" s="191">
        <f t="shared" si="68"/>
        <v>3</v>
      </c>
      <c r="BT35" s="192">
        <f t="shared" si="13"/>
        <v>1.3717569667281864</v>
      </c>
      <c r="BU35" s="192">
        <f t="shared" si="14"/>
        <v>2.0663999999999998</v>
      </c>
      <c r="BV35" s="192">
        <f t="shared" si="15"/>
        <v>-0.7790999999999999</v>
      </c>
      <c r="BW35" s="192">
        <f t="shared" si="16"/>
        <v>0.86800000000000033</v>
      </c>
      <c r="BX35" s="192">
        <f t="shared" si="58"/>
        <v>2.0006367102030187</v>
      </c>
      <c r="BY35" s="193">
        <f t="shared" si="59"/>
        <v>3.5783592491273324E-4</v>
      </c>
      <c r="BZ35" s="192">
        <f t="shared" si="17"/>
        <v>8.2504322520392581E-2</v>
      </c>
      <c r="CA35" s="191">
        <f t="shared" si="60"/>
        <v>8.2862158445305312E-2</v>
      </c>
      <c r="CB35" s="194">
        <f t="shared" si="18"/>
        <v>2.0960922696221806E-2</v>
      </c>
      <c r="CC35" s="195">
        <f t="shared" si="61"/>
        <v>0.94281959752685429</v>
      </c>
      <c r="CD35" s="195">
        <f t="shared" si="62"/>
        <v>8.16486573830103E-3</v>
      </c>
      <c r="CE35" s="195">
        <f t="shared" si="63"/>
        <v>5.3811084512506609E-2</v>
      </c>
      <c r="DT35" s="39"/>
      <c r="DX35" s="7"/>
      <c r="EE35" s="40"/>
      <c r="EF35" s="41"/>
      <c r="EG35" s="42"/>
      <c r="EH35" s="1"/>
      <c r="EI35" s="1"/>
      <c r="EJ35" s="1"/>
      <c r="EK35" s="1"/>
    </row>
    <row r="36" spans="2:142" x14ac:dyDescent="0.15">
      <c r="B36" s="149" t="s">
        <v>52</v>
      </c>
      <c r="C36" s="150"/>
      <c r="D36" s="150"/>
      <c r="E36" s="151"/>
      <c r="F36" s="81"/>
      <c r="G36" s="199">
        <v>9</v>
      </c>
      <c r="H36" s="53">
        <f t="shared" si="19"/>
        <v>1</v>
      </c>
      <c r="I36" s="24">
        <f t="shared" si="0"/>
        <v>-1.0915284767270124</v>
      </c>
      <c r="J36" s="24">
        <f t="shared" si="1"/>
        <v>5.8800000000000008</v>
      </c>
      <c r="K36" s="24">
        <f t="shared" si="2"/>
        <v>0.47698610872204883</v>
      </c>
      <c r="L36" s="24">
        <f t="shared" si="20"/>
        <v>-0.25775817646453508</v>
      </c>
      <c r="M36" s="24">
        <f t="shared" si="21"/>
        <v>-2.0699999999999996E-2</v>
      </c>
      <c r="N36" s="24">
        <f t="shared" si="22"/>
        <v>-0.10804824046789339</v>
      </c>
      <c r="O36" s="24">
        <f t="shared" si="23"/>
        <v>4.7870449172582735E-3</v>
      </c>
      <c r="P36" s="24">
        <f t="shared" si="24"/>
        <v>5.1740511393089043E-2</v>
      </c>
      <c r="Q36" s="24">
        <f t="shared" si="25"/>
        <v>2.4765348342504448E-4</v>
      </c>
      <c r="R36" s="24">
        <f t="shared" si="26"/>
        <v>-1.4777872401760157</v>
      </c>
      <c r="S36" s="198">
        <f t="shared" si="27"/>
        <v>0.22814195361826575</v>
      </c>
      <c r="T36" s="64">
        <v>0.66</v>
      </c>
      <c r="U36" s="64">
        <f t="shared" si="28"/>
        <v>0.117915473181144</v>
      </c>
      <c r="V36" s="64">
        <f t="shared" si="29"/>
        <v>0.44140730301612441</v>
      </c>
      <c r="W36" s="72"/>
      <c r="X36" s="191">
        <f t="shared" si="30"/>
        <v>6</v>
      </c>
      <c r="Y36" s="191">
        <f t="shared" si="64"/>
        <v>0.2</v>
      </c>
      <c r="Z36" s="192">
        <f t="shared" si="31"/>
        <v>1.3718941492838725</v>
      </c>
      <c r="AA36" s="192">
        <f t="shared" si="32"/>
        <v>2.0651999999999995</v>
      </c>
      <c r="AB36" s="192">
        <f t="shared" si="33"/>
        <v>-0.7780999999999999</v>
      </c>
      <c r="AC36" s="192">
        <f t="shared" si="34"/>
        <v>0.86900000000000022</v>
      </c>
      <c r="AD36" s="192">
        <f t="shared" si="35"/>
        <v>2.0006367102030187</v>
      </c>
      <c r="AE36" s="193">
        <f t="shared" si="36"/>
        <v>1.155633135237135</v>
      </c>
      <c r="AF36" s="192">
        <f t="shared" si="37"/>
        <v>0.99207995271912019</v>
      </c>
      <c r="AG36" s="191">
        <f t="shared" si="38"/>
        <v>2.1477130879562552</v>
      </c>
      <c r="AH36" s="194">
        <f t="shared" si="39"/>
        <v>0.48998345969785828</v>
      </c>
      <c r="AI36" s="195">
        <f t="shared" si="69"/>
        <v>0.66043564181155978</v>
      </c>
      <c r="AJ36" s="195">
        <f t="shared" si="40"/>
        <v>0.25313830337038079</v>
      </c>
      <c r="AK36" s="195">
        <f t="shared" si="41"/>
        <v>0.94842932729229334</v>
      </c>
      <c r="AL36" s="72"/>
      <c r="AM36" s="72"/>
      <c r="AN36" s="191">
        <f t="shared" si="42"/>
        <v>6</v>
      </c>
      <c r="AO36" s="191">
        <f t="shared" si="65"/>
        <v>0.3</v>
      </c>
      <c r="AP36" s="192">
        <f t="shared" si="3"/>
        <v>1.3718941492838725</v>
      </c>
      <c r="AQ36" s="192">
        <f t="shared" si="4"/>
        <v>2.0651999999999995</v>
      </c>
      <c r="AR36" s="192">
        <f t="shared" si="5"/>
        <v>-0.7780999999999999</v>
      </c>
      <c r="AS36" s="192">
        <f t="shared" si="6"/>
        <v>0.86900000000000022</v>
      </c>
      <c r="AT36" s="192">
        <f t="shared" si="43"/>
        <v>2.0006367102030187</v>
      </c>
      <c r="AU36" s="193">
        <f t="shared" si="44"/>
        <v>0.74352871468647974</v>
      </c>
      <c r="AV36" s="192">
        <f t="shared" si="45"/>
        <v>0.97871938653419166</v>
      </c>
      <c r="AW36" s="191">
        <f t="shared" si="46"/>
        <v>1.7222481012206714</v>
      </c>
      <c r="AX36" s="196">
        <f t="shared" si="7"/>
        <v>0.39291704642783265</v>
      </c>
      <c r="AY36" s="195">
        <f t="shared" si="66"/>
        <v>0.66234132781966815</v>
      </c>
      <c r="AZ36" s="195">
        <f t="shared" si="47"/>
        <v>0.20260477982864397</v>
      </c>
      <c r="BA36" s="195">
        <f t="shared" si="48"/>
        <v>0.76199488237219293</v>
      </c>
      <c r="BB36" s="72"/>
      <c r="BC36" s="191">
        <f t="shared" si="49"/>
        <v>6</v>
      </c>
      <c r="BD36" s="191">
        <f t="shared" si="67"/>
        <v>1</v>
      </c>
      <c r="BE36" s="192">
        <f t="shared" si="8"/>
        <v>1.3718941492838725</v>
      </c>
      <c r="BF36" s="192">
        <f t="shared" si="9"/>
        <v>2.0651999999999995</v>
      </c>
      <c r="BG36" s="192">
        <f t="shared" si="10"/>
        <v>-0.7780999999999999</v>
      </c>
      <c r="BH36" s="192">
        <f t="shared" si="11"/>
        <v>0.86900000000000022</v>
      </c>
      <c r="BI36" s="192">
        <f t="shared" si="50"/>
        <v>2.0006367102030187</v>
      </c>
      <c r="BJ36" s="193">
        <f t="shared" si="51"/>
        <v>4.0514967317801291E-2</v>
      </c>
      <c r="BK36" s="192">
        <f t="shared" si="52"/>
        <v>0.56934468256892712</v>
      </c>
      <c r="BL36" s="191">
        <f t="shared" si="53"/>
        <v>0.60985964988672836</v>
      </c>
      <c r="BM36" s="194">
        <f t="shared" si="12"/>
        <v>0.13913457195810977</v>
      </c>
      <c r="BN36" s="195">
        <f t="shared" si="54"/>
        <v>0.8</v>
      </c>
      <c r="BO36" s="195">
        <f t="shared" si="55"/>
        <v>6.2517193090830481E-2</v>
      </c>
      <c r="BP36" s="195">
        <f t="shared" si="56"/>
        <v>0.30964968446105368</v>
      </c>
      <c r="BQ36" s="72"/>
      <c r="BR36" s="191">
        <f t="shared" si="57"/>
        <v>6</v>
      </c>
      <c r="BS36" s="191">
        <f t="shared" si="68"/>
        <v>3</v>
      </c>
      <c r="BT36" s="192">
        <f t="shared" si="13"/>
        <v>1.3718941492838725</v>
      </c>
      <c r="BU36" s="192">
        <f t="shared" si="14"/>
        <v>2.0651999999999995</v>
      </c>
      <c r="BV36" s="192">
        <f t="shared" si="15"/>
        <v>-0.7780999999999999</v>
      </c>
      <c r="BW36" s="192">
        <f t="shared" si="16"/>
        <v>0.86900000000000022</v>
      </c>
      <c r="BX36" s="192">
        <f t="shared" si="58"/>
        <v>2.0006367102030187</v>
      </c>
      <c r="BY36" s="193">
        <f t="shared" si="59"/>
        <v>3.5256093617353065E-4</v>
      </c>
      <c r="BZ36" s="192">
        <f t="shared" si="17"/>
        <v>8.2691355380098794E-2</v>
      </c>
      <c r="CA36" s="191">
        <f t="shared" si="60"/>
        <v>8.3043916316272323E-2</v>
      </c>
      <c r="CB36" s="194">
        <f t="shared" si="18"/>
        <v>1.8945801304506144E-2</v>
      </c>
      <c r="CC36" s="195">
        <f t="shared" si="61"/>
        <v>0.94281959752685429</v>
      </c>
      <c r="CD36" s="195">
        <f t="shared" si="62"/>
        <v>7.3799195864456841E-3</v>
      </c>
      <c r="CE36" s="195">
        <f t="shared" si="63"/>
        <v>4.8637845286157243E-2</v>
      </c>
      <c r="DT36" s="39"/>
      <c r="DX36" s="7"/>
      <c r="EE36" s="40"/>
      <c r="EF36" s="41"/>
      <c r="EG36" s="42"/>
      <c r="EH36" s="1"/>
      <c r="EI36" s="1"/>
      <c r="EJ36" s="1"/>
      <c r="EK36" s="1"/>
    </row>
    <row r="37" spans="2:142" x14ac:dyDescent="0.15">
      <c r="B37" s="45"/>
      <c r="C37" s="46"/>
      <c r="D37" s="82"/>
      <c r="E37" s="83"/>
      <c r="G37" s="199">
        <v>10</v>
      </c>
      <c r="H37" s="53">
        <f t="shared" si="19"/>
        <v>1</v>
      </c>
      <c r="I37" s="24">
        <f t="shared" si="0"/>
        <v>-1.0915284767270124</v>
      </c>
      <c r="J37" s="24">
        <f t="shared" si="1"/>
        <v>5.8800000000000008</v>
      </c>
      <c r="K37" s="24">
        <f t="shared" si="2"/>
        <v>0.47698610872204883</v>
      </c>
      <c r="L37" s="24">
        <f t="shared" si="20"/>
        <v>-0.35615102944987553</v>
      </c>
      <c r="M37" s="24">
        <f t="shared" si="21"/>
        <v>-2.3E-2</v>
      </c>
      <c r="N37" s="24">
        <f t="shared" si="22"/>
        <v>-0.10804824046789339</v>
      </c>
      <c r="O37" s="24">
        <f t="shared" si="23"/>
        <v>4.7870449172582735E-3</v>
      </c>
      <c r="P37" s="24">
        <f t="shared" si="24"/>
        <v>6.370802186994759E-2</v>
      </c>
      <c r="Q37" s="24">
        <f t="shared" si="25"/>
        <v>3.0492666741909098E-4</v>
      </c>
      <c r="R37" s="24">
        <f t="shared" si="26"/>
        <v>-1.578422819977362</v>
      </c>
      <c r="S37" s="198">
        <f t="shared" si="27"/>
        <v>0.20630021433086881</v>
      </c>
      <c r="T37" s="64">
        <v>0.66</v>
      </c>
      <c r="U37" s="64">
        <f t="shared" si="28"/>
        <v>0.10662654108283311</v>
      </c>
      <c r="V37" s="64">
        <f t="shared" si="29"/>
        <v>0.39914807327286117</v>
      </c>
      <c r="W37" s="200"/>
      <c r="X37" s="191">
        <f t="shared" si="30"/>
        <v>6</v>
      </c>
      <c r="Y37" s="191">
        <f t="shared" si="64"/>
        <v>0.2</v>
      </c>
      <c r="Z37" s="192">
        <f t="shared" si="31"/>
        <v>1.3720313455585005</v>
      </c>
      <c r="AA37" s="192">
        <f t="shared" si="32"/>
        <v>2.0639999999999996</v>
      </c>
      <c r="AB37" s="192">
        <f t="shared" si="33"/>
        <v>-0.7770999999999999</v>
      </c>
      <c r="AC37" s="192">
        <f t="shared" si="34"/>
        <v>0.87000000000000011</v>
      </c>
      <c r="AD37" s="192">
        <f t="shared" si="35"/>
        <v>2.0006367102030187</v>
      </c>
      <c r="AE37" s="193">
        <f t="shared" si="36"/>
        <v>1.1562835775582545</v>
      </c>
      <c r="AF37" s="192">
        <f t="shared" si="37"/>
        <v>0.99210107505323819</v>
      </c>
      <c r="AG37" s="191">
        <f t="shared" si="38"/>
        <v>2.1483846526114929</v>
      </c>
      <c r="AH37" s="194">
        <f t="shared" si="39"/>
        <v>0.44321221429890012</v>
      </c>
      <c r="AI37" s="195">
        <f t="shared" si="69"/>
        <v>0.66043564181155978</v>
      </c>
      <c r="AJ37" s="195">
        <f t="shared" si="40"/>
        <v>0.22897505158610071</v>
      </c>
      <c r="AK37" s="195">
        <f t="shared" si="41"/>
        <v>0.85789724925498534</v>
      </c>
      <c r="AL37" s="200"/>
      <c r="AM37" s="200"/>
      <c r="AN37" s="191">
        <f t="shared" si="42"/>
        <v>6</v>
      </c>
      <c r="AO37" s="191">
        <f t="shared" si="65"/>
        <v>0.3</v>
      </c>
      <c r="AP37" s="192">
        <f t="shared" si="3"/>
        <v>1.3720313455585005</v>
      </c>
      <c r="AQ37" s="192">
        <f t="shared" si="4"/>
        <v>2.0639999999999996</v>
      </c>
      <c r="AR37" s="192">
        <f t="shared" si="5"/>
        <v>-0.7770999999999999</v>
      </c>
      <c r="AS37" s="192">
        <f t="shared" si="6"/>
        <v>0.87000000000000011</v>
      </c>
      <c r="AT37" s="192">
        <f t="shared" si="43"/>
        <v>2.0006367102030187</v>
      </c>
      <c r="AU37" s="193">
        <f t="shared" si="44"/>
        <v>0.74370174723641558</v>
      </c>
      <c r="AV37" s="192">
        <f t="shared" si="45"/>
        <v>0.97878199701797575</v>
      </c>
      <c r="AW37" s="191">
        <f t="shared" si="46"/>
        <v>1.7224837442543914</v>
      </c>
      <c r="AX37" s="196">
        <f t="shared" si="7"/>
        <v>0.35534876562111839</v>
      </c>
      <c r="AY37" s="195">
        <f t="shared" si="66"/>
        <v>0.66234132781966815</v>
      </c>
      <c r="AZ37" s="195">
        <f t="shared" si="47"/>
        <v>0.18323297264800786</v>
      </c>
      <c r="BA37" s="195">
        <f t="shared" si="48"/>
        <v>0.6891376775894128</v>
      </c>
      <c r="BB37" s="200"/>
      <c r="BC37" s="191">
        <f t="shared" si="49"/>
        <v>6</v>
      </c>
      <c r="BD37" s="191">
        <f t="shared" si="67"/>
        <v>1</v>
      </c>
      <c r="BE37" s="192">
        <f t="shared" si="8"/>
        <v>1.3720313455585005</v>
      </c>
      <c r="BF37" s="192">
        <f t="shared" si="9"/>
        <v>2.0639999999999996</v>
      </c>
      <c r="BG37" s="192">
        <f t="shared" si="10"/>
        <v>-0.7770999999999999</v>
      </c>
      <c r="BH37" s="192">
        <f t="shared" si="11"/>
        <v>0.87000000000000011</v>
      </c>
      <c r="BI37" s="192">
        <f t="shared" si="50"/>
        <v>2.0006367102030187</v>
      </c>
      <c r="BJ37" s="193">
        <f t="shared" si="51"/>
        <v>4.0318204628561539E-2</v>
      </c>
      <c r="BK37" s="192">
        <f t="shared" si="52"/>
        <v>0.57015970548588013</v>
      </c>
      <c r="BL37" s="191">
        <f t="shared" si="53"/>
        <v>0.61047791011444164</v>
      </c>
      <c r="BM37" s="194">
        <f t="shared" si="12"/>
        <v>0.12594172370087017</v>
      </c>
      <c r="BN37" s="195">
        <f t="shared" si="54"/>
        <v>0.8</v>
      </c>
      <c r="BO37" s="195">
        <f t="shared" si="55"/>
        <v>5.6589264249649322E-2</v>
      </c>
      <c r="BP37" s="195">
        <f t="shared" si="56"/>
        <v>0.28028846070117647</v>
      </c>
      <c r="BQ37" s="200"/>
      <c r="BR37" s="191">
        <f t="shared" si="57"/>
        <v>6</v>
      </c>
      <c r="BS37" s="191">
        <f t="shared" si="68"/>
        <v>3</v>
      </c>
      <c r="BT37" s="192">
        <f t="shared" si="13"/>
        <v>1.3720313455585005</v>
      </c>
      <c r="BU37" s="192">
        <f t="shared" si="14"/>
        <v>2.0639999999999996</v>
      </c>
      <c r="BV37" s="192">
        <f t="shared" si="15"/>
        <v>-0.7770999999999999</v>
      </c>
      <c r="BW37" s="192">
        <f t="shared" si="16"/>
        <v>0.87000000000000011</v>
      </c>
      <c r="BX37" s="192">
        <f t="shared" si="58"/>
        <v>2.0006367102030187</v>
      </c>
      <c r="BY37" s="193">
        <f t="shared" si="59"/>
        <v>3.4734562316683832E-4</v>
      </c>
      <c r="BZ37" s="192">
        <f t="shared" si="17"/>
        <v>8.2878586172731222E-2</v>
      </c>
      <c r="CA37" s="191">
        <f t="shared" si="60"/>
        <v>8.3225931795898059E-2</v>
      </c>
      <c r="CB37" s="194">
        <f t="shared" si="18"/>
        <v>1.7169527567380039E-2</v>
      </c>
      <c r="CC37" s="195">
        <f t="shared" si="61"/>
        <v>0.94281959752685429</v>
      </c>
      <c r="CD37" s="195">
        <f t="shared" si="62"/>
        <v>6.688011277432215E-3</v>
      </c>
      <c r="CE37" s="195">
        <f t="shared" si="63"/>
        <v>4.4077778080572463E-2</v>
      </c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5"/>
      <c r="DU37" s="84"/>
      <c r="DV37" s="84"/>
      <c r="DW37" s="86"/>
      <c r="DX37" s="86"/>
      <c r="DY37" s="86"/>
      <c r="DZ37" s="86"/>
      <c r="EA37" s="86"/>
      <c r="EB37" s="86"/>
      <c r="EC37" s="86"/>
      <c r="ED37" s="86"/>
      <c r="EE37" s="87"/>
      <c r="EF37" s="88"/>
      <c r="EG37" s="89"/>
      <c r="EH37" s="90"/>
      <c r="EI37" s="1"/>
      <c r="EJ37" s="1"/>
      <c r="EK37" s="1"/>
    </row>
    <row r="38" spans="2:142" x14ac:dyDescent="0.15">
      <c r="B38" s="22" t="s">
        <v>53</v>
      </c>
      <c r="C38" s="82" t="s">
        <v>4</v>
      </c>
      <c r="D38" s="91">
        <v>0.14000000000000001</v>
      </c>
      <c r="E38" s="83"/>
      <c r="G38" s="199">
        <v>11</v>
      </c>
      <c r="H38" s="53">
        <f t="shared" si="19"/>
        <v>1</v>
      </c>
      <c r="I38" s="24">
        <f t="shared" si="0"/>
        <v>-1.0915284767270124</v>
      </c>
      <c r="J38" s="24">
        <f t="shared" si="1"/>
        <v>5.8800000000000008</v>
      </c>
      <c r="K38" s="24">
        <f t="shared" si="2"/>
        <v>0.47698610872204883</v>
      </c>
      <c r="L38" s="24">
        <f t="shared" si="20"/>
        <v>-0.45022321454718739</v>
      </c>
      <c r="M38" s="24">
        <f t="shared" si="21"/>
        <v>-2.53E-2</v>
      </c>
      <c r="N38" s="24">
        <f t="shared" si="22"/>
        <v>-0.10804824046789339</v>
      </c>
      <c r="O38" s="24">
        <f t="shared" si="23"/>
        <v>4.7870449172582735E-3</v>
      </c>
      <c r="P38" s="24">
        <f t="shared" si="24"/>
        <v>7.6896761115287676E-2</v>
      </c>
      <c r="Q38" s="24">
        <f t="shared" si="25"/>
        <v>3.6804051423108922E-4</v>
      </c>
      <c r="R38" s="24">
        <f t="shared" si="26"/>
        <v>-1.6747318912278621</v>
      </c>
      <c r="S38" s="198">
        <f t="shared" si="27"/>
        <v>0.18735840518064364</v>
      </c>
      <c r="T38" s="64">
        <v>0.66</v>
      </c>
      <c r="U38" s="64">
        <f t="shared" si="28"/>
        <v>9.6836441745852153E-2</v>
      </c>
      <c r="V38" s="64">
        <f t="shared" si="29"/>
        <v>0.36249960612929921</v>
      </c>
      <c r="W38" s="56"/>
      <c r="X38" s="191">
        <f t="shared" si="30"/>
        <v>6</v>
      </c>
      <c r="Y38" s="191">
        <f t="shared" si="64"/>
        <v>0.2</v>
      </c>
      <c r="Z38" s="192">
        <f t="shared" si="31"/>
        <v>1.3721685555534415</v>
      </c>
      <c r="AA38" s="192">
        <f t="shared" si="32"/>
        <v>2.0627999999999997</v>
      </c>
      <c r="AB38" s="192">
        <f t="shared" si="33"/>
        <v>-0.7760999999999999</v>
      </c>
      <c r="AC38" s="192">
        <f t="shared" si="34"/>
        <v>0.87100000000000044</v>
      </c>
      <c r="AD38" s="192">
        <f t="shared" si="35"/>
        <v>2.0006367102030187</v>
      </c>
      <c r="AE38" s="193">
        <f t="shared" si="36"/>
        <v>1.1569350397622982</v>
      </c>
      <c r="AF38" s="192">
        <f t="shared" si="37"/>
        <v>0.99212211163331676</v>
      </c>
      <c r="AG38" s="191">
        <f t="shared" si="38"/>
        <v>2.1490571513956152</v>
      </c>
      <c r="AH38" s="194">
        <f t="shared" si="39"/>
        <v>0.4026439205275395</v>
      </c>
      <c r="AI38" s="195">
        <f t="shared" si="69"/>
        <v>0.66043564181155978</v>
      </c>
      <c r="AJ38" s="195">
        <f t="shared" si="40"/>
        <v>0.20801640726319665</v>
      </c>
      <c r="AK38" s="195">
        <f t="shared" si="41"/>
        <v>0.77937182393819304</v>
      </c>
      <c r="AL38" s="56"/>
      <c r="AM38" s="56"/>
      <c r="AN38" s="191">
        <f t="shared" si="42"/>
        <v>6</v>
      </c>
      <c r="AO38" s="191">
        <f t="shared" si="65"/>
        <v>0.3</v>
      </c>
      <c r="AP38" s="192">
        <f t="shared" si="3"/>
        <v>1.3721685555534415</v>
      </c>
      <c r="AQ38" s="192">
        <f t="shared" si="4"/>
        <v>2.0627999999999997</v>
      </c>
      <c r="AR38" s="192">
        <f t="shared" si="5"/>
        <v>-0.7760999999999999</v>
      </c>
      <c r="AS38" s="192">
        <f t="shared" si="6"/>
        <v>0.87100000000000044</v>
      </c>
      <c r="AT38" s="192">
        <f t="shared" si="43"/>
        <v>2.0006367102030187</v>
      </c>
      <c r="AU38" s="193">
        <f t="shared" si="44"/>
        <v>0.74387506368344292</v>
      </c>
      <c r="AV38" s="192">
        <f t="shared" si="45"/>
        <v>0.97884433397962134</v>
      </c>
      <c r="AW38" s="191">
        <f t="shared" si="46"/>
        <v>1.7227193976630644</v>
      </c>
      <c r="AX38" s="196">
        <f t="shared" si="7"/>
        <v>0.32276595891991078</v>
      </c>
      <c r="AY38" s="195">
        <f t="shared" si="66"/>
        <v>0.66234132781966815</v>
      </c>
      <c r="AZ38" s="195">
        <f t="shared" si="47"/>
        <v>0.16643188845501161</v>
      </c>
      <c r="BA38" s="195">
        <f t="shared" si="48"/>
        <v>0.6259489404619113</v>
      </c>
      <c r="BB38" s="56"/>
      <c r="BC38" s="191">
        <f t="shared" si="49"/>
        <v>6</v>
      </c>
      <c r="BD38" s="191">
        <f t="shared" si="67"/>
        <v>1</v>
      </c>
      <c r="BE38" s="192">
        <f t="shared" si="8"/>
        <v>1.3721685555534415</v>
      </c>
      <c r="BF38" s="192">
        <f t="shared" si="9"/>
        <v>2.0627999999999997</v>
      </c>
      <c r="BG38" s="192">
        <f t="shared" si="10"/>
        <v>-0.7760999999999999</v>
      </c>
      <c r="BH38" s="192">
        <f t="shared" si="11"/>
        <v>0.87100000000000044</v>
      </c>
      <c r="BI38" s="192">
        <f t="shared" si="50"/>
        <v>2.0006367102030187</v>
      </c>
      <c r="BJ38" s="193">
        <f t="shared" si="51"/>
        <v>4.012174278952977E-2</v>
      </c>
      <c r="BK38" s="192">
        <f t="shared" si="52"/>
        <v>0.57097369873857118</v>
      </c>
      <c r="BL38" s="191">
        <f t="shared" si="53"/>
        <v>0.61109544152810091</v>
      </c>
      <c r="BM38" s="194">
        <f t="shared" si="12"/>
        <v>0.11449386733786626</v>
      </c>
      <c r="BN38" s="195">
        <f t="shared" si="54"/>
        <v>0.8</v>
      </c>
      <c r="BO38" s="195">
        <f t="shared" si="55"/>
        <v>5.1445410808698029E-2</v>
      </c>
      <c r="BP38" s="195">
        <f t="shared" si="56"/>
        <v>0.25481078782180833</v>
      </c>
      <c r="BQ38" s="56"/>
      <c r="BR38" s="191">
        <f t="shared" si="57"/>
        <v>6</v>
      </c>
      <c r="BS38" s="191">
        <f t="shared" si="68"/>
        <v>3</v>
      </c>
      <c r="BT38" s="192">
        <f t="shared" si="13"/>
        <v>1.3721685555534415</v>
      </c>
      <c r="BU38" s="192">
        <f t="shared" si="14"/>
        <v>2.0627999999999997</v>
      </c>
      <c r="BV38" s="192">
        <f t="shared" si="15"/>
        <v>-0.7760999999999999</v>
      </c>
      <c r="BW38" s="192">
        <f t="shared" si="16"/>
        <v>0.87100000000000044</v>
      </c>
      <c r="BX38" s="192">
        <f t="shared" si="58"/>
        <v>2.0006367102030187</v>
      </c>
      <c r="BY38" s="193">
        <f t="shared" si="59"/>
        <v>3.421895553032724E-4</v>
      </c>
      <c r="BZ38" s="192">
        <f t="shared" si="17"/>
        <v>8.3066014820666292E-2</v>
      </c>
      <c r="CA38" s="191">
        <f t="shared" si="60"/>
        <v>8.3408204375969561E-2</v>
      </c>
      <c r="CB38" s="194">
        <f t="shared" si="18"/>
        <v>1.562722815086284E-2</v>
      </c>
      <c r="CC38" s="195">
        <f t="shared" si="61"/>
        <v>0.94281959752685429</v>
      </c>
      <c r="CD38" s="195">
        <f t="shared" si="62"/>
        <v>6.0872425113514747E-3</v>
      </c>
      <c r="CE38" s="195">
        <f t="shared" si="63"/>
        <v>4.0118372025382147E-2</v>
      </c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3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40"/>
      <c r="EF38" s="41"/>
      <c r="EG38" s="94"/>
      <c r="EH38" s="95"/>
      <c r="EI38" s="1"/>
      <c r="EJ38" s="1"/>
      <c r="EK38" s="1"/>
    </row>
    <row r="39" spans="2:142" x14ac:dyDescent="0.15">
      <c r="B39" s="22" t="s">
        <v>54</v>
      </c>
      <c r="C39" s="82" t="s">
        <v>4</v>
      </c>
      <c r="D39" s="91">
        <v>-6.25</v>
      </c>
      <c r="E39" s="83"/>
      <c r="G39" s="199">
        <v>12</v>
      </c>
      <c r="H39" s="53">
        <f t="shared" si="19"/>
        <v>1</v>
      </c>
      <c r="I39" s="24">
        <f t="shared" si="0"/>
        <v>-1.0915284767270124</v>
      </c>
      <c r="J39" s="24">
        <f t="shared" si="1"/>
        <v>5.8800000000000008</v>
      </c>
      <c r="K39" s="24">
        <f t="shared" si="2"/>
        <v>0.47698610872204883</v>
      </c>
      <c r="L39" s="24">
        <f t="shared" si="20"/>
        <v>-0.53930172636556106</v>
      </c>
      <c r="M39" s="24">
        <f t="shared" si="21"/>
        <v>-2.76E-2</v>
      </c>
      <c r="N39" s="24">
        <f t="shared" si="22"/>
        <v>-0.10804824046789339</v>
      </c>
      <c r="O39" s="24">
        <f t="shared" si="23"/>
        <v>4.7870449172582735E-3</v>
      </c>
      <c r="P39" s="24">
        <f t="shared" si="24"/>
        <v>9.1291368221982319E-2</v>
      </c>
      <c r="Q39" s="24">
        <f t="shared" si="25"/>
        <v>4.3692041660864736E-4</v>
      </c>
      <c r="R39" s="24">
        <f t="shared" si="26"/>
        <v>-1.7660415231438582</v>
      </c>
      <c r="S39" s="198">
        <f t="shared" si="27"/>
        <v>0.17100858430185217</v>
      </c>
      <c r="T39" s="64">
        <v>0.66</v>
      </c>
      <c r="U39" s="64">
        <f t="shared" si="28"/>
        <v>8.8386015005948532E-2</v>
      </c>
      <c r="V39" s="64">
        <f t="shared" si="29"/>
        <v>0.33086609802416722</v>
      </c>
      <c r="X39" s="191">
        <f t="shared" si="30"/>
        <v>6</v>
      </c>
      <c r="Y39" s="191">
        <f t="shared" si="64"/>
        <v>0.2</v>
      </c>
      <c r="Z39" s="192">
        <f t="shared" si="31"/>
        <v>1.3723057792700684</v>
      </c>
      <c r="AA39" s="192">
        <f t="shared" si="32"/>
        <v>2.0615999999999994</v>
      </c>
      <c r="AB39" s="192">
        <f t="shared" si="33"/>
        <v>-0.7750999999999999</v>
      </c>
      <c r="AC39" s="192">
        <f t="shared" si="34"/>
        <v>0.87200000000000033</v>
      </c>
      <c r="AD39" s="192">
        <f t="shared" si="35"/>
        <v>2.0006367102030187</v>
      </c>
      <c r="AE39" s="193">
        <f t="shared" si="36"/>
        <v>1.1575875228783501</v>
      </c>
      <c r="AF39" s="192">
        <f t="shared" si="37"/>
        <v>0.99214306292452914</v>
      </c>
      <c r="AG39" s="191">
        <f t="shared" si="38"/>
        <v>2.149730585802879</v>
      </c>
      <c r="AH39" s="194">
        <f t="shared" si="39"/>
        <v>0.3676223841085417</v>
      </c>
      <c r="AI39" s="195">
        <f t="shared" si="69"/>
        <v>0.66043564181155978</v>
      </c>
      <c r="AJ39" s="195">
        <f t="shared" si="40"/>
        <v>0.18992336323269859</v>
      </c>
      <c r="AK39" s="195">
        <f t="shared" si="41"/>
        <v>0.71158289847712852</v>
      </c>
      <c r="AN39" s="191">
        <f t="shared" si="42"/>
        <v>6</v>
      </c>
      <c r="AO39" s="191">
        <f t="shared" si="65"/>
        <v>0.3</v>
      </c>
      <c r="AP39" s="192">
        <f t="shared" si="3"/>
        <v>1.3723057792700684</v>
      </c>
      <c r="AQ39" s="192">
        <f t="shared" si="4"/>
        <v>2.0615999999999994</v>
      </c>
      <c r="AR39" s="192">
        <f t="shared" si="5"/>
        <v>-0.7750999999999999</v>
      </c>
      <c r="AS39" s="192">
        <f t="shared" si="6"/>
        <v>0.87200000000000033</v>
      </c>
      <c r="AT39" s="192">
        <f t="shared" si="43"/>
        <v>2.0006367102030187</v>
      </c>
      <c r="AU39" s="193">
        <f t="shared" si="44"/>
        <v>0.74404866510883605</v>
      </c>
      <c r="AV39" s="192">
        <f t="shared" si="45"/>
        <v>0.97890639896888432</v>
      </c>
      <c r="AW39" s="191">
        <f t="shared" si="46"/>
        <v>1.7229550640777203</v>
      </c>
      <c r="AX39" s="196">
        <f t="shared" si="7"/>
        <v>0.29464010632363796</v>
      </c>
      <c r="AY39" s="195">
        <f t="shared" si="66"/>
        <v>0.66234132781966815</v>
      </c>
      <c r="AZ39" s="195">
        <f t="shared" si="47"/>
        <v>0.15192899980569621</v>
      </c>
      <c r="BA39" s="195">
        <f t="shared" si="48"/>
        <v>0.57140369755234743</v>
      </c>
      <c r="BC39" s="191">
        <f t="shared" si="49"/>
        <v>6</v>
      </c>
      <c r="BD39" s="191">
        <f t="shared" si="67"/>
        <v>1</v>
      </c>
      <c r="BE39" s="192">
        <f t="shared" si="8"/>
        <v>1.3723057792700684</v>
      </c>
      <c r="BF39" s="192">
        <f t="shared" si="9"/>
        <v>2.0615999999999994</v>
      </c>
      <c r="BG39" s="192">
        <f t="shared" si="10"/>
        <v>-0.7750999999999999</v>
      </c>
      <c r="BH39" s="192">
        <f t="shared" si="11"/>
        <v>0.87200000000000033</v>
      </c>
      <c r="BI39" s="192">
        <f t="shared" si="50"/>
        <v>2.0006367102030187</v>
      </c>
      <c r="BJ39" s="193">
        <f t="shared" si="51"/>
        <v>3.9925583665393047E-2</v>
      </c>
      <c r="BK39" s="192">
        <f t="shared" si="52"/>
        <v>0.57178665977640641</v>
      </c>
      <c r="BL39" s="191">
        <f t="shared" si="53"/>
        <v>0.61171224344179942</v>
      </c>
      <c r="BM39" s="194">
        <f t="shared" si="12"/>
        <v>0.10460804475109207</v>
      </c>
      <c r="BN39" s="195">
        <f t="shared" si="54"/>
        <v>0.8</v>
      </c>
      <c r="BO39" s="195">
        <f t="shared" si="55"/>
        <v>4.7003424386336153E-2</v>
      </c>
      <c r="BP39" s="195">
        <f t="shared" si="56"/>
        <v>0.2328094850431271</v>
      </c>
      <c r="BR39" s="191">
        <f t="shared" si="57"/>
        <v>6</v>
      </c>
      <c r="BS39" s="191">
        <f t="shared" si="68"/>
        <v>3</v>
      </c>
      <c r="BT39" s="192">
        <f t="shared" si="13"/>
        <v>1.3723057792700684</v>
      </c>
      <c r="BU39" s="192">
        <f t="shared" si="14"/>
        <v>2.0615999999999994</v>
      </c>
      <c r="BV39" s="192">
        <f t="shared" si="15"/>
        <v>-0.7750999999999999</v>
      </c>
      <c r="BW39" s="192">
        <f t="shared" si="16"/>
        <v>0.87200000000000033</v>
      </c>
      <c r="BX39" s="192">
        <f t="shared" si="58"/>
        <v>2.0006367102030187</v>
      </c>
      <c r="BY39" s="193">
        <f t="shared" si="59"/>
        <v>3.3709230253089047E-4</v>
      </c>
      <c r="BZ39" s="192">
        <f t="shared" si="17"/>
        <v>8.3253641246101587E-2</v>
      </c>
      <c r="CA39" s="191">
        <f t="shared" si="60"/>
        <v>8.3590733548632473E-2</v>
      </c>
      <c r="CB39" s="194">
        <f t="shared" si="18"/>
        <v>1.429473300490498E-2</v>
      </c>
      <c r="CC39" s="195">
        <f t="shared" si="61"/>
        <v>0.94281959752685429</v>
      </c>
      <c r="CD39" s="195">
        <f t="shared" si="62"/>
        <v>5.5681983775908552E-3</v>
      </c>
      <c r="CE39" s="195">
        <f t="shared" si="63"/>
        <v>3.6697577533135503E-2</v>
      </c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3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40"/>
      <c r="EF39" s="41"/>
      <c r="EG39" s="94"/>
      <c r="EH39" s="95"/>
      <c r="EI39" s="1"/>
      <c r="EJ39" s="1"/>
      <c r="EK39" s="1"/>
    </row>
    <row r="40" spans="2:142" x14ac:dyDescent="0.15">
      <c r="B40" s="22" t="s">
        <v>55</v>
      </c>
      <c r="C40" s="82" t="s">
        <v>4</v>
      </c>
      <c r="D40" s="91">
        <v>0.37</v>
      </c>
      <c r="E40" s="83"/>
      <c r="G40" s="199">
        <v>13</v>
      </c>
      <c r="H40" s="53">
        <f t="shared" si="19"/>
        <v>1</v>
      </c>
      <c r="I40" s="24">
        <f t="shared" si="0"/>
        <v>-1.0915284767270124</v>
      </c>
      <c r="J40" s="24">
        <f t="shared" si="1"/>
        <v>5.8800000000000008</v>
      </c>
      <c r="K40" s="24">
        <f t="shared" si="2"/>
        <v>0.47698610872204883</v>
      </c>
      <c r="L40" s="24">
        <f t="shared" si="20"/>
        <v>-0.62326967053557203</v>
      </c>
      <c r="M40" s="24">
        <f t="shared" si="21"/>
        <v>-2.9899999999999996E-2</v>
      </c>
      <c r="N40" s="24">
        <f t="shared" si="22"/>
        <v>-0.10804824046789339</v>
      </c>
      <c r="O40" s="24">
        <f t="shared" si="23"/>
        <v>4.7870449172582735E-3</v>
      </c>
      <c r="P40" s="24">
        <f t="shared" si="24"/>
        <v>0.10687147578032873</v>
      </c>
      <c r="Q40" s="24">
        <f t="shared" si="25"/>
        <v>5.1146773301047603E-4</v>
      </c>
      <c r="R40" s="24">
        <f t="shared" si="26"/>
        <v>-1.8522349199974673</v>
      </c>
      <c r="S40" s="198">
        <f t="shared" si="27"/>
        <v>0.1568861462233061</v>
      </c>
      <c r="T40" s="64">
        <v>0.66</v>
      </c>
      <c r="U40" s="64">
        <f t="shared" si="28"/>
        <v>8.1086814038775615E-2</v>
      </c>
      <c r="V40" s="64">
        <f t="shared" si="29"/>
        <v>0.3035421130867289</v>
      </c>
      <c r="W40" s="23"/>
      <c r="X40" s="191">
        <f t="shared" si="30"/>
        <v>6</v>
      </c>
      <c r="Y40" s="191">
        <f t="shared" si="64"/>
        <v>0.2</v>
      </c>
      <c r="Z40" s="192">
        <f t="shared" si="31"/>
        <v>1.3724430167097532</v>
      </c>
      <c r="AA40" s="192">
        <f t="shared" si="32"/>
        <v>2.0603999999999996</v>
      </c>
      <c r="AB40" s="192">
        <f t="shared" si="33"/>
        <v>-0.7740999999999999</v>
      </c>
      <c r="AC40" s="192">
        <f t="shared" si="34"/>
        <v>0.87300000000000022</v>
      </c>
      <c r="AD40" s="192">
        <f t="shared" si="35"/>
        <v>2.0006367102030187</v>
      </c>
      <c r="AE40" s="193">
        <f t="shared" si="36"/>
        <v>1.1582410279213011</v>
      </c>
      <c r="AF40" s="192">
        <f t="shared" si="37"/>
        <v>0.99216392938891407</v>
      </c>
      <c r="AG40" s="191">
        <f t="shared" si="38"/>
        <v>2.1504049573102151</v>
      </c>
      <c r="AH40" s="194">
        <f t="shared" si="39"/>
        <v>0.3373687465718927</v>
      </c>
      <c r="AI40" s="195">
        <f t="shared" si="69"/>
        <v>0.66043564181155978</v>
      </c>
      <c r="AJ40" s="195">
        <f t="shared" si="40"/>
        <v>0.1742935407861772</v>
      </c>
      <c r="AK40" s="195">
        <f t="shared" si="41"/>
        <v>0.6530228868499558</v>
      </c>
      <c r="AL40" s="23"/>
      <c r="AM40" s="23"/>
      <c r="AN40" s="191">
        <f t="shared" si="42"/>
        <v>6</v>
      </c>
      <c r="AO40" s="191">
        <f t="shared" si="65"/>
        <v>0.3</v>
      </c>
      <c r="AP40" s="192">
        <f t="shared" si="3"/>
        <v>1.3724430167097532</v>
      </c>
      <c r="AQ40" s="192">
        <f t="shared" si="4"/>
        <v>2.0603999999999996</v>
      </c>
      <c r="AR40" s="192">
        <f t="shared" si="5"/>
        <v>-0.7740999999999999</v>
      </c>
      <c r="AS40" s="192">
        <f t="shared" si="6"/>
        <v>0.87300000000000022</v>
      </c>
      <c r="AT40" s="192">
        <f t="shared" si="43"/>
        <v>2.0006367102030187</v>
      </c>
      <c r="AU40" s="193">
        <f t="shared" si="44"/>
        <v>0.74422255259947678</v>
      </c>
      <c r="AV40" s="192">
        <f t="shared" si="45"/>
        <v>0.97896819352493003</v>
      </c>
      <c r="AW40" s="191">
        <f t="shared" si="46"/>
        <v>1.7231907461244069</v>
      </c>
      <c r="AX40" s="196">
        <f t="shared" si="7"/>
        <v>0.27034475536712166</v>
      </c>
      <c r="AY40" s="195">
        <f t="shared" si="66"/>
        <v>0.66234132781966815</v>
      </c>
      <c r="AZ40" s="195">
        <f t="shared" si="47"/>
        <v>0.13940128110233191</v>
      </c>
      <c r="BA40" s="195">
        <f t="shared" si="48"/>
        <v>0.52428705228940875</v>
      </c>
      <c r="BB40" s="23"/>
      <c r="BC40" s="191">
        <f t="shared" si="49"/>
        <v>6</v>
      </c>
      <c r="BD40" s="191">
        <f t="shared" si="67"/>
        <v>1</v>
      </c>
      <c r="BE40" s="192">
        <f t="shared" si="8"/>
        <v>1.3724430167097532</v>
      </c>
      <c r="BF40" s="192">
        <f t="shared" si="9"/>
        <v>2.0603999999999996</v>
      </c>
      <c r="BG40" s="192">
        <f t="shared" si="10"/>
        <v>-0.7740999999999999</v>
      </c>
      <c r="BH40" s="192">
        <f t="shared" si="11"/>
        <v>0.87300000000000022</v>
      </c>
      <c r="BI40" s="192">
        <f t="shared" si="50"/>
        <v>2.0006367102030187</v>
      </c>
      <c r="BJ40" s="193">
        <f t="shared" si="51"/>
        <v>3.9729729123429626E-2</v>
      </c>
      <c r="BK40" s="192">
        <f t="shared" si="52"/>
        <v>0.57259858607149017</v>
      </c>
      <c r="BL40" s="191">
        <f t="shared" si="53"/>
        <v>0.61232831519491981</v>
      </c>
      <c r="BM40" s="194">
        <f t="shared" si="12"/>
        <v>9.606582959434086E-2</v>
      </c>
      <c r="BN40" s="195">
        <f t="shared" si="54"/>
        <v>0.8</v>
      </c>
      <c r="BO40" s="195">
        <f t="shared" si="55"/>
        <v>4.31651596986867E-2</v>
      </c>
      <c r="BP40" s="195">
        <f t="shared" si="56"/>
        <v>0.21379843559178854</v>
      </c>
      <c r="BQ40" s="23"/>
      <c r="BR40" s="191">
        <f t="shared" si="57"/>
        <v>6</v>
      </c>
      <c r="BS40" s="191">
        <f t="shared" si="68"/>
        <v>3</v>
      </c>
      <c r="BT40" s="192">
        <f t="shared" si="13"/>
        <v>1.3724430167097532</v>
      </c>
      <c r="BU40" s="192">
        <f t="shared" si="14"/>
        <v>2.0603999999999996</v>
      </c>
      <c r="BV40" s="192">
        <f t="shared" si="15"/>
        <v>-0.7740999999999999</v>
      </c>
      <c r="BW40" s="192">
        <f t="shared" si="16"/>
        <v>0.87300000000000022</v>
      </c>
      <c r="BX40" s="192">
        <f t="shared" si="58"/>
        <v>2.0006367102030187</v>
      </c>
      <c r="BY40" s="193">
        <f t="shared" si="59"/>
        <v>3.3205343535536793E-4</v>
      </c>
      <c r="BZ40" s="192">
        <f t="shared" si="17"/>
        <v>8.3441465371056039E-2</v>
      </c>
      <c r="CA40" s="191">
        <f t="shared" si="60"/>
        <v>8.3773518806411401E-2</v>
      </c>
      <c r="CB40" s="194">
        <f t="shared" si="18"/>
        <v>1.3142904521103543E-2</v>
      </c>
      <c r="CC40" s="195">
        <f t="shared" si="61"/>
        <v>0.94281959752685429</v>
      </c>
      <c r="CD40" s="195">
        <f t="shared" si="62"/>
        <v>5.119528962599657E-3</v>
      </c>
      <c r="CE40" s="195">
        <f t="shared" si="63"/>
        <v>3.3740592252286032E-2</v>
      </c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3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40"/>
      <c r="EF40" s="41"/>
      <c r="EG40" s="94"/>
      <c r="EH40" s="95"/>
      <c r="EI40" s="1"/>
      <c r="EJ40" s="1"/>
      <c r="EK40" s="1"/>
    </row>
    <row r="41" spans="2:142" x14ac:dyDescent="0.15">
      <c r="B41" s="22" t="s">
        <v>56</v>
      </c>
      <c r="C41" s="82" t="s">
        <v>4</v>
      </c>
      <c r="D41" s="96">
        <v>2.2370000000000001</v>
      </c>
      <c r="E41" s="83"/>
      <c r="G41" s="199">
        <v>14</v>
      </c>
      <c r="H41" s="53">
        <f t="shared" si="19"/>
        <v>1</v>
      </c>
      <c r="I41" s="24">
        <f t="shared" si="0"/>
        <v>-1.0915284767270124</v>
      </c>
      <c r="J41" s="24">
        <f t="shared" si="1"/>
        <v>5.8800000000000008</v>
      </c>
      <c r="K41" s="24">
        <f t="shared" si="2"/>
        <v>0.47698610872204883</v>
      </c>
      <c r="L41" s="24">
        <f t="shared" si="20"/>
        <v>-0.70229377357464029</v>
      </c>
      <c r="M41" s="24">
        <f t="shared" si="21"/>
        <v>-3.2199999999999999E-2</v>
      </c>
      <c r="N41" s="24">
        <f t="shared" si="22"/>
        <v>-0.10804824046789339</v>
      </c>
      <c r="O41" s="24">
        <f t="shared" si="23"/>
        <v>4.7870449172582735E-3</v>
      </c>
      <c r="P41" s="24">
        <f t="shared" si="24"/>
        <v>0.12361087107416732</v>
      </c>
      <c r="Q41" s="24">
        <f t="shared" si="25"/>
        <v>5.9155578846164722E-4</v>
      </c>
      <c r="R41" s="24">
        <f t="shared" si="26"/>
        <v>-1.9334789349810844</v>
      </c>
      <c r="S41" s="198">
        <f t="shared" si="27"/>
        <v>0.1446441146842691</v>
      </c>
      <c r="T41" s="64">
        <v>0.66</v>
      </c>
      <c r="U41" s="64">
        <f t="shared" si="28"/>
        <v>7.4759503700934871E-2</v>
      </c>
      <c r="V41" s="64">
        <f t="shared" si="29"/>
        <v>0.27985632430749219</v>
      </c>
      <c r="W41" s="82"/>
      <c r="X41" s="191">
        <f t="shared" si="30"/>
        <v>6</v>
      </c>
      <c r="Y41" s="191">
        <f t="shared" si="64"/>
        <v>0.2</v>
      </c>
      <c r="Z41" s="192">
        <f t="shared" si="31"/>
        <v>1.3725802678738681</v>
      </c>
      <c r="AA41" s="192">
        <f t="shared" si="32"/>
        <v>2.0591999999999997</v>
      </c>
      <c r="AB41" s="192">
        <f t="shared" si="33"/>
        <v>-0.7730999999999999</v>
      </c>
      <c r="AC41" s="192">
        <f t="shared" si="34"/>
        <v>0.87400000000000011</v>
      </c>
      <c r="AD41" s="192">
        <f t="shared" si="35"/>
        <v>2.0006367102030187</v>
      </c>
      <c r="AE41" s="193">
        <f t="shared" si="36"/>
        <v>1.1588955558916103</v>
      </c>
      <c r="AF41" s="192">
        <f t="shared" si="37"/>
        <v>0.99218471148540055</v>
      </c>
      <c r="AG41" s="191">
        <f t="shared" si="38"/>
        <v>2.1510802673770106</v>
      </c>
      <c r="AH41" s="194">
        <f t="shared" si="39"/>
        <v>0.31114110088954855</v>
      </c>
      <c r="AI41" s="195">
        <f t="shared" si="69"/>
        <v>0.66043564181155978</v>
      </c>
      <c r="AJ41" s="195">
        <f t="shared" si="40"/>
        <v>0.16074365129904622</v>
      </c>
      <c r="AK41" s="195">
        <f t="shared" si="41"/>
        <v>0.60225572755379275</v>
      </c>
      <c r="AL41" s="82"/>
      <c r="AM41" s="82"/>
      <c r="AN41" s="191">
        <f t="shared" si="42"/>
        <v>6</v>
      </c>
      <c r="AO41" s="191">
        <f t="shared" si="65"/>
        <v>0.3</v>
      </c>
      <c r="AP41" s="192">
        <f t="shared" si="3"/>
        <v>1.3725802678738681</v>
      </c>
      <c r="AQ41" s="192">
        <f t="shared" si="4"/>
        <v>2.0591999999999997</v>
      </c>
      <c r="AR41" s="192">
        <f t="shared" si="5"/>
        <v>-0.7730999999999999</v>
      </c>
      <c r="AS41" s="192">
        <f t="shared" si="6"/>
        <v>0.87400000000000011</v>
      </c>
      <c r="AT41" s="192">
        <f t="shared" si="43"/>
        <v>2.0006367102030187</v>
      </c>
      <c r="AU41" s="193">
        <f t="shared" si="44"/>
        <v>0.74439672724789174</v>
      </c>
      <c r="AV41" s="192">
        <f t="shared" si="45"/>
        <v>0.97902971917641601</v>
      </c>
      <c r="AW41" s="191">
        <f t="shared" si="46"/>
        <v>1.7234264464243076</v>
      </c>
      <c r="AX41" s="196">
        <f t="shared" si="7"/>
        <v>0.24928349256649993</v>
      </c>
      <c r="AY41" s="195">
        <f t="shared" si="66"/>
        <v>0.66234132781966815</v>
      </c>
      <c r="AZ41" s="195">
        <f t="shared" si="47"/>
        <v>0.12854119612656612</v>
      </c>
      <c r="BA41" s="195">
        <f t="shared" si="48"/>
        <v>0.48344236352806924</v>
      </c>
      <c r="BB41" s="82"/>
      <c r="BC41" s="191">
        <f t="shared" si="49"/>
        <v>6</v>
      </c>
      <c r="BD41" s="191">
        <f t="shared" si="67"/>
        <v>1</v>
      </c>
      <c r="BE41" s="192">
        <f t="shared" si="8"/>
        <v>1.3725802678738681</v>
      </c>
      <c r="BF41" s="192">
        <f t="shared" si="9"/>
        <v>2.0591999999999997</v>
      </c>
      <c r="BG41" s="192">
        <f t="shared" si="10"/>
        <v>-0.7730999999999999</v>
      </c>
      <c r="BH41" s="192">
        <f t="shared" si="11"/>
        <v>0.87400000000000011</v>
      </c>
      <c r="BI41" s="192">
        <f t="shared" si="50"/>
        <v>2.0006367102030187</v>
      </c>
      <c r="BJ41" s="193">
        <f t="shared" si="51"/>
        <v>3.9534181033461832E-2</v>
      </c>
      <c r="BK41" s="192">
        <f t="shared" si="52"/>
        <v>0.5734094751186023</v>
      </c>
      <c r="BL41" s="191">
        <f t="shared" si="53"/>
        <v>0.61294365615206414</v>
      </c>
      <c r="BM41" s="194">
        <f t="shared" si="12"/>
        <v>8.8658692495454369E-2</v>
      </c>
      <c r="BN41" s="195">
        <f t="shared" si="54"/>
        <v>0.8</v>
      </c>
      <c r="BO41" s="195">
        <f t="shared" si="55"/>
        <v>3.9836918458969792E-2</v>
      </c>
      <c r="BP41" s="195">
        <f t="shared" si="56"/>
        <v>0.1973135488152617</v>
      </c>
      <c r="BQ41" s="82"/>
      <c r="BR41" s="191">
        <f t="shared" si="57"/>
        <v>6</v>
      </c>
      <c r="BS41" s="191">
        <f t="shared" si="68"/>
        <v>3</v>
      </c>
      <c r="BT41" s="192">
        <f t="shared" si="13"/>
        <v>1.3725802678738681</v>
      </c>
      <c r="BU41" s="192">
        <f t="shared" si="14"/>
        <v>2.0591999999999997</v>
      </c>
      <c r="BV41" s="192">
        <f t="shared" si="15"/>
        <v>-0.7730999999999999</v>
      </c>
      <c r="BW41" s="192">
        <f t="shared" si="16"/>
        <v>0.87400000000000011</v>
      </c>
      <c r="BX41" s="192">
        <f t="shared" si="58"/>
        <v>2.0006367102030187</v>
      </c>
      <c r="BY41" s="193">
        <f t="shared" si="59"/>
        <v>3.2707252486017158E-4</v>
      </c>
      <c r="BZ41" s="192">
        <f t="shared" si="17"/>
        <v>8.3629487117369491E-2</v>
      </c>
      <c r="CA41" s="191">
        <f t="shared" si="60"/>
        <v>8.3956559642229658E-2</v>
      </c>
      <c r="CB41" s="194">
        <f t="shared" si="18"/>
        <v>1.2143822241387346E-2</v>
      </c>
      <c r="CC41" s="195">
        <f t="shared" si="61"/>
        <v>0.94281959752685429</v>
      </c>
      <c r="CD41" s="195">
        <f t="shared" si="62"/>
        <v>4.7303584669292145E-3</v>
      </c>
      <c r="CE41" s="195">
        <f t="shared" si="63"/>
        <v>3.1175738511451119E-2</v>
      </c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3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40"/>
      <c r="EF41" s="41"/>
      <c r="EG41" s="94"/>
      <c r="EH41" s="95"/>
      <c r="EI41" s="1"/>
      <c r="EJ41" s="1"/>
      <c r="EK41" s="1"/>
    </row>
    <row r="42" spans="2:142" x14ac:dyDescent="0.15">
      <c r="B42" s="22" t="s">
        <v>57</v>
      </c>
      <c r="C42" s="82" t="s">
        <v>4</v>
      </c>
      <c r="D42" s="96">
        <v>-7.5419999999999998</v>
      </c>
      <c r="E42" s="83"/>
      <c r="G42" s="199">
        <v>15</v>
      </c>
      <c r="H42" s="53">
        <f t="shared" si="19"/>
        <v>1</v>
      </c>
      <c r="I42" s="24">
        <f t="shared" si="0"/>
        <v>-1.0915284767270124</v>
      </c>
      <c r="J42" s="24">
        <f t="shared" si="1"/>
        <v>5.8800000000000008</v>
      </c>
      <c r="K42" s="24">
        <f t="shared" si="2"/>
        <v>0.47698610872204883</v>
      </c>
      <c r="L42" s="24">
        <f t="shared" si="20"/>
        <v>-0.77667219673954258</v>
      </c>
      <c r="M42" s="24">
        <f t="shared" si="21"/>
        <v>-3.4499999999999996E-2</v>
      </c>
      <c r="N42" s="24">
        <f t="shared" si="22"/>
        <v>-0.10804824046789339</v>
      </c>
      <c r="O42" s="24">
        <f t="shared" si="23"/>
        <v>4.7870449172582735E-3</v>
      </c>
      <c r="P42" s="24">
        <f t="shared" si="24"/>
        <v>0.14147666625261901</v>
      </c>
      <c r="Q42" s="24">
        <f t="shared" si="25"/>
        <v>6.7702592231595141E-4</v>
      </c>
      <c r="R42" s="24">
        <f t="shared" si="26"/>
        <v>-2.0100718880121322</v>
      </c>
      <c r="S42" s="198">
        <f t="shared" si="27"/>
        <v>0.13397904283554563</v>
      </c>
      <c r="T42" s="64">
        <v>0.66</v>
      </c>
      <c r="U42" s="64">
        <f t="shared" si="28"/>
        <v>6.9247247083472283E-2</v>
      </c>
      <c r="V42" s="64">
        <f t="shared" si="29"/>
        <v>0.25922162504873514</v>
      </c>
      <c r="W42" s="190"/>
      <c r="X42" s="191">
        <f t="shared" si="30"/>
        <v>6</v>
      </c>
      <c r="Y42" s="191">
        <f t="shared" si="64"/>
        <v>0.2</v>
      </c>
      <c r="Z42" s="192">
        <f t="shared" si="31"/>
        <v>1.3727175327637855</v>
      </c>
      <c r="AA42" s="192">
        <f t="shared" si="32"/>
        <v>2.0579999999999998</v>
      </c>
      <c r="AB42" s="192">
        <f t="shared" si="33"/>
        <v>-0.7720999999999999</v>
      </c>
      <c r="AC42" s="192">
        <f t="shared" si="34"/>
        <v>0.87500000000000044</v>
      </c>
      <c r="AD42" s="192">
        <f t="shared" si="35"/>
        <v>2.0006367102030187</v>
      </c>
      <c r="AE42" s="193">
        <f t="shared" si="36"/>
        <v>1.1595511077750584</v>
      </c>
      <c r="AF42" s="192">
        <f t="shared" si="37"/>
        <v>0.99220540966983273</v>
      </c>
      <c r="AG42" s="191">
        <f t="shared" si="38"/>
        <v>2.1517565174448912</v>
      </c>
      <c r="AH42" s="194">
        <f t="shared" si="39"/>
        <v>0.28829027862241358</v>
      </c>
      <c r="AI42" s="195">
        <f t="shared" si="69"/>
        <v>0.66043564181155978</v>
      </c>
      <c r="AJ42" s="195">
        <f t="shared" si="40"/>
        <v>0.14893831733351287</v>
      </c>
      <c r="AK42" s="195">
        <f t="shared" si="41"/>
        <v>0.55802486718095778</v>
      </c>
      <c r="AL42" s="190"/>
      <c r="AM42" s="190"/>
      <c r="AN42" s="191">
        <f t="shared" si="42"/>
        <v>6</v>
      </c>
      <c r="AO42" s="191">
        <f t="shared" si="65"/>
        <v>0.3</v>
      </c>
      <c r="AP42" s="192">
        <f t="shared" si="3"/>
        <v>1.3727175327637855</v>
      </c>
      <c r="AQ42" s="192">
        <f t="shared" si="4"/>
        <v>2.0579999999999998</v>
      </c>
      <c r="AR42" s="192">
        <f t="shared" si="5"/>
        <v>-0.7720999999999999</v>
      </c>
      <c r="AS42" s="192">
        <f t="shared" si="6"/>
        <v>0.87500000000000044</v>
      </c>
      <c r="AT42" s="192">
        <f t="shared" si="43"/>
        <v>2.0006367102030187</v>
      </c>
      <c r="AU42" s="193">
        <f t="shared" si="44"/>
        <v>0.74457119015228912</v>
      </c>
      <c r="AV42" s="192">
        <f t="shared" si="45"/>
        <v>0.97909097744157569</v>
      </c>
      <c r="AW42" s="191">
        <f t="shared" si="46"/>
        <v>1.7236621675938648</v>
      </c>
      <c r="AX42" s="196">
        <f t="shared" si="7"/>
        <v>0.23093460738606783</v>
      </c>
      <c r="AY42" s="195">
        <f t="shared" si="66"/>
        <v>0.66234132781966815</v>
      </c>
      <c r="AZ42" s="195">
        <f t="shared" si="47"/>
        <v>0.11907972868482375</v>
      </c>
      <c r="BA42" s="195">
        <f t="shared" si="48"/>
        <v>0.4478578636143139</v>
      </c>
      <c r="BB42" s="190"/>
      <c r="BC42" s="191">
        <f t="shared" si="49"/>
        <v>6</v>
      </c>
      <c r="BD42" s="191">
        <f t="shared" si="67"/>
        <v>1</v>
      </c>
      <c r="BE42" s="192">
        <f t="shared" si="8"/>
        <v>1.3727175327637855</v>
      </c>
      <c r="BF42" s="192">
        <f t="shared" si="9"/>
        <v>2.0579999999999998</v>
      </c>
      <c r="BG42" s="192">
        <f t="shared" si="10"/>
        <v>-0.7720999999999999</v>
      </c>
      <c r="BH42" s="192">
        <f t="shared" si="11"/>
        <v>0.87500000000000044</v>
      </c>
      <c r="BI42" s="192">
        <f t="shared" si="50"/>
        <v>2.0006367102030187</v>
      </c>
      <c r="BJ42" s="193">
        <f t="shared" si="51"/>
        <v>3.9338941267807959E-2</v>
      </c>
      <c r="BK42" s="192">
        <f t="shared" si="52"/>
        <v>0.5742193244351782</v>
      </c>
      <c r="BL42" s="191">
        <f t="shared" si="53"/>
        <v>0.61355826570298611</v>
      </c>
      <c r="BM42" s="194">
        <f t="shared" si="12"/>
        <v>8.2203949162723458E-2</v>
      </c>
      <c r="BN42" s="195">
        <f t="shared" si="54"/>
        <v>0.8</v>
      </c>
      <c r="BO42" s="195">
        <f t="shared" si="55"/>
        <v>3.6936615323631274E-2</v>
      </c>
      <c r="BP42" s="195">
        <f t="shared" si="56"/>
        <v>0.18294825334535519</v>
      </c>
      <c r="BQ42" s="190"/>
      <c r="BR42" s="191">
        <f t="shared" si="57"/>
        <v>6</v>
      </c>
      <c r="BS42" s="191">
        <f t="shared" si="68"/>
        <v>3</v>
      </c>
      <c r="BT42" s="192">
        <f t="shared" si="13"/>
        <v>1.3727175327637855</v>
      </c>
      <c r="BU42" s="192">
        <f t="shared" si="14"/>
        <v>2.0579999999999998</v>
      </c>
      <c r="BV42" s="192">
        <f t="shared" si="15"/>
        <v>-0.7720999999999999</v>
      </c>
      <c r="BW42" s="192">
        <f t="shared" si="16"/>
        <v>0.87500000000000044</v>
      </c>
      <c r="BX42" s="192">
        <f t="shared" si="58"/>
        <v>2.0006367102030187</v>
      </c>
      <c r="BY42" s="193">
        <f t="shared" si="59"/>
        <v>3.2214914272670755E-4</v>
      </c>
      <c r="BZ42" s="192">
        <f t="shared" si="17"/>
        <v>8.3817706406702608E-2</v>
      </c>
      <c r="CA42" s="191">
        <f t="shared" si="60"/>
        <v>8.4139855549429321E-2</v>
      </c>
      <c r="CB42" s="194">
        <f t="shared" si="18"/>
        <v>1.1272977310833612E-2</v>
      </c>
      <c r="CC42" s="195">
        <f t="shared" si="61"/>
        <v>0.94281959752685429</v>
      </c>
      <c r="CD42" s="195">
        <f t="shared" si="62"/>
        <v>4.391140005991283E-3</v>
      </c>
      <c r="CE42" s="195">
        <f t="shared" si="63"/>
        <v>2.8940096940015831E-2</v>
      </c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3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40"/>
      <c r="EF42" s="41"/>
      <c r="EG42" s="94"/>
      <c r="EH42" s="95"/>
      <c r="EI42" s="1"/>
      <c r="EJ42" s="1"/>
      <c r="EK42" s="1"/>
    </row>
    <row r="43" spans="2:142" x14ac:dyDescent="0.15">
      <c r="B43" s="22" t="s">
        <v>58</v>
      </c>
      <c r="C43" s="82" t="s">
        <v>4</v>
      </c>
      <c r="D43" s="96">
        <v>-0.125</v>
      </c>
      <c r="E43" s="83"/>
      <c r="G43" s="199">
        <v>16</v>
      </c>
      <c r="H43" s="53">
        <f t="shared" si="19"/>
        <v>1</v>
      </c>
      <c r="I43" s="24">
        <f t="shared" si="0"/>
        <v>-1.0915284767270124</v>
      </c>
      <c r="J43" s="24">
        <f t="shared" si="1"/>
        <v>5.8800000000000008</v>
      </c>
      <c r="K43" s="24">
        <f t="shared" si="2"/>
        <v>0.47698610872204883</v>
      </c>
      <c r="L43" s="24">
        <f t="shared" si="20"/>
        <v>-0.8467523134852476</v>
      </c>
      <c r="M43" s="24">
        <f t="shared" si="21"/>
        <v>-3.6799999999999999E-2</v>
      </c>
      <c r="N43" s="24">
        <f t="shared" si="22"/>
        <v>-0.10804824046789339</v>
      </c>
      <c r="O43" s="24">
        <f t="shared" si="23"/>
        <v>4.7870449172582735E-3</v>
      </c>
      <c r="P43" s="24">
        <f t="shared" si="24"/>
        <v>0.1604285112271148</v>
      </c>
      <c r="Q43" s="24">
        <f t="shared" si="25"/>
        <v>7.676837446685096E-4</v>
      </c>
      <c r="R43" s="24">
        <f t="shared" si="26"/>
        <v>-2.0823613469354845</v>
      </c>
      <c r="S43" s="198">
        <f t="shared" si="27"/>
        <v>0.12463555665375738</v>
      </c>
      <c r="T43" s="64">
        <v>0.66</v>
      </c>
      <c r="U43" s="64">
        <f t="shared" si="28"/>
        <v>6.4418053781610279E-2</v>
      </c>
      <c r="V43" s="64">
        <f t="shared" si="29"/>
        <v>0.24114391960761991</v>
      </c>
      <c r="W43" s="72"/>
      <c r="X43" s="191">
        <f t="shared" si="30"/>
        <v>6</v>
      </c>
      <c r="Y43" s="191">
        <f t="shared" si="64"/>
        <v>0.2</v>
      </c>
      <c r="Z43" s="192">
        <f t="shared" si="31"/>
        <v>1.3728548113808783</v>
      </c>
      <c r="AA43" s="192">
        <f t="shared" si="32"/>
        <v>2.0567999999999995</v>
      </c>
      <c r="AB43" s="192">
        <f t="shared" si="33"/>
        <v>-0.7710999999999999</v>
      </c>
      <c r="AC43" s="192">
        <f t="shared" si="34"/>
        <v>0.87600000000000033</v>
      </c>
      <c r="AD43" s="192">
        <f t="shared" si="35"/>
        <v>2.0006367102030187</v>
      </c>
      <c r="AE43" s="193">
        <f t="shared" si="36"/>
        <v>1.1602076845425018</v>
      </c>
      <c r="AF43" s="192">
        <f t="shared" si="37"/>
        <v>0.9922260243949943</v>
      </c>
      <c r="AG43" s="191">
        <f t="shared" si="38"/>
        <v>2.1524337089374961</v>
      </c>
      <c r="AH43" s="194">
        <f t="shared" si="39"/>
        <v>0.26826977347373643</v>
      </c>
      <c r="AI43" s="195">
        <f t="shared" si="69"/>
        <v>0.66043564181155978</v>
      </c>
      <c r="AJ43" s="195">
        <f t="shared" si="40"/>
        <v>0.13859519940647264</v>
      </c>
      <c r="AK43" s="195">
        <f t="shared" si="41"/>
        <v>0.51927246880016242</v>
      </c>
      <c r="AL43" s="72"/>
      <c r="AM43" s="72"/>
      <c r="AN43" s="191">
        <f t="shared" si="42"/>
        <v>6</v>
      </c>
      <c r="AO43" s="191">
        <f t="shared" si="65"/>
        <v>0.3</v>
      </c>
      <c r="AP43" s="192">
        <f t="shared" si="3"/>
        <v>1.3728548113808783</v>
      </c>
      <c r="AQ43" s="192">
        <f t="shared" si="4"/>
        <v>2.0567999999999995</v>
      </c>
      <c r="AR43" s="192">
        <f t="shared" si="5"/>
        <v>-0.7710999999999999</v>
      </c>
      <c r="AS43" s="192">
        <f t="shared" si="6"/>
        <v>0.87600000000000033</v>
      </c>
      <c r="AT43" s="192">
        <f t="shared" si="43"/>
        <v>2.0006367102030187</v>
      </c>
      <c r="AU43" s="193">
        <f t="shared" si="44"/>
        <v>0.74474594241659597</v>
      </c>
      <c r="AV43" s="192">
        <f t="shared" si="45"/>
        <v>0.97915196982829833</v>
      </c>
      <c r="AW43" s="191">
        <f t="shared" si="46"/>
        <v>1.7238979122448943</v>
      </c>
      <c r="AX43" s="196">
        <f t="shared" si="7"/>
        <v>0.2148589759068926</v>
      </c>
      <c r="AY43" s="195">
        <f t="shared" si="66"/>
        <v>0.66234132781966815</v>
      </c>
      <c r="AZ43" s="195">
        <f t="shared" si="47"/>
        <v>0.11079044776393876</v>
      </c>
      <c r="BA43" s="195">
        <f t="shared" si="48"/>
        <v>0.41668194740146836</v>
      </c>
      <c r="BB43" s="72"/>
      <c r="BC43" s="191">
        <f t="shared" si="49"/>
        <v>6</v>
      </c>
      <c r="BD43" s="191">
        <f t="shared" si="67"/>
        <v>1</v>
      </c>
      <c r="BE43" s="192">
        <f t="shared" si="8"/>
        <v>1.3728548113808783</v>
      </c>
      <c r="BF43" s="192">
        <f t="shared" si="9"/>
        <v>2.0567999999999995</v>
      </c>
      <c r="BG43" s="192">
        <f t="shared" si="10"/>
        <v>-0.7710999999999999</v>
      </c>
      <c r="BH43" s="192">
        <f t="shared" si="11"/>
        <v>0.87600000000000033</v>
      </c>
      <c r="BI43" s="192">
        <f t="shared" si="50"/>
        <v>2.0006367102030187</v>
      </c>
      <c r="BJ43" s="193">
        <f t="shared" si="51"/>
        <v>3.9144011701233779E-2</v>
      </c>
      <c r="BK43" s="192">
        <f t="shared" si="52"/>
        <v>0.57502813156128452</v>
      </c>
      <c r="BL43" s="191">
        <f t="shared" si="53"/>
        <v>0.61417214326251834</v>
      </c>
      <c r="BM43" s="194">
        <f t="shared" si="12"/>
        <v>7.6547686956755193E-2</v>
      </c>
      <c r="BN43" s="195">
        <f t="shared" si="54"/>
        <v>0.8</v>
      </c>
      <c r="BO43" s="195">
        <f t="shared" si="55"/>
        <v>3.4395092885848161E-2</v>
      </c>
      <c r="BP43" s="195">
        <f t="shared" si="56"/>
        <v>0.17036001030368772</v>
      </c>
      <c r="BQ43" s="72"/>
      <c r="BR43" s="191">
        <f t="shared" si="57"/>
        <v>6</v>
      </c>
      <c r="BS43" s="191">
        <f t="shared" si="68"/>
        <v>3</v>
      </c>
      <c r="BT43" s="192">
        <f t="shared" si="13"/>
        <v>1.3728548113808783</v>
      </c>
      <c r="BU43" s="192">
        <f t="shared" si="14"/>
        <v>2.0567999999999995</v>
      </c>
      <c r="BV43" s="192">
        <f t="shared" si="15"/>
        <v>-0.7710999999999999</v>
      </c>
      <c r="BW43" s="192">
        <f t="shared" si="16"/>
        <v>0.87600000000000033</v>
      </c>
      <c r="BX43" s="192">
        <f t="shared" si="58"/>
        <v>2.0006367102030187</v>
      </c>
      <c r="BY43" s="193">
        <f t="shared" si="59"/>
        <v>3.1728286125446282E-4</v>
      </c>
      <c r="BZ43" s="192">
        <f t="shared" si="17"/>
        <v>8.4006123160536114E-2</v>
      </c>
      <c r="CA43" s="191">
        <f t="shared" si="60"/>
        <v>8.4323406021790573E-2</v>
      </c>
      <c r="CB43" s="194">
        <f t="shared" si="18"/>
        <v>1.0509694648466664E-2</v>
      </c>
      <c r="CC43" s="195">
        <f t="shared" si="61"/>
        <v>0.94281959752685429</v>
      </c>
      <c r="CD43" s="195">
        <f t="shared" si="62"/>
        <v>4.0938200573936755E-3</v>
      </c>
      <c r="CE43" s="195">
        <f t="shared" si="63"/>
        <v>2.6980590269111388E-2</v>
      </c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3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40"/>
      <c r="EF43" s="41"/>
      <c r="EG43" s="94"/>
      <c r="EH43" s="95"/>
      <c r="EI43" s="1"/>
      <c r="EJ43" s="1"/>
      <c r="EK43" s="1"/>
    </row>
    <row r="44" spans="2:142" x14ac:dyDescent="0.15">
      <c r="B44" s="22" t="s">
        <v>59</v>
      </c>
      <c r="C44" s="82" t="s">
        <v>4</v>
      </c>
      <c r="D44" s="91">
        <v>1.19</v>
      </c>
      <c r="E44" s="83"/>
      <c r="G44" s="199">
        <v>17</v>
      </c>
      <c r="H44" s="53">
        <f t="shared" si="19"/>
        <v>1</v>
      </c>
      <c r="I44" s="24">
        <f t="shared" si="0"/>
        <v>-1.0915284767270124</v>
      </c>
      <c r="J44" s="24">
        <f t="shared" si="1"/>
        <v>5.8800000000000008</v>
      </c>
      <c r="K44" s="24">
        <f t="shared" si="2"/>
        <v>0.47698610872204883</v>
      </c>
      <c r="L44" s="24">
        <f t="shared" si="20"/>
        <v>-0.91288775913032172</v>
      </c>
      <c r="M44" s="24">
        <f t="shared" si="21"/>
        <v>-3.9099999999999996E-2</v>
      </c>
      <c r="N44" s="24">
        <f t="shared" si="22"/>
        <v>-0.10804824046789339</v>
      </c>
      <c r="O44" s="24">
        <f t="shared" si="23"/>
        <v>4.7870449172582735E-3</v>
      </c>
      <c r="P44" s="24">
        <f t="shared" si="24"/>
        <v>0.18041788853212454</v>
      </c>
      <c r="Q44" s="24">
        <f t="shared" si="25"/>
        <v>8.6329578921439309E-4</v>
      </c>
      <c r="R44" s="24">
        <f t="shared" si="26"/>
        <v>-2.150701180536013</v>
      </c>
      <c r="S44" s="198">
        <f t="shared" si="27"/>
        <v>0.11640250997758017</v>
      </c>
      <c r="T44" s="64">
        <v>0.66</v>
      </c>
      <c r="U44" s="64">
        <f t="shared" si="28"/>
        <v>6.0162792620095641E-2</v>
      </c>
      <c r="V44" s="64">
        <f t="shared" si="29"/>
        <v>0.22521468400977812</v>
      </c>
      <c r="W44" s="72"/>
      <c r="X44" s="191">
        <f t="shared" si="30"/>
        <v>6</v>
      </c>
      <c r="Y44" s="191">
        <f t="shared" si="64"/>
        <v>0.2</v>
      </c>
      <c r="Z44" s="192">
        <f t="shared" si="31"/>
        <v>1.3729921037265194</v>
      </c>
      <c r="AA44" s="192">
        <f t="shared" si="32"/>
        <v>2.0555999999999996</v>
      </c>
      <c r="AB44" s="192">
        <f t="shared" si="33"/>
        <v>-0.7700999999999999</v>
      </c>
      <c r="AC44" s="192">
        <f t="shared" si="34"/>
        <v>0.87700000000000022</v>
      </c>
      <c r="AD44" s="192">
        <f t="shared" si="35"/>
        <v>2.0006367102030187</v>
      </c>
      <c r="AE44" s="193">
        <f t="shared" si="36"/>
        <v>1.160865287149619</v>
      </c>
      <c r="AF44" s="192">
        <f t="shared" si="37"/>
        <v>0.99224655611063395</v>
      </c>
      <c r="AG44" s="191">
        <f t="shared" si="38"/>
        <v>2.1531118432602527</v>
      </c>
      <c r="AH44" s="194">
        <f t="shared" si="39"/>
        <v>0.25062762281794759</v>
      </c>
      <c r="AI44" s="195">
        <f t="shared" si="69"/>
        <v>0.66043564181155978</v>
      </c>
      <c r="AJ44" s="195">
        <f t="shared" si="40"/>
        <v>0.12948080177442833</v>
      </c>
      <c r="AK44" s="195">
        <f t="shared" si="41"/>
        <v>0.4851236975563803</v>
      </c>
      <c r="AL44" s="72"/>
      <c r="AM44" s="72"/>
      <c r="AN44" s="191">
        <f t="shared" si="42"/>
        <v>6</v>
      </c>
      <c r="AO44" s="191">
        <f t="shared" si="65"/>
        <v>0.3</v>
      </c>
      <c r="AP44" s="192">
        <f t="shared" si="3"/>
        <v>1.3729921037265194</v>
      </c>
      <c r="AQ44" s="192">
        <f t="shared" si="4"/>
        <v>2.0555999999999996</v>
      </c>
      <c r="AR44" s="192">
        <f t="shared" si="5"/>
        <v>-0.7700999999999999</v>
      </c>
      <c r="AS44" s="192">
        <f t="shared" si="6"/>
        <v>0.87700000000000022</v>
      </c>
      <c r="AT44" s="192">
        <f t="shared" si="43"/>
        <v>2.0006367102030187</v>
      </c>
      <c r="AU44" s="193">
        <f t="shared" si="44"/>
        <v>0.74492098515049288</v>
      </c>
      <c r="AV44" s="192">
        <f t="shared" si="45"/>
        <v>0.97921269783421205</v>
      </c>
      <c r="AW44" s="191">
        <f t="shared" si="46"/>
        <v>1.7241336829847049</v>
      </c>
      <c r="AX44" s="196">
        <f t="shared" si="7"/>
        <v>0.20069348823630917</v>
      </c>
      <c r="AY44" s="195">
        <f t="shared" si="66"/>
        <v>0.66234132781966815</v>
      </c>
      <c r="AZ44" s="195">
        <f t="shared" si="47"/>
        <v>0.10348611842328985</v>
      </c>
      <c r="BA44" s="195">
        <f t="shared" si="48"/>
        <v>0.38921042584386772</v>
      </c>
      <c r="BB44" s="72"/>
      <c r="BC44" s="191">
        <f t="shared" si="49"/>
        <v>6</v>
      </c>
      <c r="BD44" s="191">
        <f t="shared" si="67"/>
        <v>1</v>
      </c>
      <c r="BE44" s="192">
        <f t="shared" si="8"/>
        <v>1.3729921037265194</v>
      </c>
      <c r="BF44" s="192">
        <f t="shared" si="9"/>
        <v>2.0555999999999996</v>
      </c>
      <c r="BG44" s="192">
        <f t="shared" si="10"/>
        <v>-0.7700999999999999</v>
      </c>
      <c r="BH44" s="192">
        <f t="shared" si="11"/>
        <v>0.87700000000000022</v>
      </c>
      <c r="BI44" s="192">
        <f t="shared" si="50"/>
        <v>2.0006367102030187</v>
      </c>
      <c r="BJ44" s="193">
        <f t="shared" si="51"/>
        <v>3.8949394210902967E-2</v>
      </c>
      <c r="BK44" s="192">
        <f t="shared" si="52"/>
        <v>0.5758358940595989</v>
      </c>
      <c r="BL44" s="191">
        <f t="shared" si="53"/>
        <v>0.61478528827050183</v>
      </c>
      <c r="BM44" s="194">
        <f t="shared" si="12"/>
        <v>7.1562550651976586E-2</v>
      </c>
      <c r="BN44" s="195">
        <f t="shared" si="54"/>
        <v>0.8</v>
      </c>
      <c r="BO44" s="195">
        <f t="shared" si="55"/>
        <v>3.2155126754038837E-2</v>
      </c>
      <c r="BP44" s="195">
        <f t="shared" si="56"/>
        <v>0.15926538542328925</v>
      </c>
      <c r="BQ44" s="72"/>
      <c r="BR44" s="191">
        <f t="shared" si="57"/>
        <v>6</v>
      </c>
      <c r="BS44" s="191">
        <f t="shared" si="68"/>
        <v>3</v>
      </c>
      <c r="BT44" s="192">
        <f t="shared" si="13"/>
        <v>1.3729921037265194</v>
      </c>
      <c r="BU44" s="192">
        <f t="shared" si="14"/>
        <v>2.0555999999999996</v>
      </c>
      <c r="BV44" s="192">
        <f t="shared" si="15"/>
        <v>-0.7700999999999999</v>
      </c>
      <c r="BW44" s="192">
        <f t="shared" si="16"/>
        <v>0.87700000000000022</v>
      </c>
      <c r="BX44" s="192">
        <f t="shared" si="58"/>
        <v>2.0006367102030187</v>
      </c>
      <c r="BY44" s="193">
        <f t="shared" si="59"/>
        <v>3.1247325338110832E-4</v>
      </c>
      <c r="BZ44" s="192">
        <f t="shared" si="17"/>
        <v>8.4194737300171352E-2</v>
      </c>
      <c r="CA44" s="191">
        <f t="shared" si="60"/>
        <v>8.4507210553552453E-2</v>
      </c>
      <c r="CB44" s="194">
        <f t="shared" si="18"/>
        <v>9.8368514196373585E-3</v>
      </c>
      <c r="CC44" s="195">
        <f t="shared" si="61"/>
        <v>0.94281959752685429</v>
      </c>
      <c r="CD44" s="195">
        <f t="shared" si="62"/>
        <v>3.831728798056773E-3</v>
      </c>
      <c r="CE44" s="195">
        <f t="shared" si="63"/>
        <v>2.5253260591170838E-2</v>
      </c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3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40"/>
      <c r="EF44" s="41"/>
      <c r="EG44" s="94"/>
      <c r="EH44" s="95"/>
      <c r="EI44" s="1"/>
      <c r="EJ44" s="1"/>
      <c r="EK44" s="1"/>
    </row>
    <row r="45" spans="2:142" x14ac:dyDescent="0.15">
      <c r="B45" s="22" t="s">
        <v>60</v>
      </c>
      <c r="C45" s="82" t="s">
        <v>4</v>
      </c>
      <c r="D45" s="91">
        <v>-6.15</v>
      </c>
      <c r="E45" s="83"/>
      <c r="G45" s="199">
        <v>18</v>
      </c>
      <c r="H45" s="53">
        <f t="shared" si="19"/>
        <v>1</v>
      </c>
      <c r="I45" s="24">
        <f t="shared" si="0"/>
        <v>-1.0915284767270124</v>
      </c>
      <c r="J45" s="24">
        <f t="shared" si="1"/>
        <v>5.8800000000000008</v>
      </c>
      <c r="K45" s="24">
        <f t="shared" si="2"/>
        <v>0.47698610872204883</v>
      </c>
      <c r="L45" s="24">
        <f t="shared" si="20"/>
        <v>-0.97541711113088914</v>
      </c>
      <c r="M45" s="24">
        <f t="shared" si="21"/>
        <v>-4.1399999999999992E-2</v>
      </c>
      <c r="N45" s="24">
        <f t="shared" si="22"/>
        <v>-0.10804824046789339</v>
      </c>
      <c r="O45" s="24">
        <f t="shared" si="23"/>
        <v>4.7870449172582735E-3</v>
      </c>
      <c r="P45" s="24">
        <f t="shared" si="24"/>
        <v>0.20138753382253421</v>
      </c>
      <c r="Q45" s="24">
        <f t="shared" si="25"/>
        <v>9.6358677130046891E-4</v>
      </c>
      <c r="R45" s="24">
        <f t="shared" si="26"/>
        <v>-2.2154302415544942</v>
      </c>
      <c r="S45" s="198">
        <f t="shared" si="27"/>
        <v>0.10910656197194976</v>
      </c>
      <c r="T45" s="64">
        <v>0.66</v>
      </c>
      <c r="U45" s="64">
        <f t="shared" si="28"/>
        <v>5.639187215700351E-2</v>
      </c>
      <c r="V45" s="64">
        <f t="shared" si="29"/>
        <v>0.21109853973628862</v>
      </c>
      <c r="W45" s="72"/>
      <c r="X45" s="191">
        <f t="shared" si="30"/>
        <v>6</v>
      </c>
      <c r="Y45" s="191">
        <f t="shared" si="64"/>
        <v>0.2</v>
      </c>
      <c r="Z45" s="192">
        <f t="shared" si="31"/>
        <v>1.3731294098020814</v>
      </c>
      <c r="AA45" s="192">
        <f t="shared" si="32"/>
        <v>2.0543999999999998</v>
      </c>
      <c r="AB45" s="192">
        <f t="shared" si="33"/>
        <v>-0.76909999999999989</v>
      </c>
      <c r="AC45" s="192">
        <f t="shared" si="34"/>
        <v>0.87800000000000011</v>
      </c>
      <c r="AD45" s="192">
        <f t="shared" si="35"/>
        <v>2.0006367102030187</v>
      </c>
      <c r="AE45" s="193">
        <f t="shared" si="36"/>
        <v>1.1615239165366589</v>
      </c>
      <c r="AF45" s="192">
        <f t="shared" si="37"/>
        <v>0.99226700526348799</v>
      </c>
      <c r="AG45" s="191">
        <f t="shared" si="38"/>
        <v>2.1537909218001468</v>
      </c>
      <c r="AH45" s="194">
        <f t="shared" si="39"/>
        <v>0.2349927226840105</v>
      </c>
      <c r="AI45" s="195">
        <f t="shared" si="69"/>
        <v>0.66043564181155978</v>
      </c>
      <c r="AJ45" s="195">
        <f t="shared" si="40"/>
        <v>0.12140340239504788</v>
      </c>
      <c r="AK45" s="195">
        <f t="shared" si="41"/>
        <v>0.45486023146824744</v>
      </c>
      <c r="AL45" s="72"/>
      <c r="AM45" s="72"/>
      <c r="AN45" s="191">
        <f t="shared" si="42"/>
        <v>6</v>
      </c>
      <c r="AO45" s="191">
        <f t="shared" si="65"/>
        <v>0.3</v>
      </c>
      <c r="AP45" s="192">
        <f t="shared" si="3"/>
        <v>1.3731294098020814</v>
      </c>
      <c r="AQ45" s="192">
        <f t="shared" si="4"/>
        <v>2.0543999999999998</v>
      </c>
      <c r="AR45" s="192">
        <f t="shared" si="5"/>
        <v>-0.76909999999999989</v>
      </c>
      <c r="AS45" s="192">
        <f t="shared" si="6"/>
        <v>0.87800000000000011</v>
      </c>
      <c r="AT45" s="192">
        <f t="shared" si="43"/>
        <v>2.0006367102030187</v>
      </c>
      <c r="AU45" s="193">
        <f t="shared" si="44"/>
        <v>0.74509631946945454</v>
      </c>
      <c r="AV45" s="192">
        <f t="shared" si="45"/>
        <v>0.97927316294676447</v>
      </c>
      <c r="AW45" s="191">
        <f t="shared" si="46"/>
        <v>1.724369482416219</v>
      </c>
      <c r="AX45" s="196">
        <f t="shared" si="7"/>
        <v>0.18814002579578412</v>
      </c>
      <c r="AY45" s="195">
        <f t="shared" si="66"/>
        <v>0.66234132781966815</v>
      </c>
      <c r="AZ45" s="195">
        <f t="shared" si="47"/>
        <v>9.7013018014507069E-2</v>
      </c>
      <c r="BA45" s="195">
        <f t="shared" si="48"/>
        <v>0.36486514934671133</v>
      </c>
      <c r="BB45" s="72"/>
      <c r="BC45" s="191">
        <f t="shared" si="49"/>
        <v>6</v>
      </c>
      <c r="BD45" s="191">
        <f t="shared" si="67"/>
        <v>1</v>
      </c>
      <c r="BE45" s="192">
        <f t="shared" si="8"/>
        <v>1.3731294098020814</v>
      </c>
      <c r="BF45" s="192">
        <f t="shared" si="9"/>
        <v>2.0543999999999998</v>
      </c>
      <c r="BG45" s="192">
        <f t="shared" si="10"/>
        <v>-0.76909999999999989</v>
      </c>
      <c r="BH45" s="192">
        <f t="shared" si="11"/>
        <v>0.87800000000000011</v>
      </c>
      <c r="BI45" s="192">
        <f t="shared" si="50"/>
        <v>2.0006367102030187</v>
      </c>
      <c r="BJ45" s="193">
        <f t="shared" si="51"/>
        <v>3.8755090676327479E-2</v>
      </c>
      <c r="BK45" s="192">
        <f t="shared" si="52"/>
        <v>0.57664260951538449</v>
      </c>
      <c r="BL45" s="191">
        <f t="shared" si="53"/>
        <v>0.61539770019171192</v>
      </c>
      <c r="BM45" s="194">
        <f t="shared" si="12"/>
        <v>6.714392731336237E-2</v>
      </c>
      <c r="BN45" s="195">
        <f t="shared" si="54"/>
        <v>0.8</v>
      </c>
      <c r="BO45" s="195">
        <f t="shared" si="55"/>
        <v>3.0169711306475132E-2</v>
      </c>
      <c r="BP45" s="195">
        <f t="shared" si="56"/>
        <v>0.14943155833561125</v>
      </c>
      <c r="BQ45" s="72"/>
      <c r="BR45" s="191">
        <f t="shared" si="57"/>
        <v>6</v>
      </c>
      <c r="BS45" s="191">
        <f t="shared" si="68"/>
        <v>3</v>
      </c>
      <c r="BT45" s="192">
        <f t="shared" si="13"/>
        <v>1.3731294098020814</v>
      </c>
      <c r="BU45" s="192">
        <f t="shared" si="14"/>
        <v>2.0543999999999998</v>
      </c>
      <c r="BV45" s="192">
        <f t="shared" si="15"/>
        <v>-0.76909999999999989</v>
      </c>
      <c r="BW45" s="192">
        <f t="shared" si="16"/>
        <v>0.87800000000000011</v>
      </c>
      <c r="BX45" s="192">
        <f t="shared" si="58"/>
        <v>2.0006367102030187</v>
      </c>
      <c r="BY45" s="193">
        <f t="shared" si="59"/>
        <v>3.0771989270260099E-4</v>
      </c>
      <c r="BZ45" s="192">
        <f t="shared" si="17"/>
        <v>8.4383548746729611E-2</v>
      </c>
      <c r="CA45" s="191">
        <f t="shared" si="60"/>
        <v>8.4691268639432216E-2</v>
      </c>
      <c r="CB45" s="194">
        <f t="shared" si="18"/>
        <v>9.2403731502912565E-3</v>
      </c>
      <c r="CC45" s="195">
        <f t="shared" si="61"/>
        <v>0.94281959752685429</v>
      </c>
      <c r="CD45" s="195">
        <f t="shared" si="62"/>
        <v>3.5993838266255812E-3</v>
      </c>
      <c r="CE45" s="195">
        <f t="shared" si="63"/>
        <v>2.3721975779579876E-2</v>
      </c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3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40"/>
      <c r="EF45" s="41"/>
      <c r="EG45" s="94"/>
      <c r="EH45" s="95"/>
      <c r="EI45" s="1"/>
      <c r="EJ45" s="1"/>
      <c r="EK45" s="1"/>
    </row>
    <row r="46" spans="2:142" x14ac:dyDescent="0.15">
      <c r="B46" s="62" t="s">
        <v>61</v>
      </c>
      <c r="C46" s="219" t="s">
        <v>4</v>
      </c>
      <c r="D46" s="220">
        <v>0.6</v>
      </c>
      <c r="E46" s="98"/>
      <c r="G46" s="199">
        <v>19</v>
      </c>
      <c r="H46" s="53">
        <f t="shared" si="19"/>
        <v>1</v>
      </c>
      <c r="I46" s="24">
        <f t="shared" si="0"/>
        <v>-1.0915284767270124</v>
      </c>
      <c r="J46" s="24">
        <f t="shared" si="1"/>
        <v>5.8800000000000008</v>
      </c>
      <c r="K46" s="24">
        <f t="shared" si="2"/>
        <v>0.47698610872204883</v>
      </c>
      <c r="L46" s="24">
        <f t="shared" si="20"/>
        <v>-1.0346543153115058</v>
      </c>
      <c r="M46" s="24">
        <f t="shared" si="21"/>
        <v>-4.3699999999999996E-2</v>
      </c>
      <c r="N46" s="24">
        <f t="shared" si="22"/>
        <v>-0.10804824046789339</v>
      </c>
      <c r="O46" s="24">
        <f t="shared" si="23"/>
        <v>4.7870449172582735E-3</v>
      </c>
      <c r="P46" s="24">
        <f t="shared" si="24"/>
        <v>0.22327102830692114</v>
      </c>
      <c r="Q46" s="24">
        <f t="shared" si="25"/>
        <v>1.0682376721445736E-3</v>
      </c>
      <c r="R46" s="24">
        <f t="shared" si="26"/>
        <v>-2.2768627948342668</v>
      </c>
      <c r="S46" s="198">
        <f t="shared" si="27"/>
        <v>0.10260559712745344</v>
      </c>
      <c r="T46" s="64">
        <v>0.66</v>
      </c>
      <c r="U46" s="64">
        <f t="shared" si="28"/>
        <v>5.3031839801641972E-2</v>
      </c>
      <c r="V46" s="64">
        <f t="shared" si="29"/>
        <v>0.19852052278894006</v>
      </c>
      <c r="W46" s="72"/>
      <c r="X46" s="191">
        <f t="shared" si="30"/>
        <v>6</v>
      </c>
      <c r="Y46" s="191">
        <f t="shared" si="64"/>
        <v>0.2</v>
      </c>
      <c r="Z46" s="192">
        <f t="shared" si="31"/>
        <v>1.3732667296089374</v>
      </c>
      <c r="AA46" s="192">
        <f t="shared" si="32"/>
        <v>2.0531999999999995</v>
      </c>
      <c r="AB46" s="192">
        <f t="shared" si="33"/>
        <v>-0.76809999999999989</v>
      </c>
      <c r="AC46" s="192">
        <f t="shared" si="34"/>
        <v>0.87900000000000045</v>
      </c>
      <c r="AD46" s="192">
        <f t="shared" si="35"/>
        <v>2.0006367102030187</v>
      </c>
      <c r="AE46" s="193">
        <f t="shared" si="36"/>
        <v>1.1621835736281809</v>
      </c>
      <c r="AF46" s="192">
        <f t="shared" si="37"/>
        <v>0.99228737229730479</v>
      </c>
      <c r="AG46" s="191">
        <f t="shared" si="38"/>
        <v>2.1544709459254858</v>
      </c>
      <c r="AH46" s="194">
        <f t="shared" si="39"/>
        <v>0.22106077790043394</v>
      </c>
      <c r="AI46" s="195">
        <f t="shared" si="69"/>
        <v>0.66043564181155978</v>
      </c>
      <c r="AJ46" s="195">
        <f t="shared" si="40"/>
        <v>0.11420579440366976</v>
      </c>
      <c r="AK46" s="195">
        <f t="shared" si="41"/>
        <v>0.42789306603146149</v>
      </c>
      <c r="AL46" s="72"/>
      <c r="AM46" s="72"/>
      <c r="AN46" s="191">
        <f t="shared" si="42"/>
        <v>6</v>
      </c>
      <c r="AO46" s="191">
        <f t="shared" si="65"/>
        <v>0.3</v>
      </c>
      <c r="AP46" s="192">
        <f t="shared" si="3"/>
        <v>1.3732667296089374</v>
      </c>
      <c r="AQ46" s="192">
        <f t="shared" si="4"/>
        <v>2.0531999999999995</v>
      </c>
      <c r="AR46" s="192">
        <f t="shared" si="5"/>
        <v>-0.76809999999999989</v>
      </c>
      <c r="AS46" s="192">
        <f t="shared" si="6"/>
        <v>0.87900000000000045</v>
      </c>
      <c r="AT46" s="192">
        <f t="shared" si="43"/>
        <v>2.0006367102030187</v>
      </c>
      <c r="AU46" s="193">
        <f t="shared" si="44"/>
        <v>0.74527194649478656</v>
      </c>
      <c r="AV46" s="192">
        <f t="shared" si="45"/>
        <v>0.9793333666433014</v>
      </c>
      <c r="AW46" s="191">
        <f t="shared" si="46"/>
        <v>1.7246053131380878</v>
      </c>
      <c r="AX46" s="196">
        <f t="shared" si="7"/>
        <v>0.17695415796371233</v>
      </c>
      <c r="AY46" s="195">
        <f t="shared" si="66"/>
        <v>0.66234132781966815</v>
      </c>
      <c r="AZ46" s="195">
        <f t="shared" si="47"/>
        <v>9.1245107688617266E-2</v>
      </c>
      <c r="BA46" s="195">
        <f t="shared" si="48"/>
        <v>0.34317208685318579</v>
      </c>
      <c r="BB46" s="72"/>
      <c r="BC46" s="191">
        <f t="shared" si="49"/>
        <v>6</v>
      </c>
      <c r="BD46" s="191">
        <f t="shared" si="67"/>
        <v>1</v>
      </c>
      <c r="BE46" s="192">
        <f t="shared" si="8"/>
        <v>1.3732667296089374</v>
      </c>
      <c r="BF46" s="192">
        <f t="shared" si="9"/>
        <v>2.0531999999999995</v>
      </c>
      <c r="BG46" s="192">
        <f t="shared" si="10"/>
        <v>-0.76809999999999989</v>
      </c>
      <c r="BH46" s="192">
        <f t="shared" si="11"/>
        <v>0.87900000000000045</v>
      </c>
      <c r="BI46" s="192">
        <f t="shared" si="50"/>
        <v>2.0006367102030187</v>
      </c>
      <c r="BJ46" s="193">
        <f t="shared" si="51"/>
        <v>3.8561102979316857E-2</v>
      </c>
      <c r="BK46" s="192">
        <f t="shared" si="52"/>
        <v>0.57744827553646616</v>
      </c>
      <c r="BL46" s="191">
        <f t="shared" si="53"/>
        <v>0.61600937851578297</v>
      </c>
      <c r="BM46" s="194">
        <f t="shared" si="12"/>
        <v>6.3206010118723399E-2</v>
      </c>
      <c r="BN46" s="195">
        <f t="shared" si="54"/>
        <v>0.8</v>
      </c>
      <c r="BO46" s="195">
        <f t="shared" si="55"/>
        <v>2.8400291052628607E-2</v>
      </c>
      <c r="BP46" s="195">
        <f t="shared" si="56"/>
        <v>0.14066756244592798</v>
      </c>
      <c r="BQ46" s="72"/>
      <c r="BR46" s="191">
        <f t="shared" si="57"/>
        <v>6</v>
      </c>
      <c r="BS46" s="191">
        <f t="shared" si="68"/>
        <v>3</v>
      </c>
      <c r="BT46" s="192">
        <f t="shared" si="13"/>
        <v>1.3732667296089374</v>
      </c>
      <c r="BU46" s="192">
        <f t="shared" si="14"/>
        <v>2.0531999999999995</v>
      </c>
      <c r="BV46" s="192">
        <f t="shared" si="15"/>
        <v>-0.76809999999999989</v>
      </c>
      <c r="BW46" s="192">
        <f t="shared" si="16"/>
        <v>0.87900000000000045</v>
      </c>
      <c r="BX46" s="192">
        <f t="shared" si="58"/>
        <v>2.0006367102030187</v>
      </c>
      <c r="BY46" s="193">
        <f t="shared" si="59"/>
        <v>3.0302235349324717E-4</v>
      </c>
      <c r="BZ46" s="192">
        <f t="shared" si="17"/>
        <v>8.4572557421152092E-2</v>
      </c>
      <c r="CA46" s="191">
        <f t="shared" si="60"/>
        <v>8.4875579774645341E-2</v>
      </c>
      <c r="CB46" s="194">
        <f t="shared" si="18"/>
        <v>8.7087095443162954E-3</v>
      </c>
      <c r="CC46" s="195">
        <f t="shared" si="61"/>
        <v>0.94281959752685429</v>
      </c>
      <c r="CD46" s="195">
        <f t="shared" si="62"/>
        <v>3.3922859796634815E-3</v>
      </c>
      <c r="CE46" s="195">
        <f t="shared" si="63"/>
        <v>2.2357083801876076E-2</v>
      </c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3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40"/>
      <c r="EF46" s="41"/>
      <c r="EG46" s="94"/>
      <c r="EH46" s="95"/>
      <c r="EI46" s="1"/>
      <c r="EJ46" s="1"/>
      <c r="EK46" s="1"/>
    </row>
    <row r="47" spans="2:142" s="218" customFormat="1" x14ac:dyDescent="0.15">
      <c r="B47" s="22" t="s">
        <v>62</v>
      </c>
      <c r="C47" s="82" t="s">
        <v>4</v>
      </c>
      <c r="D47" s="96">
        <v>0.34499999999999997</v>
      </c>
      <c r="E47" s="83"/>
      <c r="F47" s="201"/>
      <c r="G47" s="202">
        <v>20</v>
      </c>
      <c r="H47" s="203">
        <f t="shared" si="19"/>
        <v>1</v>
      </c>
      <c r="I47" s="204">
        <f t="shared" si="0"/>
        <v>-1.0915284767270124</v>
      </c>
      <c r="J47" s="204">
        <f t="shared" si="1"/>
        <v>5.8800000000000008</v>
      </c>
      <c r="K47" s="204">
        <f t="shared" si="2"/>
        <v>0.47698610872204883</v>
      </c>
      <c r="L47" s="204">
        <f t="shared" si="20"/>
        <v>-1.0908853796904538</v>
      </c>
      <c r="M47" s="204">
        <f t="shared" si="21"/>
        <v>-4.5999999999999999E-2</v>
      </c>
      <c r="N47" s="204">
        <f t="shared" si="22"/>
        <v>-0.10804824046789339</v>
      </c>
      <c r="O47" s="204">
        <f t="shared" si="23"/>
        <v>4.7870449172582735E-3</v>
      </c>
      <c r="P47" s="204">
        <f t="shared" si="24"/>
        <v>0.24599260943629561</v>
      </c>
      <c r="Q47" s="204">
        <f t="shared" si="25"/>
        <v>1.176884869930927E-3</v>
      </c>
      <c r="R47" s="204">
        <f t="shared" si="26"/>
        <v>-2.3352852120154286</v>
      </c>
      <c r="S47" s="205">
        <f t="shared" si="27"/>
        <v>9.6782874950817513E-2</v>
      </c>
      <c r="T47" s="206">
        <v>0.66</v>
      </c>
      <c r="U47" s="206">
        <f t="shared" si="28"/>
        <v>5.0022358074273278E-2</v>
      </c>
      <c r="V47" s="206">
        <f t="shared" si="29"/>
        <v>0.18725476455623213</v>
      </c>
      <c r="W47" s="207"/>
      <c r="X47" s="208">
        <f t="shared" si="30"/>
        <v>6</v>
      </c>
      <c r="Y47" s="208">
        <f t="shared" si="64"/>
        <v>0.2</v>
      </c>
      <c r="Z47" s="192">
        <f t="shared" si="31"/>
        <v>1.3734040631484608</v>
      </c>
      <c r="AA47" s="192">
        <f t="shared" si="32"/>
        <v>2.0519999999999996</v>
      </c>
      <c r="AB47" s="192">
        <f t="shared" si="33"/>
        <v>-0.76709999999999989</v>
      </c>
      <c r="AC47" s="192">
        <f t="shared" si="34"/>
        <v>0.88000000000000034</v>
      </c>
      <c r="AD47" s="192">
        <f t="shared" si="35"/>
        <v>2.0006367102030187</v>
      </c>
      <c r="AE47" s="209">
        <f t="shared" si="36"/>
        <v>1.1628442593327948</v>
      </c>
      <c r="AF47" s="210">
        <f t="shared" si="37"/>
        <v>0.99230765765286943</v>
      </c>
      <c r="AG47" s="208">
        <f t="shared" si="38"/>
        <v>2.1551519169856643</v>
      </c>
      <c r="AH47" s="194">
        <f t="shared" si="39"/>
        <v>0.20858179848163819</v>
      </c>
      <c r="AI47" s="211">
        <f t="shared" si="69"/>
        <v>0.66043564181155978</v>
      </c>
      <c r="AJ47" s="211">
        <f t="shared" si="40"/>
        <v>0.10775882641863664</v>
      </c>
      <c r="AK47" s="211">
        <f t="shared" si="41"/>
        <v>0.40373831178167319</v>
      </c>
      <c r="AL47" s="207"/>
      <c r="AM47" s="207"/>
      <c r="AN47" s="208">
        <f t="shared" si="42"/>
        <v>6</v>
      </c>
      <c r="AO47" s="208">
        <f t="shared" si="65"/>
        <v>0.3</v>
      </c>
      <c r="AP47" s="210">
        <f t="shared" si="3"/>
        <v>1.3734040631484608</v>
      </c>
      <c r="AQ47" s="210">
        <f t="shared" si="4"/>
        <v>2.0519999999999996</v>
      </c>
      <c r="AR47" s="210">
        <f t="shared" si="5"/>
        <v>-0.76709999999999989</v>
      </c>
      <c r="AS47" s="210">
        <f t="shared" si="6"/>
        <v>0.88000000000000034</v>
      </c>
      <c r="AT47" s="210">
        <f t="shared" si="43"/>
        <v>2.0006367102030187</v>
      </c>
      <c r="AU47" s="209">
        <f t="shared" si="44"/>
        <v>0.74544786735366164</v>
      </c>
      <c r="AV47" s="210">
        <f t="shared" si="45"/>
        <v>0.9793933103911463</v>
      </c>
      <c r="AW47" s="208">
        <f t="shared" si="46"/>
        <v>1.7248411777448078</v>
      </c>
      <c r="AX47" s="212">
        <f t="shared" si="7"/>
        <v>0.16693508801569654</v>
      </c>
      <c r="AY47" s="211">
        <f t="shared" si="66"/>
        <v>0.66234132781966815</v>
      </c>
      <c r="AZ47" s="211">
        <f t="shared" si="47"/>
        <v>8.6078848094231469E-2</v>
      </c>
      <c r="BA47" s="211">
        <f t="shared" si="48"/>
        <v>0.32374182772870846</v>
      </c>
      <c r="BB47" s="207"/>
      <c r="BC47" s="208">
        <f t="shared" si="49"/>
        <v>6</v>
      </c>
      <c r="BD47" s="208">
        <f t="shared" si="67"/>
        <v>1</v>
      </c>
      <c r="BE47" s="210">
        <f t="shared" si="8"/>
        <v>1.3734040631484608</v>
      </c>
      <c r="BF47" s="210">
        <f t="shared" si="9"/>
        <v>2.0519999999999996</v>
      </c>
      <c r="BG47" s="210">
        <f t="shared" si="10"/>
        <v>-0.76709999999999989</v>
      </c>
      <c r="BH47" s="210">
        <f t="shared" si="11"/>
        <v>0.88000000000000034</v>
      </c>
      <c r="BI47" s="210">
        <f t="shared" si="50"/>
        <v>2.0006367102030187</v>
      </c>
      <c r="BJ47" s="209">
        <f t="shared" si="51"/>
        <v>3.8367433003926581E-2</v>
      </c>
      <c r="BK47" s="210">
        <f t="shared" si="52"/>
        <v>0.57825288975320455</v>
      </c>
      <c r="BL47" s="208">
        <f t="shared" si="53"/>
        <v>0.61662032275713108</v>
      </c>
      <c r="BM47" s="213">
        <f t="shared" si="12"/>
        <v>5.9678287589536153E-2</v>
      </c>
      <c r="BN47" s="211">
        <f t="shared" si="54"/>
        <v>0.8</v>
      </c>
      <c r="BO47" s="211">
        <f t="shared" si="55"/>
        <v>2.6815183142895917E-2</v>
      </c>
      <c r="BP47" s="211">
        <f t="shared" si="56"/>
        <v>0.13281647157285681</v>
      </c>
      <c r="BQ47" s="207"/>
      <c r="BR47" s="208">
        <f t="shared" si="57"/>
        <v>6</v>
      </c>
      <c r="BS47" s="208">
        <f t="shared" si="68"/>
        <v>3</v>
      </c>
      <c r="BT47" s="209">
        <f t="shared" si="13"/>
        <v>1.3734040631484608</v>
      </c>
      <c r="BU47" s="210">
        <f t="shared" si="14"/>
        <v>2.0519999999999996</v>
      </c>
      <c r="BV47" s="209">
        <f t="shared" si="15"/>
        <v>-0.76709999999999989</v>
      </c>
      <c r="BW47" s="210">
        <f t="shared" si="16"/>
        <v>0.88000000000000034</v>
      </c>
      <c r="BX47" s="209">
        <f t="shared" si="58"/>
        <v>2.0006367102030187</v>
      </c>
      <c r="BY47" s="209">
        <f>+BT47*EXP(-0.5*((LN(BS47)+BU47)/BV47)^2)</f>
        <v>2.9838021072574154E-4</v>
      </c>
      <c r="BZ47" s="210">
        <f t="shared" si="17"/>
        <v>8.4761763244199317E-2</v>
      </c>
      <c r="CA47" s="208">
        <f t="shared" si="60"/>
        <v>8.5060143454925061E-2</v>
      </c>
      <c r="CB47" s="213">
        <f t="shared" si="18"/>
        <v>8.2323652272966105E-3</v>
      </c>
      <c r="CC47" s="211">
        <f t="shared" si="61"/>
        <v>0.94281959752685429</v>
      </c>
      <c r="CD47" s="211">
        <f t="shared" si="62"/>
        <v>3.2067365432176579E-3</v>
      </c>
      <c r="CE47" s="211">
        <f t="shared" si="63"/>
        <v>2.1134208040551945E-2</v>
      </c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5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40"/>
      <c r="EF47" s="40"/>
      <c r="EG47" s="216"/>
      <c r="EH47" s="217"/>
    </row>
    <row r="48" spans="2:142" x14ac:dyDescent="0.15">
      <c r="B48" s="22" t="s">
        <v>63</v>
      </c>
      <c r="C48" s="82" t="s">
        <v>4</v>
      </c>
      <c r="D48" s="91">
        <v>-0.24</v>
      </c>
      <c r="E48" s="98"/>
      <c r="G48" s="199">
        <v>25</v>
      </c>
      <c r="H48" s="53">
        <f t="shared" si="19"/>
        <v>1</v>
      </c>
      <c r="I48" s="24">
        <f t="shared" si="0"/>
        <v>-1.0915284767270124</v>
      </c>
      <c r="J48" s="24">
        <f t="shared" si="1"/>
        <v>5.8800000000000008</v>
      </c>
      <c r="K48" s="24">
        <f t="shared" si="2"/>
        <v>0.47698610872204883</v>
      </c>
      <c r="L48" s="24">
        <f t="shared" si="20"/>
        <v>-1.3351005289578215</v>
      </c>
      <c r="M48" s="24">
        <f t="shared" si="21"/>
        <v>-5.7500000000000002E-2</v>
      </c>
      <c r="N48" s="24">
        <f t="shared" si="22"/>
        <v>-0.10804824046789339</v>
      </c>
      <c r="O48" s="24">
        <f t="shared" si="23"/>
        <v>4.7870449172582735E-3</v>
      </c>
      <c r="P48" s="24">
        <f t="shared" si="24"/>
        <v>0.36890080745885329</v>
      </c>
      <c r="Q48" s="24">
        <f t="shared" si="25"/>
        <v>1.7643872882217586E-3</v>
      </c>
      <c r="R48" s="24">
        <f t="shared" si="26"/>
        <v>-2.5904128588645059</v>
      </c>
      <c r="S48" s="198">
        <f t="shared" si="27"/>
        <v>7.4989073789556854E-2</v>
      </c>
      <c r="T48" s="64">
        <v>0.66</v>
      </c>
      <c r="U48" s="64">
        <f t="shared" si="28"/>
        <v>3.8758202860428963E-2</v>
      </c>
      <c r="V48" s="64">
        <f t="shared" si="29"/>
        <v>0.14508828513194291</v>
      </c>
      <c r="W48" s="82"/>
      <c r="X48" s="191">
        <f t="shared" si="30"/>
        <v>6</v>
      </c>
      <c r="Y48" s="191">
        <f t="shared" si="64"/>
        <v>0.2</v>
      </c>
      <c r="Z48" s="192">
        <f t="shared" si="31"/>
        <v>1.3740909368841592</v>
      </c>
      <c r="AA48" s="192">
        <f t="shared" si="32"/>
        <v>2.0459999999999998</v>
      </c>
      <c r="AB48" s="192">
        <f t="shared" si="33"/>
        <v>-0.76209999999999989</v>
      </c>
      <c r="AC48" s="192">
        <f t="shared" si="34"/>
        <v>0.88500000000000023</v>
      </c>
      <c r="AD48" s="192">
        <f t="shared" si="35"/>
        <v>2.0006367102030187</v>
      </c>
      <c r="AE48" s="193">
        <f t="shared" si="36"/>
        <v>1.1661631477035104</v>
      </c>
      <c r="AF48" s="192">
        <f t="shared" si="37"/>
        <v>0.99240787447983614</v>
      </c>
      <c r="AG48" s="191">
        <f t="shared" si="38"/>
        <v>2.1585710221833465</v>
      </c>
      <c r="AH48" s="194">
        <f t="shared" si="39"/>
        <v>0.16186924166250613</v>
      </c>
      <c r="AI48" s="195">
        <f t="shared" si="69"/>
        <v>0.66043564181155978</v>
      </c>
      <c r="AJ48" s="195">
        <f t="shared" si="40"/>
        <v>8.3625894693596034E-2</v>
      </c>
      <c r="AK48" s="195">
        <f t="shared" si="41"/>
        <v>0.31331983343672731</v>
      </c>
      <c r="AL48" s="82"/>
      <c r="AM48" s="82"/>
      <c r="AN48" s="191">
        <f t="shared" si="42"/>
        <v>6</v>
      </c>
      <c r="AO48" s="191">
        <f t="shared" si="65"/>
        <v>0.3</v>
      </c>
      <c r="AP48" s="192">
        <f t="shared" si="3"/>
        <v>1.3740909368841592</v>
      </c>
      <c r="AQ48" s="192">
        <f t="shared" si="4"/>
        <v>2.0459999999999998</v>
      </c>
      <c r="AR48" s="192">
        <f t="shared" si="5"/>
        <v>-0.76209999999999989</v>
      </c>
      <c r="AS48" s="192">
        <f t="shared" si="6"/>
        <v>0.88500000000000023</v>
      </c>
      <c r="AT48" s="192">
        <f t="shared" si="43"/>
        <v>2.0006367102030187</v>
      </c>
      <c r="AU48" s="193">
        <f t="shared" si="44"/>
        <v>0.74633191901793094</v>
      </c>
      <c r="AV48" s="192">
        <f t="shared" si="45"/>
        <v>0.97968918056460796</v>
      </c>
      <c r="AW48" s="191">
        <f t="shared" si="46"/>
        <v>1.7260210995825389</v>
      </c>
      <c r="AX48" s="196">
        <f t="shared" si="7"/>
        <v>0.12943272359892707</v>
      </c>
      <c r="AY48" s="195">
        <f t="shared" si="66"/>
        <v>0.66234132781966815</v>
      </c>
      <c r="AZ48" s="195">
        <f t="shared" si="47"/>
        <v>6.6741030214373442E-2</v>
      </c>
      <c r="BA48" s="195">
        <f t="shared" si="48"/>
        <v>0.25101245642187198</v>
      </c>
      <c r="BB48" s="82"/>
      <c r="BC48" s="191">
        <f t="shared" si="49"/>
        <v>6</v>
      </c>
      <c r="BD48" s="191">
        <f t="shared" si="67"/>
        <v>1</v>
      </c>
      <c r="BE48" s="192">
        <f t="shared" si="8"/>
        <v>1.3740909368841592</v>
      </c>
      <c r="BF48" s="192">
        <f t="shared" si="9"/>
        <v>2.0459999999999998</v>
      </c>
      <c r="BG48" s="192">
        <f t="shared" si="10"/>
        <v>-0.76209999999999989</v>
      </c>
      <c r="BH48" s="192">
        <f t="shared" si="11"/>
        <v>0.88500000000000023</v>
      </c>
      <c r="BI48" s="192">
        <f t="shared" si="50"/>
        <v>2.0006367102030187</v>
      </c>
      <c r="BJ48" s="193">
        <f t="shared" si="51"/>
        <v>3.7403915043852431E-2</v>
      </c>
      <c r="BK48" s="192">
        <f t="shared" si="52"/>
        <v>0.58226010240858217</v>
      </c>
      <c r="BL48" s="191">
        <f t="shared" si="53"/>
        <v>0.6196640174524346</v>
      </c>
      <c r="BM48" s="194">
        <f t="shared" si="12"/>
        <v>4.6468030729473864E-2</v>
      </c>
      <c r="BN48" s="195">
        <f t="shared" si="54"/>
        <v>0.8</v>
      </c>
      <c r="BO48" s="195">
        <f t="shared" si="55"/>
        <v>2.0879432112241709E-2</v>
      </c>
      <c r="BP48" s="195">
        <f t="shared" si="56"/>
        <v>0.1034165042548898</v>
      </c>
      <c r="BQ48" s="82"/>
      <c r="BR48" s="191">
        <f t="shared" si="57"/>
        <v>6</v>
      </c>
      <c r="BS48" s="191">
        <f t="shared" si="68"/>
        <v>3</v>
      </c>
      <c r="BT48" s="192">
        <f t="shared" si="13"/>
        <v>1.3740909368841592</v>
      </c>
      <c r="BU48" s="192">
        <f t="shared" si="14"/>
        <v>2.0459999999999998</v>
      </c>
      <c r="BV48" s="192">
        <f t="shared" si="15"/>
        <v>-0.76209999999999989</v>
      </c>
      <c r="BW48" s="192">
        <f t="shared" si="16"/>
        <v>0.88500000000000023</v>
      </c>
      <c r="BX48" s="192">
        <f t="shared" si="58"/>
        <v>2.0006367102030187</v>
      </c>
      <c r="BY48" s="193">
        <f t="shared" si="59"/>
        <v>2.7598561896582697E-4</v>
      </c>
      <c r="BZ48" s="192">
        <f t="shared" si="17"/>
        <v>8.5710746802776225E-2</v>
      </c>
      <c r="CA48" s="191">
        <f t="shared" si="60"/>
        <v>8.5986732421742054E-2</v>
      </c>
      <c r="CB48" s="194">
        <f t="shared" si="18"/>
        <v>6.4480654224968953E-3</v>
      </c>
      <c r="CC48" s="195">
        <f t="shared" si="61"/>
        <v>0.94281959752685429</v>
      </c>
      <c r="CD48" s="195">
        <f t="shared" si="62"/>
        <v>2.511701856328975E-3</v>
      </c>
      <c r="CE48" s="195">
        <f t="shared" si="63"/>
        <v>1.6553536236011909E-2</v>
      </c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3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40"/>
      <c r="EF48" s="41"/>
      <c r="EG48" s="94"/>
      <c r="EH48" s="95"/>
      <c r="EI48" s="1"/>
      <c r="EJ48" s="1"/>
      <c r="EK48" s="1"/>
    </row>
    <row r="49" spans="2:141" x14ac:dyDescent="0.15">
      <c r="B49" s="22" t="s">
        <v>64</v>
      </c>
      <c r="C49" s="82" t="s">
        <v>4</v>
      </c>
      <c r="D49" s="97">
        <v>484.5</v>
      </c>
      <c r="E49" s="98"/>
      <c r="G49" s="199">
        <v>30</v>
      </c>
      <c r="H49" s="53">
        <f t="shared" si="19"/>
        <v>1</v>
      </c>
      <c r="I49" s="24">
        <f t="shared" si="0"/>
        <v>-1.0915284767270124</v>
      </c>
      <c r="J49" s="24">
        <f t="shared" si="1"/>
        <v>5.8800000000000008</v>
      </c>
      <c r="K49" s="24">
        <f t="shared" si="2"/>
        <v>0.47698610872204883</v>
      </c>
      <c r="L49" s="24">
        <f t="shared" si="20"/>
        <v>-1.533326382039965</v>
      </c>
      <c r="M49" s="24">
        <f t="shared" si="21"/>
        <v>-6.8999999999999992E-2</v>
      </c>
      <c r="N49" s="24">
        <f t="shared" si="22"/>
        <v>-0.10804824046789339</v>
      </c>
      <c r="O49" s="24">
        <f t="shared" si="23"/>
        <v>4.7870449172582735E-3</v>
      </c>
      <c r="P49" s="24">
        <f t="shared" si="24"/>
        <v>0.49702284362802168</v>
      </c>
      <c r="Q49" s="24">
        <f t="shared" si="25"/>
        <v>2.3764446945037281E-3</v>
      </c>
      <c r="R49" s="24">
        <f t="shared" si="26"/>
        <v>-2.799526654540367</v>
      </c>
      <c r="S49" s="198">
        <f t="shared" si="27"/>
        <v>6.0838853605764007E-2</v>
      </c>
      <c r="T49" s="64">
        <v>0.66</v>
      </c>
      <c r="U49" s="64">
        <f t="shared" si="28"/>
        <v>3.1444642675084254E-2</v>
      </c>
      <c r="V49" s="64">
        <f t="shared" si="29"/>
        <v>0.11771054759023961</v>
      </c>
      <c r="W49" s="221"/>
      <c r="X49" s="191">
        <f t="shared" si="30"/>
        <v>6</v>
      </c>
      <c r="Y49" s="191">
        <f t="shared" si="64"/>
        <v>0.2</v>
      </c>
      <c r="Z49" s="192">
        <f t="shared" si="31"/>
        <v>1.3747781541425987</v>
      </c>
      <c r="AA49" s="192">
        <f t="shared" si="32"/>
        <v>2.0399999999999996</v>
      </c>
      <c r="AB49" s="192">
        <f t="shared" si="33"/>
        <v>-0.75709999999999988</v>
      </c>
      <c r="AC49" s="192">
        <f t="shared" si="34"/>
        <v>0.89000000000000012</v>
      </c>
      <c r="AD49" s="192">
        <f t="shared" si="35"/>
        <v>2.0006367102030187</v>
      </c>
      <c r="AE49" s="193">
        <f t="shared" si="36"/>
        <v>1.1695078780492447</v>
      </c>
      <c r="AF49" s="192">
        <f t="shared" si="37"/>
        <v>0.99250611380442433</v>
      </c>
      <c r="AG49" s="191">
        <f t="shared" si="38"/>
        <v>2.1620139918536689</v>
      </c>
      <c r="AH49" s="194">
        <f t="shared" si="39"/>
        <v>0.13153445274399883</v>
      </c>
      <c r="AI49" s="195">
        <f t="shared" si="69"/>
        <v>0.66043564181155978</v>
      </c>
      <c r="AJ49" s="195">
        <f t="shared" si="40"/>
        <v>6.7954147315297489E-2</v>
      </c>
      <c r="AK49" s="195">
        <f t="shared" si="41"/>
        <v>0.25460274232252017</v>
      </c>
      <c r="AL49" s="221"/>
      <c r="AM49" s="221"/>
      <c r="AN49" s="191">
        <f t="shared" si="42"/>
        <v>6</v>
      </c>
      <c r="AO49" s="191">
        <f t="shared" si="65"/>
        <v>0.3</v>
      </c>
      <c r="AP49" s="192">
        <f t="shared" si="3"/>
        <v>1.3747781541425987</v>
      </c>
      <c r="AQ49" s="192">
        <f t="shared" si="4"/>
        <v>2.0399999999999996</v>
      </c>
      <c r="AR49" s="192">
        <f t="shared" si="5"/>
        <v>-0.75709999999999988</v>
      </c>
      <c r="AS49" s="192">
        <f t="shared" si="6"/>
        <v>0.89000000000000012</v>
      </c>
      <c r="AT49" s="192">
        <f t="shared" si="43"/>
        <v>2.0006367102030187</v>
      </c>
      <c r="AU49" s="193">
        <f t="shared" si="44"/>
        <v>0.74722348903929137</v>
      </c>
      <c r="AV49" s="192">
        <f t="shared" si="45"/>
        <v>0.97997876649199345</v>
      </c>
      <c r="AW49" s="191">
        <f t="shared" si="46"/>
        <v>1.7272022555312847</v>
      </c>
      <c r="AX49" s="196">
        <f t="shared" si="7"/>
        <v>0.10508100517181322</v>
      </c>
      <c r="AY49" s="195">
        <f t="shared" si="66"/>
        <v>0.66234132781966815</v>
      </c>
      <c r="AZ49" s="195">
        <f t="shared" si="47"/>
        <v>5.4184246040132417E-2</v>
      </c>
      <c r="BA49" s="195">
        <f t="shared" si="48"/>
        <v>0.20378649616606628</v>
      </c>
      <c r="BB49" s="221"/>
      <c r="BC49" s="191">
        <f t="shared" si="49"/>
        <v>6</v>
      </c>
      <c r="BD49" s="191">
        <f t="shared" si="67"/>
        <v>1</v>
      </c>
      <c r="BE49" s="192">
        <f t="shared" si="8"/>
        <v>1.3747781541425987</v>
      </c>
      <c r="BF49" s="192">
        <f t="shared" si="9"/>
        <v>2.0399999999999996</v>
      </c>
      <c r="BG49" s="192">
        <f t="shared" si="10"/>
        <v>-0.75709999999999988</v>
      </c>
      <c r="BH49" s="192">
        <f t="shared" si="11"/>
        <v>0.89000000000000012</v>
      </c>
      <c r="BI49" s="192">
        <f t="shared" si="50"/>
        <v>2.0006367102030187</v>
      </c>
      <c r="BJ49" s="193">
        <f t="shared" si="51"/>
        <v>3.6448623931230537E-2</v>
      </c>
      <c r="BK49" s="192">
        <f t="shared" si="52"/>
        <v>0.58624067742024044</v>
      </c>
      <c r="BL49" s="191">
        <f t="shared" si="53"/>
        <v>0.62268930135147094</v>
      </c>
      <c r="BM49" s="194">
        <f t="shared" si="12"/>
        <v>3.7883703246797608E-2</v>
      </c>
      <c r="BN49" s="195">
        <f t="shared" si="54"/>
        <v>0.8</v>
      </c>
      <c r="BO49" s="195">
        <f t="shared" si="55"/>
        <v>1.7022245136807793E-2</v>
      </c>
      <c r="BP49" s="195">
        <f t="shared" si="56"/>
        <v>8.4311732098611064E-2</v>
      </c>
      <c r="BQ49" s="221"/>
      <c r="BR49" s="191">
        <f t="shared" si="57"/>
        <v>6</v>
      </c>
      <c r="BS49" s="191">
        <f t="shared" si="68"/>
        <v>3</v>
      </c>
      <c r="BT49" s="192">
        <f t="shared" si="13"/>
        <v>1.3747781541425987</v>
      </c>
      <c r="BU49" s="192">
        <f t="shared" si="14"/>
        <v>2.0399999999999996</v>
      </c>
      <c r="BV49" s="192">
        <f t="shared" si="15"/>
        <v>-0.75709999999999988</v>
      </c>
      <c r="BW49" s="192">
        <f t="shared" si="16"/>
        <v>0.89000000000000012</v>
      </c>
      <c r="BX49" s="192">
        <f t="shared" si="58"/>
        <v>2.0006367102030187</v>
      </c>
      <c r="BY49" s="193">
        <f t="shared" si="59"/>
        <v>2.5491262064688901E-4</v>
      </c>
      <c r="BZ49" s="192">
        <f t="shared" si="17"/>
        <v>8.6664647086960894E-2</v>
      </c>
      <c r="CA49" s="191">
        <f t="shared" si="60"/>
        <v>8.6919559707607785E-2</v>
      </c>
      <c r="CB49" s="194">
        <f t="shared" si="18"/>
        <v>5.2880863685286139E-3</v>
      </c>
      <c r="CC49" s="195">
        <f t="shared" si="61"/>
        <v>0.94281959752685429</v>
      </c>
      <c r="CD49" s="195">
        <f t="shared" si="62"/>
        <v>2.0598575662586901E-3</v>
      </c>
      <c r="CE49" s="195">
        <f t="shared" si="63"/>
        <v>1.3575626732196229E-2</v>
      </c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3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40"/>
      <c r="EF49" s="41"/>
      <c r="EG49" s="94"/>
      <c r="EH49" s="95"/>
      <c r="EI49" s="1"/>
      <c r="EJ49" s="1"/>
      <c r="EK49" s="1"/>
    </row>
    <row r="50" spans="2:141" x14ac:dyDescent="0.15">
      <c r="B50" s="99"/>
      <c r="C50" s="100"/>
      <c r="D50" s="100"/>
      <c r="E50" s="101"/>
      <c r="G50" s="199">
        <v>35</v>
      </c>
      <c r="H50" s="53">
        <f t="shared" si="19"/>
        <v>1</v>
      </c>
      <c r="I50" s="24">
        <f t="shared" si="0"/>
        <v>-1.0915284767270124</v>
      </c>
      <c r="J50" s="24">
        <f t="shared" si="1"/>
        <v>5.8800000000000008</v>
      </c>
      <c r="K50" s="24">
        <f t="shared" si="2"/>
        <v>0.47698610872204883</v>
      </c>
      <c r="L50" s="24">
        <f t="shared" si="20"/>
        <v>-1.6996497695238144</v>
      </c>
      <c r="M50" s="24">
        <f t="shared" si="21"/>
        <v>-8.0500000000000002E-2</v>
      </c>
      <c r="N50" s="24">
        <f t="shared" si="22"/>
        <v>-0.10804824046789339</v>
      </c>
      <c r="O50" s="24">
        <f t="shared" si="23"/>
        <v>4.7870449172582735E-3</v>
      </c>
      <c r="P50" s="24">
        <f t="shared" si="24"/>
        <v>0.61608201505792271</v>
      </c>
      <c r="Q50" s="24">
        <f t="shared" si="25"/>
        <v>2.9448718840009648E-3</v>
      </c>
      <c r="R50" s="24">
        <f t="shared" si="26"/>
        <v>-2.976781614834719</v>
      </c>
      <c r="S50" s="198">
        <f t="shared" si="27"/>
        <v>5.0956568106509038E-2</v>
      </c>
      <c r="T50" s="64">
        <v>0.66</v>
      </c>
      <c r="U50" s="64">
        <f t="shared" si="28"/>
        <v>2.6336970226966353E-2</v>
      </c>
      <c r="V50" s="64">
        <f t="shared" si="29"/>
        <v>9.8590377359908735E-2</v>
      </c>
      <c r="W50" s="190"/>
      <c r="X50" s="191">
        <f t="shared" si="30"/>
        <v>6</v>
      </c>
      <c r="Y50" s="191">
        <f t="shared" si="64"/>
        <v>0.2</v>
      </c>
      <c r="Z50" s="192">
        <f t="shared" si="31"/>
        <v>1.3754657150955842</v>
      </c>
      <c r="AA50" s="192">
        <f t="shared" si="32"/>
        <v>2.0339999999999998</v>
      </c>
      <c r="AB50" s="192">
        <f t="shared" si="33"/>
        <v>-0.75209999999999988</v>
      </c>
      <c r="AC50" s="192">
        <f t="shared" si="34"/>
        <v>0.89500000000000046</v>
      </c>
      <c r="AD50" s="192">
        <f t="shared" si="35"/>
        <v>2.0006367102030187</v>
      </c>
      <c r="AE50" s="193">
        <f t="shared" si="36"/>
        <v>1.1728785443508727</v>
      </c>
      <c r="AF50" s="192">
        <f t="shared" si="37"/>
        <v>0.99260242752736871</v>
      </c>
      <c r="AG50" s="191">
        <f t="shared" si="38"/>
        <v>2.1654809718782415</v>
      </c>
      <c r="AH50" s="194">
        <f t="shared" si="39"/>
        <v>0.110345478626863</v>
      </c>
      <c r="AI50" s="195">
        <f t="shared" si="69"/>
        <v>0.66043564181155978</v>
      </c>
      <c r="AJ50" s="195">
        <f t="shared" si="40"/>
        <v>5.7007367680168265E-2</v>
      </c>
      <c r="AK50" s="195">
        <f t="shared" si="41"/>
        <v>0.21358861404904533</v>
      </c>
      <c r="AL50" s="190"/>
      <c r="AM50" s="190"/>
      <c r="AN50" s="191">
        <f t="shared" si="42"/>
        <v>6</v>
      </c>
      <c r="AO50" s="191">
        <f t="shared" si="65"/>
        <v>0.3</v>
      </c>
      <c r="AP50" s="192">
        <f t="shared" si="3"/>
        <v>1.3754657150955842</v>
      </c>
      <c r="AQ50" s="192">
        <f t="shared" si="4"/>
        <v>2.0339999999999998</v>
      </c>
      <c r="AR50" s="192">
        <f t="shared" si="5"/>
        <v>-0.75209999999999988</v>
      </c>
      <c r="AS50" s="192">
        <f t="shared" si="6"/>
        <v>0.89500000000000046</v>
      </c>
      <c r="AT50" s="192">
        <f t="shared" si="43"/>
        <v>2.0006367102030187</v>
      </c>
      <c r="AU50" s="193">
        <f t="shared" si="44"/>
        <v>0.74812272515245393</v>
      </c>
      <c r="AV50" s="192">
        <f t="shared" si="45"/>
        <v>0.98026224077224322</v>
      </c>
      <c r="AW50" s="191">
        <f t="shared" si="46"/>
        <v>1.7283849659246973</v>
      </c>
      <c r="AX50" s="196">
        <f t="shared" si="7"/>
        <v>8.8072566230408142E-2</v>
      </c>
      <c r="AY50" s="195">
        <f t="shared" si="66"/>
        <v>0.66234132781966815</v>
      </c>
      <c r="AZ50" s="195">
        <f t="shared" si="47"/>
        <v>4.5413969824627885E-2</v>
      </c>
      <c r="BA50" s="195">
        <f t="shared" si="48"/>
        <v>0.17080156067314661</v>
      </c>
      <c r="BB50" s="190"/>
      <c r="BC50" s="191">
        <f t="shared" si="49"/>
        <v>6</v>
      </c>
      <c r="BD50" s="191">
        <f t="shared" si="67"/>
        <v>1</v>
      </c>
      <c r="BE50" s="192">
        <f t="shared" si="8"/>
        <v>1.3754657150955842</v>
      </c>
      <c r="BF50" s="192">
        <f t="shared" si="9"/>
        <v>2.0339999999999998</v>
      </c>
      <c r="BG50" s="192">
        <f t="shared" si="10"/>
        <v>-0.75209999999999988</v>
      </c>
      <c r="BH50" s="192">
        <f t="shared" si="11"/>
        <v>0.89500000000000046</v>
      </c>
      <c r="BI50" s="192">
        <f t="shared" si="50"/>
        <v>2.0006367102030187</v>
      </c>
      <c r="BJ50" s="193">
        <f t="shared" si="51"/>
        <v>3.5501797375144112E-2</v>
      </c>
      <c r="BK50" s="192">
        <f t="shared" si="52"/>
        <v>0.59019434376689761</v>
      </c>
      <c r="BL50" s="191">
        <f t="shared" si="53"/>
        <v>0.62569614114204175</v>
      </c>
      <c r="BM50" s="194">
        <f t="shared" si="12"/>
        <v>3.188332803008434E-2</v>
      </c>
      <c r="BN50" s="195">
        <f t="shared" si="54"/>
        <v>0.8</v>
      </c>
      <c r="BO50" s="195">
        <f t="shared" si="55"/>
        <v>1.432610275636737E-2</v>
      </c>
      <c r="BP50" s="195">
        <f t="shared" si="56"/>
        <v>7.0957651467503824E-2</v>
      </c>
      <c r="BQ50" s="190"/>
      <c r="BR50" s="191">
        <f t="shared" si="57"/>
        <v>6</v>
      </c>
      <c r="BS50" s="191">
        <f t="shared" si="68"/>
        <v>3</v>
      </c>
      <c r="BT50" s="192">
        <f t="shared" si="13"/>
        <v>1.3754657150955842</v>
      </c>
      <c r="BU50" s="192">
        <f t="shared" si="14"/>
        <v>2.0339999999999998</v>
      </c>
      <c r="BV50" s="192">
        <f t="shared" si="15"/>
        <v>-0.75209999999999988</v>
      </c>
      <c r="BW50" s="192">
        <f t="shared" si="16"/>
        <v>0.89500000000000046</v>
      </c>
      <c r="BX50" s="192">
        <f t="shared" si="58"/>
        <v>2.0006367102030187</v>
      </c>
      <c r="BY50" s="193">
        <f t="shared" si="59"/>
        <v>2.351089924099021E-4</v>
      </c>
      <c r="BZ50" s="192">
        <f t="shared" si="17"/>
        <v>8.7623453987570751E-2</v>
      </c>
      <c r="CA50" s="191">
        <f t="shared" si="60"/>
        <v>8.7858562979980653E-2</v>
      </c>
      <c r="CB50" s="194">
        <f t="shared" si="18"/>
        <v>4.4769708482293976E-3</v>
      </c>
      <c r="CC50" s="195">
        <f t="shared" si="61"/>
        <v>0.94281959752685429</v>
      </c>
      <c r="CD50" s="195">
        <f t="shared" si="62"/>
        <v>1.743905381449144E-3</v>
      </c>
      <c r="CE50" s="195">
        <f t="shared" si="63"/>
        <v>1.1493323083411998E-2</v>
      </c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3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40"/>
      <c r="EF50" s="41"/>
      <c r="EG50" s="94"/>
      <c r="EH50" s="95"/>
      <c r="EI50" s="1"/>
      <c r="EJ50" s="1"/>
      <c r="EK50" s="1"/>
    </row>
    <row r="51" spans="2:141" x14ac:dyDescent="0.15">
      <c r="D51" s="1"/>
      <c r="E51" s="1"/>
      <c r="G51" s="199">
        <v>40</v>
      </c>
      <c r="H51" s="53">
        <f t="shared" si="19"/>
        <v>1</v>
      </c>
      <c r="I51" s="24">
        <f t="shared" si="0"/>
        <v>-1.0915284767270124</v>
      </c>
      <c r="J51" s="24">
        <f t="shared" si="1"/>
        <v>5.8800000000000008</v>
      </c>
      <c r="K51" s="24">
        <f t="shared" si="2"/>
        <v>0.47698610872204883</v>
      </c>
      <c r="L51" s="24">
        <f t="shared" si="20"/>
        <v>-1.8427177243562758</v>
      </c>
      <c r="M51" s="24">
        <f t="shared" si="21"/>
        <v>-9.1999999999999998E-2</v>
      </c>
      <c r="N51" s="24">
        <f t="shared" si="22"/>
        <v>-0.10804824046789339</v>
      </c>
      <c r="O51" s="24">
        <f t="shared" si="23"/>
        <v>4.7870449172582735E-3</v>
      </c>
      <c r="P51" s="24">
        <f t="shared" si="24"/>
        <v>0.71606687321421203</v>
      </c>
      <c r="Q51" s="24">
        <f t="shared" si="25"/>
        <v>3.421982619047699E-3</v>
      </c>
      <c r="R51" s="24">
        <f t="shared" si="26"/>
        <v>-3.1308724589321337</v>
      </c>
      <c r="S51" s="198">
        <f t="shared" si="27"/>
        <v>4.3679671903863522E-2</v>
      </c>
      <c r="T51" s="64">
        <v>0.66</v>
      </c>
      <c r="U51" s="64">
        <f t="shared" si="28"/>
        <v>2.2575896713671439E-2</v>
      </c>
      <c r="V51" s="64">
        <f t="shared" si="29"/>
        <v>8.4511094368790937E-2</v>
      </c>
      <c r="W51" s="190"/>
      <c r="X51" s="191">
        <f t="shared" si="30"/>
        <v>6</v>
      </c>
      <c r="Y51" s="191">
        <f t="shared" si="64"/>
        <v>0.2</v>
      </c>
      <c r="Z51" s="192">
        <f t="shared" si="31"/>
        <v>1.3761536199150055</v>
      </c>
      <c r="AA51" s="192">
        <f t="shared" si="32"/>
        <v>2.0279999999999996</v>
      </c>
      <c r="AB51" s="192">
        <f t="shared" si="33"/>
        <v>-0.74709999999999988</v>
      </c>
      <c r="AC51" s="192">
        <f t="shared" si="34"/>
        <v>0.90000000000000036</v>
      </c>
      <c r="AD51" s="192">
        <f t="shared" si="35"/>
        <v>2.0006367102030187</v>
      </c>
      <c r="AE51" s="193">
        <f t="shared" si="36"/>
        <v>1.1762752284786508</v>
      </c>
      <c r="AF51" s="192">
        <f t="shared" si="37"/>
        <v>0.99269686586413342</v>
      </c>
      <c r="AG51" s="191">
        <f t="shared" si="38"/>
        <v>2.1689720943427844</v>
      </c>
      <c r="AH51" s="194">
        <f t="shared" si="39"/>
        <v>9.4739989449528536E-2</v>
      </c>
      <c r="AI51" s="195">
        <f t="shared" si="69"/>
        <v>0.66043564181155978</v>
      </c>
      <c r="AJ51" s="195">
        <f t="shared" si="40"/>
        <v>4.8945162772167462E-2</v>
      </c>
      <c r="AK51" s="195">
        <f t="shared" si="41"/>
        <v>0.18338207684949751</v>
      </c>
      <c r="AL51" s="190"/>
      <c r="AM51" s="190"/>
      <c r="AN51" s="191">
        <f t="shared" si="42"/>
        <v>6</v>
      </c>
      <c r="AO51" s="191">
        <f t="shared" si="65"/>
        <v>0.3</v>
      </c>
      <c r="AP51" s="192">
        <f t="shared" si="3"/>
        <v>1.3761536199150055</v>
      </c>
      <c r="AQ51" s="192">
        <f t="shared" si="4"/>
        <v>2.0279999999999996</v>
      </c>
      <c r="AR51" s="192">
        <f t="shared" si="5"/>
        <v>-0.74709999999999988</v>
      </c>
      <c r="AS51" s="192">
        <f t="shared" si="6"/>
        <v>0.90000000000000036</v>
      </c>
      <c r="AT51" s="192">
        <f t="shared" si="43"/>
        <v>2.0006367102030187</v>
      </c>
      <c r="AU51" s="193">
        <f t="shared" si="44"/>
        <v>0.74902977906133483</v>
      </c>
      <c r="AV51" s="192">
        <f t="shared" si="45"/>
        <v>0.9805397702998675</v>
      </c>
      <c r="AW51" s="191">
        <f t="shared" si="46"/>
        <v>1.7295695493612024</v>
      </c>
      <c r="AX51" s="196">
        <f t="shared" si="7"/>
        <v>7.5547030451010411E-2</v>
      </c>
      <c r="AY51" s="195">
        <f t="shared" si="66"/>
        <v>0.66234132781966815</v>
      </c>
      <c r="AZ51" s="195">
        <f t="shared" si="47"/>
        <v>3.8955269592881162E-2</v>
      </c>
      <c r="BA51" s="195">
        <f t="shared" si="48"/>
        <v>0.14651044312138142</v>
      </c>
      <c r="BB51" s="190"/>
      <c r="BC51" s="191">
        <f t="shared" si="49"/>
        <v>6</v>
      </c>
      <c r="BD51" s="191">
        <f t="shared" si="67"/>
        <v>1</v>
      </c>
      <c r="BE51" s="192">
        <f t="shared" si="8"/>
        <v>1.3761536199150055</v>
      </c>
      <c r="BF51" s="192">
        <f t="shared" si="9"/>
        <v>2.0279999999999996</v>
      </c>
      <c r="BG51" s="192">
        <f t="shared" si="10"/>
        <v>-0.74709999999999988</v>
      </c>
      <c r="BH51" s="192">
        <f t="shared" si="11"/>
        <v>0.90000000000000036</v>
      </c>
      <c r="BI51" s="192">
        <f t="shared" si="50"/>
        <v>2.0006367102030187</v>
      </c>
      <c r="BJ51" s="193">
        <f t="shared" si="51"/>
        <v>3.4563674067613778E-2</v>
      </c>
      <c r="BK51" s="192">
        <f t="shared" si="52"/>
        <v>0.59412084428524925</v>
      </c>
      <c r="BL51" s="191">
        <f t="shared" si="53"/>
        <v>0.62868451835286299</v>
      </c>
      <c r="BM51" s="194">
        <f t="shared" si="12"/>
        <v>2.7460733492691521E-2</v>
      </c>
      <c r="BN51" s="195">
        <f t="shared" si="54"/>
        <v>0.8</v>
      </c>
      <c r="BO51" s="195">
        <f t="shared" si="55"/>
        <v>1.2338902934170172E-2</v>
      </c>
      <c r="BP51" s="195">
        <f t="shared" si="56"/>
        <v>6.1114986314408898E-2</v>
      </c>
      <c r="BQ51" s="190"/>
      <c r="BR51" s="191">
        <f t="shared" si="57"/>
        <v>6</v>
      </c>
      <c r="BS51" s="191">
        <f t="shared" si="68"/>
        <v>3</v>
      </c>
      <c r="BT51" s="192">
        <f t="shared" si="13"/>
        <v>1.3761536199150055</v>
      </c>
      <c r="BU51" s="192">
        <f t="shared" si="14"/>
        <v>2.0279999999999996</v>
      </c>
      <c r="BV51" s="192">
        <f t="shared" si="15"/>
        <v>-0.74709999999999988</v>
      </c>
      <c r="BW51" s="192">
        <f t="shared" si="16"/>
        <v>0.90000000000000036</v>
      </c>
      <c r="BX51" s="192">
        <f t="shared" si="58"/>
        <v>2.0006367102030187</v>
      </c>
      <c r="BY51" s="193">
        <f t="shared" si="59"/>
        <v>2.1652309564385656E-4</v>
      </c>
      <c r="BZ51" s="192">
        <f t="shared" si="17"/>
        <v>8.8587157281033446E-2</v>
      </c>
      <c r="CA51" s="191">
        <f t="shared" si="60"/>
        <v>8.8803680376677296E-2</v>
      </c>
      <c r="CB51" s="194">
        <f t="shared" si="18"/>
        <v>3.8789156227088278E-3</v>
      </c>
      <c r="CC51" s="195">
        <f t="shared" si="61"/>
        <v>0.94281959752685429</v>
      </c>
      <c r="CD51" s="195">
        <f t="shared" si="62"/>
        <v>1.5109461414751823E-3</v>
      </c>
      <c r="CE51" s="195">
        <f t="shared" si="63"/>
        <v>9.9579898945999241E-3</v>
      </c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3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40"/>
      <c r="EF51" s="41"/>
      <c r="EG51" s="94"/>
      <c r="EH51" s="95"/>
      <c r="EI51" s="1"/>
      <c r="EJ51" s="1"/>
      <c r="EK51" s="1"/>
    </row>
    <row r="52" spans="2:141" x14ac:dyDescent="0.15">
      <c r="B52" s="149" t="s">
        <v>65</v>
      </c>
      <c r="C52" s="150"/>
      <c r="D52" s="150"/>
      <c r="E52" s="151"/>
      <c r="G52" s="199">
        <v>45</v>
      </c>
      <c r="H52" s="53">
        <f t="shared" si="19"/>
        <v>1</v>
      </c>
      <c r="I52" s="24">
        <f t="shared" si="0"/>
        <v>-1.0915284767270124</v>
      </c>
      <c r="J52" s="24">
        <f t="shared" si="1"/>
        <v>5.8800000000000008</v>
      </c>
      <c r="K52" s="24">
        <f t="shared" si="2"/>
        <v>0.47698610872204883</v>
      </c>
      <c r="L52" s="24">
        <f t="shared" si="20"/>
        <v>-1.9681430453323205</v>
      </c>
      <c r="M52" s="24">
        <f t="shared" si="21"/>
        <v>-0.10349999999999999</v>
      </c>
      <c r="N52" s="24">
        <f t="shared" si="22"/>
        <v>-0.10804824046789339</v>
      </c>
      <c r="O52" s="24">
        <f t="shared" si="23"/>
        <v>4.7870449172582735E-3</v>
      </c>
      <c r="P52" s="24">
        <f t="shared" si="24"/>
        <v>0.79372290452812067</v>
      </c>
      <c r="Q52" s="24">
        <f t="shared" si="25"/>
        <v>3.7923869971619182E-3</v>
      </c>
      <c r="R52" s="24">
        <f t="shared" si="26"/>
        <v>-3.267427375530064</v>
      </c>
      <c r="S52" s="198">
        <f t="shared" si="27"/>
        <v>3.81043292182109E-2</v>
      </c>
      <c r="T52" s="64">
        <v>0.66</v>
      </c>
      <c r="U52" s="64">
        <f t="shared" si="28"/>
        <v>1.969427340634335E-2</v>
      </c>
      <c r="V52" s="64">
        <f t="shared" si="29"/>
        <v>7.3723964078925813E-2</v>
      </c>
      <c r="W52" s="190"/>
      <c r="X52" s="191">
        <f t="shared" si="30"/>
        <v>6</v>
      </c>
      <c r="Y52" s="191">
        <f t="shared" si="64"/>
        <v>0.2</v>
      </c>
      <c r="Z52" s="192">
        <f t="shared" si="31"/>
        <v>1.3768418687728388</v>
      </c>
      <c r="AA52" s="192">
        <f t="shared" si="32"/>
        <v>2.0219999999999998</v>
      </c>
      <c r="AB52" s="192">
        <f t="shared" si="33"/>
        <v>-0.74209999999999987</v>
      </c>
      <c r="AC52" s="192">
        <f t="shared" si="34"/>
        <v>0.90500000000000025</v>
      </c>
      <c r="AD52" s="192">
        <f t="shared" si="35"/>
        <v>2.0006367102030187</v>
      </c>
      <c r="AE52" s="193">
        <f t="shared" si="36"/>
        <v>1.1796979992005991</v>
      </c>
      <c r="AF52" s="192">
        <f t="shared" si="37"/>
        <v>0.99278947740960433</v>
      </c>
      <c r="AG52" s="191">
        <f t="shared" si="38"/>
        <v>2.1724874766102036</v>
      </c>
      <c r="AH52" s="194">
        <f t="shared" si="39"/>
        <v>8.2781178031195446E-2</v>
      </c>
      <c r="AI52" s="195">
        <f t="shared" si="69"/>
        <v>0.66043564181155978</v>
      </c>
      <c r="AJ52" s="195">
        <f t="shared" si="40"/>
        <v>4.276692721574709E-2</v>
      </c>
      <c r="AK52" s="195">
        <f t="shared" si="41"/>
        <v>0.16023417819247143</v>
      </c>
      <c r="AL52" s="190"/>
      <c r="AM52" s="190"/>
      <c r="AN52" s="191">
        <f t="shared" si="42"/>
        <v>6</v>
      </c>
      <c r="AO52" s="191">
        <f t="shared" si="65"/>
        <v>0.3</v>
      </c>
      <c r="AP52" s="192">
        <f t="shared" si="3"/>
        <v>1.3768418687728388</v>
      </c>
      <c r="AQ52" s="192">
        <f t="shared" si="4"/>
        <v>2.0219999999999998</v>
      </c>
      <c r="AR52" s="192">
        <f t="shared" si="5"/>
        <v>-0.74209999999999987</v>
      </c>
      <c r="AS52" s="192">
        <f t="shared" si="6"/>
        <v>0.90500000000000025</v>
      </c>
      <c r="AT52" s="192">
        <f t="shared" si="43"/>
        <v>2.0006367102030187</v>
      </c>
      <c r="AU52" s="193">
        <f t="shared" si="44"/>
        <v>0.7499448065729305</v>
      </c>
      <c r="AV52" s="192">
        <f t="shared" si="45"/>
        <v>0.98081151648195242</v>
      </c>
      <c r="AW52" s="191">
        <f t="shared" si="46"/>
        <v>1.7307563230548828</v>
      </c>
      <c r="AX52" s="196">
        <f t="shared" si="7"/>
        <v>6.594930873018344E-2</v>
      </c>
      <c r="AY52" s="195">
        <f t="shared" si="66"/>
        <v>0.66234132781966815</v>
      </c>
      <c r="AZ52" s="195">
        <f t="shared" si="47"/>
        <v>3.4006275107191682E-2</v>
      </c>
      <c r="BA52" s="195">
        <f t="shared" si="48"/>
        <v>0.12789731625353032</v>
      </c>
      <c r="BB52" s="190"/>
      <c r="BC52" s="191">
        <f t="shared" si="49"/>
        <v>6</v>
      </c>
      <c r="BD52" s="191">
        <f t="shared" si="67"/>
        <v>1</v>
      </c>
      <c r="BE52" s="192">
        <f t="shared" si="8"/>
        <v>1.3768418687728388</v>
      </c>
      <c r="BF52" s="192">
        <f t="shared" si="9"/>
        <v>2.0219999999999998</v>
      </c>
      <c r="BG52" s="192">
        <f t="shared" si="10"/>
        <v>-0.74209999999999987</v>
      </c>
      <c r="BH52" s="192">
        <f t="shared" si="11"/>
        <v>0.90500000000000025</v>
      </c>
      <c r="BI52" s="192">
        <f t="shared" si="50"/>
        <v>2.0006367102030187</v>
      </c>
      <c r="BJ52" s="193">
        <f t="shared" si="51"/>
        <v>3.3634493489480492E-2</v>
      </c>
      <c r="BK52" s="192">
        <f t="shared" si="52"/>
        <v>0.59801993555728561</v>
      </c>
      <c r="BL52" s="191">
        <f t="shared" si="53"/>
        <v>0.63165442904676605</v>
      </c>
      <c r="BM52" s="194">
        <f t="shared" si="12"/>
        <v>2.4068768316539011E-2</v>
      </c>
      <c r="BN52" s="195">
        <f t="shared" si="54"/>
        <v>0.8</v>
      </c>
      <c r="BO52" s="195">
        <f t="shared" si="55"/>
        <v>1.0814794735247876E-2</v>
      </c>
      <c r="BP52" s="195">
        <f t="shared" si="56"/>
        <v>5.3566028986860324E-2</v>
      </c>
      <c r="BQ52" s="190"/>
      <c r="BR52" s="191">
        <f t="shared" si="57"/>
        <v>6</v>
      </c>
      <c r="BS52" s="191">
        <f t="shared" si="68"/>
        <v>3</v>
      </c>
      <c r="BT52" s="192">
        <f t="shared" si="13"/>
        <v>1.3768418687728388</v>
      </c>
      <c r="BU52" s="192">
        <f t="shared" si="14"/>
        <v>2.0219999999999998</v>
      </c>
      <c r="BV52" s="192">
        <f t="shared" si="15"/>
        <v>-0.74209999999999987</v>
      </c>
      <c r="BW52" s="192">
        <f t="shared" si="16"/>
        <v>0.90500000000000025</v>
      </c>
      <c r="BX52" s="192">
        <f t="shared" si="58"/>
        <v>2.0006367102030187</v>
      </c>
      <c r="BY52" s="193">
        <f t="shared" si="59"/>
        <v>1.9910393685862779E-4</v>
      </c>
      <c r="BZ52" s="192">
        <f t="shared" si="17"/>
        <v>8.9555746628713642E-2</v>
      </c>
      <c r="CA52" s="191">
        <f t="shared" si="60"/>
        <v>8.9754850565572267E-2</v>
      </c>
      <c r="CB52" s="194">
        <f t="shared" si="18"/>
        <v>3.4200483748818883E-3</v>
      </c>
      <c r="CC52" s="195">
        <f t="shared" si="61"/>
        <v>0.94281959752685429</v>
      </c>
      <c r="CD52" s="195">
        <f t="shared" si="62"/>
        <v>1.3322045123728534E-3</v>
      </c>
      <c r="CE52" s="195">
        <f t="shared" si="63"/>
        <v>8.779981435206698E-3</v>
      </c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3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40"/>
      <c r="EF52" s="41"/>
      <c r="EG52" s="94"/>
      <c r="EH52" s="95"/>
      <c r="EI52" s="1"/>
      <c r="EJ52" s="1"/>
      <c r="EK52" s="1"/>
    </row>
    <row r="53" spans="2:141" x14ac:dyDescent="0.15">
      <c r="B53" s="102"/>
      <c r="C53" s="103"/>
      <c r="D53" s="104"/>
      <c r="E53" s="105"/>
      <c r="G53" s="199">
        <v>50</v>
      </c>
      <c r="H53" s="53">
        <f t="shared" si="19"/>
        <v>1</v>
      </c>
      <c r="I53" s="24">
        <f t="shared" si="0"/>
        <v>-1.0915284767270124</v>
      </c>
      <c r="J53" s="24">
        <f t="shared" si="1"/>
        <v>5.8800000000000008</v>
      </c>
      <c r="K53" s="24">
        <f t="shared" si="2"/>
        <v>0.47698610872204883</v>
      </c>
      <c r="L53" s="24">
        <f t="shared" si="20"/>
        <v>-2.0797513117871738</v>
      </c>
      <c r="M53" s="24">
        <f t="shared" si="21"/>
        <v>-0.115</v>
      </c>
      <c r="N53" s="24">
        <f t="shared" si="22"/>
        <v>-0.10804824046789339</v>
      </c>
      <c r="O53" s="24">
        <f t="shared" si="23"/>
        <v>4.7870449172582735E-3</v>
      </c>
      <c r="P53" s="24">
        <f t="shared" si="24"/>
        <v>0.85099707407439451</v>
      </c>
      <c r="Q53" s="24">
        <f t="shared" si="25"/>
        <v>4.0654859195988222E-3</v>
      </c>
      <c r="R53" s="24">
        <f t="shared" si="26"/>
        <v>-3.3902625430624806</v>
      </c>
      <c r="S53" s="198">
        <f t="shared" si="27"/>
        <v>3.3699828081955686E-2</v>
      </c>
      <c r="T53" s="64">
        <v>0.66</v>
      </c>
      <c r="U53" s="64">
        <f t="shared" si="28"/>
        <v>1.7417801116299637E-2</v>
      </c>
      <c r="V53" s="64">
        <f t="shared" si="29"/>
        <v>6.5202169043634184E-2</v>
      </c>
      <c r="W53" s="190"/>
      <c r="X53" s="191">
        <f t="shared" si="30"/>
        <v>6</v>
      </c>
      <c r="Y53" s="191">
        <f t="shared" si="64"/>
        <v>0.2</v>
      </c>
      <c r="Z53" s="192">
        <f t="shared" si="31"/>
        <v>1.3775304618411466</v>
      </c>
      <c r="AA53" s="192">
        <f t="shared" si="32"/>
        <v>2.0159999999999996</v>
      </c>
      <c r="AB53" s="192">
        <f t="shared" si="33"/>
        <v>-0.73709999999999987</v>
      </c>
      <c r="AC53" s="192">
        <f t="shared" si="34"/>
        <v>0.91000000000000014</v>
      </c>
      <c r="AD53" s="192">
        <f t="shared" si="35"/>
        <v>2.0006367102030187</v>
      </c>
      <c r="AE53" s="193">
        <f t="shared" si="36"/>
        <v>1.1831469111245942</v>
      </c>
      <c r="AF53" s="192">
        <f t="shared" si="37"/>
        <v>0.99288030919993264</v>
      </c>
      <c r="AG53" s="191">
        <f t="shared" si="38"/>
        <v>2.176027220324527</v>
      </c>
      <c r="AH53" s="194">
        <f t="shared" si="39"/>
        <v>7.3331743226592472E-2</v>
      </c>
      <c r="AI53" s="195">
        <f t="shared" si="69"/>
        <v>0.66043564181155978</v>
      </c>
      <c r="AJ53" s="195">
        <f t="shared" si="40"/>
        <v>3.7885101417543157E-2</v>
      </c>
      <c r="AK53" s="195">
        <f t="shared" si="41"/>
        <v>0.14194351772701744</v>
      </c>
      <c r="AL53" s="190"/>
      <c r="AM53" s="190"/>
      <c r="AN53" s="191">
        <f t="shared" si="42"/>
        <v>6</v>
      </c>
      <c r="AO53" s="191">
        <f t="shared" si="65"/>
        <v>0.3</v>
      </c>
      <c r="AP53" s="192">
        <f t="shared" si="3"/>
        <v>1.3775304618411466</v>
      </c>
      <c r="AQ53" s="192">
        <f t="shared" si="4"/>
        <v>2.0159999999999996</v>
      </c>
      <c r="AR53" s="192">
        <f t="shared" si="5"/>
        <v>-0.73709999999999987</v>
      </c>
      <c r="AS53" s="192">
        <f t="shared" si="6"/>
        <v>0.91000000000000014</v>
      </c>
      <c r="AT53" s="192">
        <f t="shared" si="43"/>
        <v>2.0006367102030187</v>
      </c>
      <c r="AU53" s="193">
        <f t="shared" si="44"/>
        <v>0.75086796773663811</v>
      </c>
      <c r="AV53" s="192">
        <f t="shared" si="45"/>
        <v>0.98107763544595261</v>
      </c>
      <c r="AW53" s="191">
        <f t="shared" si="46"/>
        <v>1.7319456031825906</v>
      </c>
      <c r="AX53" s="196">
        <f t="shared" si="7"/>
        <v>5.8366269074552349E-2</v>
      </c>
      <c r="AY53" s="195">
        <f t="shared" si="66"/>
        <v>0.66234132781966815</v>
      </c>
      <c r="AZ53" s="195">
        <f t="shared" si="47"/>
        <v>3.0096136583478639E-2</v>
      </c>
      <c r="BA53" s="195">
        <f t="shared" si="48"/>
        <v>0.1131913179697995</v>
      </c>
      <c r="BB53" s="190"/>
      <c r="BC53" s="191">
        <f t="shared" si="49"/>
        <v>6</v>
      </c>
      <c r="BD53" s="191">
        <f t="shared" si="67"/>
        <v>1</v>
      </c>
      <c r="BE53" s="192">
        <f t="shared" si="8"/>
        <v>1.3775304618411466</v>
      </c>
      <c r="BF53" s="192">
        <f t="shared" si="9"/>
        <v>2.0159999999999996</v>
      </c>
      <c r="BG53" s="192">
        <f t="shared" si="10"/>
        <v>-0.73709999999999987</v>
      </c>
      <c r="BH53" s="192">
        <f t="shared" si="11"/>
        <v>0.91000000000000014</v>
      </c>
      <c r="BI53" s="192">
        <f t="shared" si="50"/>
        <v>2.0006367102030187</v>
      </c>
      <c r="BJ53" s="193">
        <f t="shared" si="51"/>
        <v>3.2714495704291892E-2</v>
      </c>
      <c r="BK53" s="192">
        <f t="shared" si="52"/>
        <v>0.60189138778714646</v>
      </c>
      <c r="BL53" s="191">
        <f t="shared" si="53"/>
        <v>0.63460588349143832</v>
      </c>
      <c r="BM53" s="194">
        <f t="shared" si="12"/>
        <v>2.138610917345907E-2</v>
      </c>
      <c r="BN53" s="195">
        <f t="shared" si="54"/>
        <v>0.8</v>
      </c>
      <c r="BO53" s="195">
        <f t="shared" si="55"/>
        <v>9.6093982814081727E-3</v>
      </c>
      <c r="BP53" s="195">
        <f t="shared" si="56"/>
        <v>4.7595661266741383E-2</v>
      </c>
      <c r="BQ53" s="190"/>
      <c r="BR53" s="191">
        <f t="shared" si="57"/>
        <v>6</v>
      </c>
      <c r="BS53" s="191">
        <f t="shared" si="68"/>
        <v>3</v>
      </c>
      <c r="BT53" s="192">
        <f t="shared" si="13"/>
        <v>1.3775304618411466</v>
      </c>
      <c r="BU53" s="192">
        <f t="shared" si="14"/>
        <v>2.0159999999999996</v>
      </c>
      <c r="BV53" s="192">
        <f t="shared" si="15"/>
        <v>-0.73709999999999987</v>
      </c>
      <c r="BW53" s="192">
        <f t="shared" si="16"/>
        <v>0.91000000000000014</v>
      </c>
      <c r="BX53" s="192">
        <f t="shared" si="58"/>
        <v>2.0006367102030187</v>
      </c>
      <c r="BY53" s="193">
        <f t="shared" si="59"/>
        <v>1.8280122692204424E-4</v>
      </c>
      <c r="BZ53" s="192">
        <f t="shared" si="17"/>
        <v>9.0529211576244009E-2</v>
      </c>
      <c r="CA53" s="191">
        <f t="shared" si="60"/>
        <v>9.0712012803166056E-2</v>
      </c>
      <c r="CB53" s="194">
        <f t="shared" si="18"/>
        <v>3.0569792364348591E-3</v>
      </c>
      <c r="CC53" s="195">
        <f t="shared" si="61"/>
        <v>0.94281959752685429</v>
      </c>
      <c r="CD53" s="195">
        <f t="shared" si="62"/>
        <v>1.1907789266721364E-3</v>
      </c>
      <c r="CE53" s="195">
        <f t="shared" si="63"/>
        <v>7.8479068134927592E-3</v>
      </c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3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40"/>
      <c r="EF53" s="41"/>
      <c r="EG53" s="94"/>
      <c r="EH53" s="95"/>
      <c r="EI53" s="1"/>
      <c r="EJ53" s="1"/>
      <c r="EK53" s="1"/>
    </row>
    <row r="54" spans="2:141" x14ac:dyDescent="0.15">
      <c r="B54" s="22" t="s">
        <v>66</v>
      </c>
      <c r="C54" s="82" t="s">
        <v>4</v>
      </c>
      <c r="D54" s="106">
        <v>-1.1999999999999999E-3</v>
      </c>
      <c r="E54" s="83"/>
      <c r="G54" s="199">
        <v>55</v>
      </c>
      <c r="H54" s="53">
        <f t="shared" si="19"/>
        <v>1</v>
      </c>
      <c r="I54" s="24">
        <f t="shared" si="0"/>
        <v>-1.0915284767270124</v>
      </c>
      <c r="J54" s="24">
        <f t="shared" si="1"/>
        <v>5.8800000000000008</v>
      </c>
      <c r="K54" s="24">
        <f t="shared" si="2"/>
        <v>0.47698610872204883</v>
      </c>
      <c r="L54" s="24">
        <f t="shared" si="20"/>
        <v>-2.1802577792848252</v>
      </c>
      <c r="M54" s="24">
        <f t="shared" si="21"/>
        <v>-0.12649999999999997</v>
      </c>
      <c r="N54" s="24">
        <f t="shared" si="22"/>
        <v>-0.10804824046789339</v>
      </c>
      <c r="O54" s="24">
        <f t="shared" si="23"/>
        <v>4.7870449172582735E-3</v>
      </c>
      <c r="P54" s="24">
        <f t="shared" si="24"/>
        <v>0.89205512609121407</v>
      </c>
      <c r="Q54" s="24">
        <f t="shared" si="25"/>
        <v>4.2612160665033297E-3</v>
      </c>
      <c r="R54" s="24">
        <f t="shared" si="26"/>
        <v>-3.5020732804132275</v>
      </c>
      <c r="S54" s="198">
        <f t="shared" si="27"/>
        <v>3.013484063550903E-2</v>
      </c>
      <c r="T54" s="64">
        <v>0.66</v>
      </c>
      <c r="U54" s="64">
        <f t="shared" si="28"/>
        <v>1.5575232597157526E-2</v>
      </c>
      <c r="V54" s="64">
        <f t="shared" si="29"/>
        <v>5.8304658660009723E-2</v>
      </c>
      <c r="W54" s="190"/>
      <c r="X54" s="191">
        <f t="shared" si="30"/>
        <v>6</v>
      </c>
      <c r="Y54" s="191">
        <f t="shared" si="64"/>
        <v>0.2</v>
      </c>
      <c r="Z54" s="192">
        <f t="shared" si="31"/>
        <v>1.378219399292077</v>
      </c>
      <c r="AA54" s="192">
        <f t="shared" si="32"/>
        <v>2.0099999999999998</v>
      </c>
      <c r="AB54" s="192">
        <f t="shared" si="33"/>
        <v>-0.73209999999999986</v>
      </c>
      <c r="AC54" s="192">
        <f t="shared" si="34"/>
        <v>0.91500000000000048</v>
      </c>
      <c r="AD54" s="192">
        <f t="shared" si="35"/>
        <v>2.0006367102030187</v>
      </c>
      <c r="AE54" s="193">
        <f t="shared" si="36"/>
        <v>1.1866220035697417</v>
      </c>
      <c r="AF54" s="192">
        <f t="shared" si="37"/>
        <v>0.99296940677167411</v>
      </c>
      <c r="AG54" s="191">
        <f t="shared" si="38"/>
        <v>2.1795914103414158</v>
      </c>
      <c r="AH54" s="194">
        <f t="shared" si="39"/>
        <v>6.5681639801162928E-2</v>
      </c>
      <c r="AI54" s="195">
        <f t="shared" si="69"/>
        <v>0.66043564181155978</v>
      </c>
      <c r="AJ54" s="195">
        <f t="shared" si="40"/>
        <v>3.3932857390948236E-2</v>
      </c>
      <c r="AK54" s="195">
        <f t="shared" si="41"/>
        <v>0.12713570676545832</v>
      </c>
      <c r="AL54" s="190"/>
      <c r="AM54" s="190"/>
      <c r="AN54" s="191">
        <f t="shared" si="42"/>
        <v>6</v>
      </c>
      <c r="AO54" s="191">
        <f t="shared" si="65"/>
        <v>0.3</v>
      </c>
      <c r="AP54" s="192">
        <f t="shared" si="3"/>
        <v>1.378219399292077</v>
      </c>
      <c r="AQ54" s="192">
        <f t="shared" si="4"/>
        <v>2.0099999999999998</v>
      </c>
      <c r="AR54" s="192">
        <f t="shared" si="5"/>
        <v>-0.73209999999999986</v>
      </c>
      <c r="AS54" s="192">
        <f t="shared" si="6"/>
        <v>0.91500000000000048</v>
      </c>
      <c r="AT54" s="192">
        <f t="shared" si="43"/>
        <v>2.0006367102030187</v>
      </c>
      <c r="AU54" s="193">
        <f t="shared" si="44"/>
        <v>0.75179942698926538</v>
      </c>
      <c r="AV54" s="192">
        <f t="shared" si="45"/>
        <v>0.98133827823869968</v>
      </c>
      <c r="AW54" s="191">
        <f t="shared" si="46"/>
        <v>1.7331377052279651</v>
      </c>
      <c r="AX54" s="196">
        <f t="shared" si="7"/>
        <v>5.2227828546436553E-2</v>
      </c>
      <c r="AY54" s="195">
        <f t="shared" si="66"/>
        <v>0.66234132781966815</v>
      </c>
      <c r="AZ54" s="195">
        <f t="shared" si="47"/>
        <v>2.6930894955514421E-2</v>
      </c>
      <c r="BA54" s="195">
        <f t="shared" si="48"/>
        <v>0.10128687068074707</v>
      </c>
      <c r="BB54" s="190"/>
      <c r="BC54" s="191">
        <f t="shared" si="49"/>
        <v>6</v>
      </c>
      <c r="BD54" s="191">
        <f t="shared" si="67"/>
        <v>1</v>
      </c>
      <c r="BE54" s="192">
        <f t="shared" si="8"/>
        <v>1.378219399292077</v>
      </c>
      <c r="BF54" s="192">
        <f t="shared" si="9"/>
        <v>2.0099999999999998</v>
      </c>
      <c r="BG54" s="192">
        <f t="shared" si="10"/>
        <v>-0.73209999999999986</v>
      </c>
      <c r="BH54" s="192">
        <f t="shared" si="11"/>
        <v>0.91500000000000048</v>
      </c>
      <c r="BI54" s="192">
        <f t="shared" si="50"/>
        <v>2.0006367102030187</v>
      </c>
      <c r="BJ54" s="193">
        <f t="shared" si="51"/>
        <v>3.1803921139813916E-2</v>
      </c>
      <c r="BK54" s="192">
        <f t="shared" si="52"/>
        <v>0.60573498466795483</v>
      </c>
      <c r="BL54" s="191">
        <f t="shared" si="53"/>
        <v>0.63753890580776873</v>
      </c>
      <c r="BM54" s="194">
        <f t="shared" si="12"/>
        <v>1.9212133325453913E-2</v>
      </c>
      <c r="BN54" s="195">
        <f t="shared" si="54"/>
        <v>0.8</v>
      </c>
      <c r="BO54" s="195">
        <f t="shared" si="55"/>
        <v>8.6325679656081566E-3</v>
      </c>
      <c r="BP54" s="195">
        <f t="shared" si="56"/>
        <v>4.2757389039451789E-2</v>
      </c>
      <c r="BQ54" s="190"/>
      <c r="BR54" s="191">
        <f t="shared" si="57"/>
        <v>6</v>
      </c>
      <c r="BS54" s="191">
        <f t="shared" si="68"/>
        <v>3</v>
      </c>
      <c r="BT54" s="192">
        <f t="shared" si="13"/>
        <v>1.378219399292077</v>
      </c>
      <c r="BU54" s="192">
        <f t="shared" si="14"/>
        <v>2.0099999999999998</v>
      </c>
      <c r="BV54" s="192">
        <f t="shared" si="15"/>
        <v>-0.73209999999999986</v>
      </c>
      <c r="BW54" s="192">
        <f t="shared" si="16"/>
        <v>0.91500000000000048</v>
      </c>
      <c r="BX54" s="192">
        <f t="shared" si="58"/>
        <v>2.0006367102030187</v>
      </c>
      <c r="BY54" s="193">
        <f t="shared" si="59"/>
        <v>1.6756543895661647E-4</v>
      </c>
      <c r="BZ54" s="192">
        <f t="shared" si="17"/>
        <v>9.1507541552861907E-2</v>
      </c>
      <c r="CA54" s="191">
        <f t="shared" si="60"/>
        <v>9.1675106991818522E-2</v>
      </c>
      <c r="CB54" s="194">
        <f t="shared" si="18"/>
        <v>2.7626147394416906E-3</v>
      </c>
      <c r="CC54" s="195">
        <f t="shared" si="61"/>
        <v>0.94281959752685429</v>
      </c>
      <c r="CD54" s="195">
        <f t="shared" si="62"/>
        <v>1.076115720719616E-3</v>
      </c>
      <c r="CE54" s="195">
        <f t="shared" si="63"/>
        <v>7.0922114152154664E-3</v>
      </c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3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40"/>
      <c r="EF54" s="41"/>
      <c r="EG54" s="94"/>
      <c r="EH54" s="95"/>
      <c r="EI54" s="1"/>
      <c r="EJ54" s="1"/>
      <c r="EK54" s="1"/>
    </row>
    <row r="55" spans="2:141" x14ac:dyDescent="0.15">
      <c r="B55" s="22" t="s">
        <v>67</v>
      </c>
      <c r="C55" s="82" t="s">
        <v>4</v>
      </c>
      <c r="D55" s="106">
        <v>-0.38</v>
      </c>
      <c r="E55" s="83"/>
      <c r="G55" s="199">
        <v>60</v>
      </c>
      <c r="H55" s="53">
        <f t="shared" si="19"/>
        <v>1</v>
      </c>
      <c r="I55" s="24">
        <f t="shared" si="0"/>
        <v>-1.0915284767270124</v>
      </c>
      <c r="J55" s="24">
        <f t="shared" si="1"/>
        <v>5.8800000000000008</v>
      </c>
      <c r="K55" s="24">
        <f t="shared" si="2"/>
        <v>0.47698610872204883</v>
      </c>
      <c r="L55" s="24">
        <f t="shared" si="20"/>
        <v>-2.2716552408512967</v>
      </c>
      <c r="M55" s="24">
        <f t="shared" si="21"/>
        <v>-0.13799999999999998</v>
      </c>
      <c r="N55" s="24">
        <f t="shared" si="22"/>
        <v>-0.10804824046789339</v>
      </c>
      <c r="O55" s="24">
        <f t="shared" si="23"/>
        <v>4.7870449172582735E-3</v>
      </c>
      <c r="P55" s="24">
        <f t="shared" si="24"/>
        <v>0.9211599769408606</v>
      </c>
      <c r="Q55" s="24">
        <f t="shared" si="25"/>
        <v>4.3999402361708543E-3</v>
      </c>
      <c r="R55" s="24">
        <f t="shared" si="26"/>
        <v>-3.6048320178100313</v>
      </c>
      <c r="S55" s="198">
        <f t="shared" si="27"/>
        <v>2.7192012203182025E-2</v>
      </c>
      <c r="T55" s="64">
        <v>0.66</v>
      </c>
      <c r="U55" s="64">
        <f t="shared" si="28"/>
        <v>1.40542277947292E-2</v>
      </c>
      <c r="V55" s="64">
        <f t="shared" si="29"/>
        <v>5.2610896767683081E-2</v>
      </c>
      <c r="W55" s="190"/>
      <c r="X55" s="191">
        <f t="shared" si="30"/>
        <v>6</v>
      </c>
      <c r="Y55" s="191">
        <f t="shared" si="64"/>
        <v>0.2</v>
      </c>
      <c r="Z55" s="192">
        <f t="shared" si="31"/>
        <v>1.3789086812978646</v>
      </c>
      <c r="AA55" s="192">
        <f t="shared" si="32"/>
        <v>2.0039999999999996</v>
      </c>
      <c r="AB55" s="192">
        <f t="shared" si="33"/>
        <v>-0.72709999999999986</v>
      </c>
      <c r="AC55" s="192">
        <f t="shared" si="34"/>
        <v>0.92000000000000037</v>
      </c>
      <c r="AD55" s="192">
        <f t="shared" si="35"/>
        <v>2.0006367102030187</v>
      </c>
      <c r="AE55" s="193">
        <f t="shared" si="36"/>
        <v>1.1901232993623256</v>
      </c>
      <c r="AF55" s="192">
        <f t="shared" si="37"/>
        <v>0.99305681421835446</v>
      </c>
      <c r="AG55" s="191">
        <f t="shared" si="38"/>
        <v>2.1831801135806801</v>
      </c>
      <c r="AH55" s="194">
        <f t="shared" si="39"/>
        <v>5.9365060290230171E-2</v>
      </c>
      <c r="AI55" s="195">
        <f t="shared" si="69"/>
        <v>0.66043564181155978</v>
      </c>
      <c r="AJ55" s="195">
        <f t="shared" si="40"/>
        <v>3.0669546785550228E-2</v>
      </c>
      <c r="AK55" s="195">
        <f t="shared" si="41"/>
        <v>0.11490911189216116</v>
      </c>
      <c r="AL55" s="190"/>
      <c r="AM55" s="190"/>
      <c r="AN55" s="191">
        <f t="shared" si="42"/>
        <v>6</v>
      </c>
      <c r="AO55" s="191">
        <f t="shared" si="65"/>
        <v>0.3</v>
      </c>
      <c r="AP55" s="192">
        <f t="shared" si="3"/>
        <v>1.3789086812978646</v>
      </c>
      <c r="AQ55" s="192">
        <f t="shared" si="4"/>
        <v>2.0039999999999996</v>
      </c>
      <c r="AR55" s="192">
        <f t="shared" si="5"/>
        <v>-0.72709999999999986</v>
      </c>
      <c r="AS55" s="192">
        <f t="shared" si="6"/>
        <v>0.92000000000000037</v>
      </c>
      <c r="AT55" s="192">
        <f t="shared" si="43"/>
        <v>2.0006367102030187</v>
      </c>
      <c r="AU55" s="193">
        <f t="shared" si="44"/>
        <v>0.75273935330601927</v>
      </c>
      <c r="AV55" s="192">
        <f t="shared" si="45"/>
        <v>0.98159359101702848</v>
      </c>
      <c r="AW55" s="191">
        <f t="shared" si="46"/>
        <v>1.7343329443230477</v>
      </c>
      <c r="AX55" s="196">
        <f t="shared" si="7"/>
        <v>4.7160002586412925E-2</v>
      </c>
      <c r="AY55" s="195">
        <f t="shared" si="66"/>
        <v>0.66234132781966815</v>
      </c>
      <c r="AZ55" s="195">
        <f t="shared" si="47"/>
        <v>2.4317707840892606E-2</v>
      </c>
      <c r="BA55" s="195">
        <f t="shared" si="48"/>
        <v>9.1458695799054274E-2</v>
      </c>
      <c r="BB55" s="190"/>
      <c r="BC55" s="191">
        <f t="shared" si="49"/>
        <v>6</v>
      </c>
      <c r="BD55" s="191">
        <f t="shared" si="67"/>
        <v>1</v>
      </c>
      <c r="BE55" s="192">
        <f t="shared" si="8"/>
        <v>1.3789086812978646</v>
      </c>
      <c r="BF55" s="192">
        <f t="shared" si="9"/>
        <v>2.0039999999999996</v>
      </c>
      <c r="BG55" s="192">
        <f t="shared" si="10"/>
        <v>-0.72709999999999986</v>
      </c>
      <c r="BH55" s="192">
        <f t="shared" si="11"/>
        <v>0.92000000000000037</v>
      </c>
      <c r="BI55" s="192">
        <f t="shared" si="50"/>
        <v>2.0006367102030187</v>
      </c>
      <c r="BJ55" s="193">
        <f t="shared" si="51"/>
        <v>3.090301035679939E-2</v>
      </c>
      <c r="BK55" s="192">
        <f t="shared" si="52"/>
        <v>0.60955052323905556</v>
      </c>
      <c r="BL55" s="191">
        <f t="shared" si="53"/>
        <v>0.640453533595855</v>
      </c>
      <c r="BM55" s="194">
        <f t="shared" si="12"/>
        <v>1.7415220301109539E-2</v>
      </c>
      <c r="BN55" s="195">
        <f t="shared" si="54"/>
        <v>0.8</v>
      </c>
      <c r="BO55" s="195">
        <f t="shared" si="55"/>
        <v>7.8251628977707554E-3</v>
      </c>
      <c r="BP55" s="195">
        <f t="shared" si="56"/>
        <v>3.8758285558832199E-2</v>
      </c>
      <c r="BQ55" s="190"/>
      <c r="BR55" s="191">
        <f t="shared" si="57"/>
        <v>6</v>
      </c>
      <c r="BS55" s="191">
        <f t="shared" si="68"/>
        <v>3</v>
      </c>
      <c r="BT55" s="192">
        <f t="shared" si="13"/>
        <v>1.3789086812978646</v>
      </c>
      <c r="BU55" s="192">
        <f t="shared" si="14"/>
        <v>2.0039999999999996</v>
      </c>
      <c r="BV55" s="192">
        <f t="shared" si="15"/>
        <v>-0.72709999999999986</v>
      </c>
      <c r="BW55" s="192">
        <f t="shared" si="16"/>
        <v>0.92000000000000037</v>
      </c>
      <c r="BX55" s="192">
        <f t="shared" si="58"/>
        <v>2.0006367102030187</v>
      </c>
      <c r="BY55" s="193">
        <f t="shared" si="59"/>
        <v>1.5334786468963556E-4</v>
      </c>
      <c r="BZ55" s="192">
        <f t="shared" si="17"/>
        <v>9.2490725870751259E-2</v>
      </c>
      <c r="CA55" s="191">
        <f t="shared" si="60"/>
        <v>9.2644073735440896E-2</v>
      </c>
      <c r="CB55" s="194">
        <f t="shared" si="18"/>
        <v>2.5191787835666044E-3</v>
      </c>
      <c r="CC55" s="195">
        <f t="shared" si="61"/>
        <v>0.94281959752685429</v>
      </c>
      <c r="CD55" s="195">
        <f t="shared" si="62"/>
        <v>9.8129060617667082E-4</v>
      </c>
      <c r="CE55" s="195">
        <f t="shared" si="63"/>
        <v>6.4672602627865571E-3</v>
      </c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3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40"/>
      <c r="EI55" s="41"/>
      <c r="EJ55" s="94"/>
      <c r="EK55" s="95"/>
    </row>
    <row r="56" spans="2:141" x14ac:dyDescent="0.15">
      <c r="B56" s="22" t="s">
        <v>68</v>
      </c>
      <c r="C56" s="82" t="s">
        <v>4</v>
      </c>
      <c r="D56" s="106">
        <v>5.9999999999999995E-4</v>
      </c>
      <c r="E56" s="83"/>
      <c r="F56" s="109"/>
      <c r="G56" s="199">
        <v>65</v>
      </c>
      <c r="H56" s="53">
        <f t="shared" si="19"/>
        <v>1</v>
      </c>
      <c r="I56" s="24">
        <f t="shared" si="0"/>
        <v>-1.0915284767270124</v>
      </c>
      <c r="J56" s="24">
        <f t="shared" si="1"/>
        <v>5.8800000000000008</v>
      </c>
      <c r="K56" s="24">
        <f t="shared" si="2"/>
        <v>0.47698610872204883</v>
      </c>
      <c r="L56" s="24">
        <f t="shared" si="20"/>
        <v>-2.3554475952259835</v>
      </c>
      <c r="M56" s="24">
        <f t="shared" si="21"/>
        <v>-0.14949999999999999</v>
      </c>
      <c r="N56" s="24">
        <f t="shared" si="22"/>
        <v>-0.10804824046789339</v>
      </c>
      <c r="O56" s="24">
        <f t="shared" si="23"/>
        <v>4.7870449172582735E-3</v>
      </c>
      <c r="P56" s="24">
        <f t="shared" si="24"/>
        <v>0.94179171735477651</v>
      </c>
      <c r="Q56" s="24">
        <f t="shared" si="25"/>
        <v>4.4982668642544119E-3</v>
      </c>
      <c r="R56" s="24">
        <f t="shared" si="26"/>
        <v>-3.7000260455566347</v>
      </c>
      <c r="S56" s="198">
        <f t="shared" si="27"/>
        <v>2.4722882540716286E-2</v>
      </c>
      <c r="T56" s="64">
        <v>0.66</v>
      </c>
      <c r="U56" s="64">
        <f t="shared" si="28"/>
        <v>1.2778054833650743E-2</v>
      </c>
      <c r="V56" s="64">
        <f t="shared" si="29"/>
        <v>4.7833643624099698E-2</v>
      </c>
      <c r="W56" s="190"/>
      <c r="X56" s="191">
        <f t="shared" si="30"/>
        <v>6</v>
      </c>
      <c r="Y56" s="191">
        <f t="shared" si="64"/>
        <v>0.2</v>
      </c>
      <c r="Z56" s="192">
        <f t="shared" si="31"/>
        <v>1.3795983080308294</v>
      </c>
      <c r="AA56" s="192">
        <f t="shared" si="32"/>
        <v>1.9979999999999998</v>
      </c>
      <c r="AB56" s="192">
        <f t="shared" si="33"/>
        <v>-0.72209999999999996</v>
      </c>
      <c r="AC56" s="192">
        <f t="shared" si="34"/>
        <v>0.92500000000000027</v>
      </c>
      <c r="AD56" s="192">
        <f t="shared" si="35"/>
        <v>2.0006367102030187</v>
      </c>
      <c r="AE56" s="193">
        <f t="shared" si="36"/>
        <v>1.1936508035512663</v>
      </c>
      <c r="AF56" s="192">
        <f t="shared" si="37"/>
        <v>0.99314257424458607</v>
      </c>
      <c r="AG56" s="191">
        <f t="shared" si="38"/>
        <v>2.1867933777958521</v>
      </c>
      <c r="AH56" s="194">
        <f t="shared" si="39"/>
        <v>5.4063835820063064E-2</v>
      </c>
      <c r="AI56" s="195">
        <f t="shared" si="69"/>
        <v>0.66043564181155978</v>
      </c>
      <c r="AJ56" s="195">
        <f t="shared" si="40"/>
        <v>2.7930795218321536E-2</v>
      </c>
      <c r="AK56" s="195">
        <f t="shared" si="41"/>
        <v>0.10464787417371577</v>
      </c>
      <c r="AL56" s="190"/>
      <c r="AM56" s="190"/>
      <c r="AN56" s="191">
        <f t="shared" si="42"/>
        <v>6</v>
      </c>
      <c r="AO56" s="191">
        <f t="shared" si="65"/>
        <v>0.3</v>
      </c>
      <c r="AP56" s="192">
        <f t="shared" si="3"/>
        <v>1.3795983080308294</v>
      </c>
      <c r="AQ56" s="192">
        <f t="shared" si="4"/>
        <v>1.9979999999999998</v>
      </c>
      <c r="AR56" s="192">
        <f t="shared" si="5"/>
        <v>-0.72209999999999996</v>
      </c>
      <c r="AS56" s="192">
        <f t="shared" si="6"/>
        <v>0.92500000000000027</v>
      </c>
      <c r="AT56" s="192">
        <f t="shared" si="43"/>
        <v>2.0006367102030187</v>
      </c>
      <c r="AU56" s="193">
        <f t="shared" si="44"/>
        <v>0.7536879203577449</v>
      </c>
      <c r="AV56" s="192">
        <f t="shared" si="45"/>
        <v>0.98184371523041014</v>
      </c>
      <c r="AW56" s="191">
        <f t="shared" si="46"/>
        <v>1.7355316355881549</v>
      </c>
      <c r="AX56" s="196">
        <f t="shared" si="7"/>
        <v>4.2907344772343176E-2</v>
      </c>
      <c r="AY56" s="195">
        <f t="shared" si="66"/>
        <v>0.66234132781966815</v>
      </c>
      <c r="AZ56" s="195">
        <f t="shared" si="47"/>
        <v>2.2124856174263741E-2</v>
      </c>
      <c r="BA56" s="195">
        <f t="shared" si="48"/>
        <v>8.3211399021625068E-2</v>
      </c>
      <c r="BB56" s="190"/>
      <c r="BC56" s="191">
        <f t="shared" si="49"/>
        <v>6</v>
      </c>
      <c r="BD56" s="191">
        <f t="shared" si="67"/>
        <v>1</v>
      </c>
      <c r="BE56" s="192">
        <f t="shared" si="8"/>
        <v>1.3795983080308294</v>
      </c>
      <c r="BF56" s="192">
        <f t="shared" si="9"/>
        <v>1.9979999999999998</v>
      </c>
      <c r="BG56" s="192">
        <f t="shared" si="10"/>
        <v>-0.72209999999999996</v>
      </c>
      <c r="BH56" s="192">
        <f t="shared" si="11"/>
        <v>0.92500000000000027</v>
      </c>
      <c r="BI56" s="192">
        <f t="shared" si="50"/>
        <v>2.0006367102030187</v>
      </c>
      <c r="BJ56" s="193">
        <f t="shared" si="51"/>
        <v>3.0012003804652142E-2</v>
      </c>
      <c r="BK56" s="192">
        <f t="shared" si="52"/>
        <v>0.61333781373411023</v>
      </c>
      <c r="BL56" s="191">
        <f t="shared" si="53"/>
        <v>0.64334981753876241</v>
      </c>
      <c r="BM56" s="194">
        <f t="shared" si="12"/>
        <v>1.5905461971602076E-2</v>
      </c>
      <c r="BN56" s="195">
        <f t="shared" si="54"/>
        <v>0.8</v>
      </c>
      <c r="BO56" s="195">
        <f t="shared" si="55"/>
        <v>7.1467847515058209E-3</v>
      </c>
      <c r="BP56" s="195">
        <f t="shared" si="56"/>
        <v>3.5398256604380923E-2</v>
      </c>
      <c r="BQ56" s="190"/>
      <c r="BR56" s="191">
        <f t="shared" si="57"/>
        <v>6</v>
      </c>
      <c r="BS56" s="191">
        <f t="shared" si="68"/>
        <v>3</v>
      </c>
      <c r="BT56" s="192">
        <f t="shared" si="13"/>
        <v>1.3795983080308294</v>
      </c>
      <c r="BU56" s="192">
        <f t="shared" si="14"/>
        <v>1.9979999999999998</v>
      </c>
      <c r="BV56" s="192">
        <f t="shared" si="15"/>
        <v>-0.72209999999999996</v>
      </c>
      <c r="BW56" s="192">
        <f t="shared" si="16"/>
        <v>0.92500000000000027</v>
      </c>
      <c r="BX56" s="192">
        <f t="shared" si="58"/>
        <v>2.0006367102030187</v>
      </c>
      <c r="BY56" s="193">
        <f t="shared" si="59"/>
        <v>1.4010066904954452E-4</v>
      </c>
      <c r="BZ56" s="192">
        <f t="shared" si="17"/>
        <v>9.3478753724390615E-2</v>
      </c>
      <c r="CA56" s="191">
        <f t="shared" si="60"/>
        <v>9.3618854393440157E-2</v>
      </c>
      <c r="CB56" s="194">
        <f t="shared" si="18"/>
        <v>2.3145279407654419E-3</v>
      </c>
      <c r="CC56" s="195">
        <f t="shared" si="61"/>
        <v>0.94281959752685429</v>
      </c>
      <c r="CD56" s="195">
        <f t="shared" si="62"/>
        <v>9.0157337812721912E-4</v>
      </c>
      <c r="CE56" s="195">
        <f t="shared" si="63"/>
        <v>5.9418786296815389E-3</v>
      </c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3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40"/>
      <c r="EI56" s="41"/>
      <c r="EJ56" s="94"/>
      <c r="EK56" s="95"/>
    </row>
    <row r="57" spans="2:141" x14ac:dyDescent="0.15">
      <c r="B57" s="22" t="s">
        <v>69</v>
      </c>
      <c r="C57" s="82" t="s">
        <v>4</v>
      </c>
      <c r="D57" s="106">
        <v>3.9</v>
      </c>
      <c r="E57" s="83"/>
      <c r="F57" s="109"/>
      <c r="G57" s="199">
        <v>70</v>
      </c>
      <c r="H57" s="53">
        <f t="shared" si="19"/>
        <v>1</v>
      </c>
      <c r="I57" s="24">
        <f t="shared" si="0"/>
        <v>-1.0915284767270124</v>
      </c>
      <c r="J57" s="24">
        <f t="shared" si="1"/>
        <v>5.8800000000000008</v>
      </c>
      <c r="K57" s="24">
        <f t="shared" si="2"/>
        <v>0.47698610872204883</v>
      </c>
      <c r="L57" s="24">
        <f t="shared" si="20"/>
        <v>-2.4327967279470513</v>
      </c>
      <c r="M57" s="24">
        <f t="shared" si="21"/>
        <v>-0.161</v>
      </c>
      <c r="N57" s="24">
        <f t="shared" si="22"/>
        <v>-0.10804824046789339</v>
      </c>
      <c r="O57" s="24">
        <f t="shared" si="23"/>
        <v>4.7870449172582735E-3</v>
      </c>
      <c r="P57" s="24">
        <f t="shared" si="24"/>
        <v>0.95651476098315569</v>
      </c>
      <c r="Q57" s="24">
        <f t="shared" si="25"/>
        <v>4.5684279487977373E-3</v>
      </c>
      <c r="R57" s="24">
        <f t="shared" si="26"/>
        <v>-3.7888050171931593</v>
      </c>
      <c r="S57" s="198">
        <f t="shared" si="27"/>
        <v>2.2622619346350268E-2</v>
      </c>
      <c r="T57" s="64">
        <v>0.66</v>
      </c>
      <c r="U57" s="64">
        <f t="shared" si="28"/>
        <v>1.1692530998858868E-2</v>
      </c>
      <c r="V57" s="64">
        <f t="shared" si="29"/>
        <v>4.37700704954136E-2</v>
      </c>
      <c r="W57" s="190"/>
      <c r="X57" s="191">
        <f t="shared" si="30"/>
        <v>6</v>
      </c>
      <c r="Y57" s="191">
        <f t="shared" si="64"/>
        <v>0.2</v>
      </c>
      <c r="Z57" s="192">
        <f t="shared" si="31"/>
        <v>1.3802882796633786</v>
      </c>
      <c r="AA57" s="192">
        <f t="shared" si="32"/>
        <v>1.9919999999999995</v>
      </c>
      <c r="AB57" s="192">
        <f t="shared" si="33"/>
        <v>-0.71709999999999985</v>
      </c>
      <c r="AC57" s="192">
        <f t="shared" si="34"/>
        <v>0.93000000000000016</v>
      </c>
      <c r="AD57" s="192">
        <f t="shared" si="35"/>
        <v>2.0006367102030187</v>
      </c>
      <c r="AE57" s="193">
        <f t="shared" si="36"/>
        <v>1.1972045020377027</v>
      </c>
      <c r="AF57" s="192">
        <f t="shared" si="37"/>
        <v>0.99322672821785796</v>
      </c>
      <c r="AG57" s="191">
        <f t="shared" si="38"/>
        <v>2.1904312302555606</v>
      </c>
      <c r="AH57" s="194">
        <f t="shared" si="39"/>
        <v>4.9553291926429266E-2</v>
      </c>
      <c r="AI57" s="195">
        <f t="shared" si="69"/>
        <v>0.66043564181155978</v>
      </c>
      <c r="AJ57" s="195">
        <f t="shared" si="40"/>
        <v>2.5600529969743224E-2</v>
      </c>
      <c r="AK57" s="195">
        <f t="shared" si="41"/>
        <v>9.5917105764922142E-2</v>
      </c>
      <c r="AL57" s="190"/>
      <c r="AM57" s="190"/>
      <c r="AN57" s="191">
        <f t="shared" si="42"/>
        <v>6</v>
      </c>
      <c r="AO57" s="191">
        <f t="shared" si="65"/>
        <v>0.3</v>
      </c>
      <c r="AP57" s="192">
        <f t="shared" si="3"/>
        <v>1.3802882796633786</v>
      </c>
      <c r="AQ57" s="192">
        <f t="shared" si="4"/>
        <v>1.9919999999999995</v>
      </c>
      <c r="AR57" s="192">
        <f t="shared" si="5"/>
        <v>-0.71709999999999985</v>
      </c>
      <c r="AS57" s="192">
        <f t="shared" si="6"/>
        <v>0.93000000000000016</v>
      </c>
      <c r="AT57" s="192">
        <f t="shared" si="43"/>
        <v>2.0006367102030187</v>
      </c>
      <c r="AU57" s="193">
        <f t="shared" si="44"/>
        <v>0.75464530667473306</v>
      </c>
      <c r="AV57" s="192">
        <f t="shared" si="45"/>
        <v>0.98208878779595254</v>
      </c>
      <c r="AW57" s="191">
        <f t="shared" si="46"/>
        <v>1.7367340944706857</v>
      </c>
      <c r="AX57" s="196">
        <f t="shared" si="7"/>
        <v>3.9289474325038647E-2</v>
      </c>
      <c r="AY57" s="195">
        <f t="shared" si="66"/>
        <v>0.66234132781966815</v>
      </c>
      <c r="AZ57" s="195">
        <f t="shared" si="47"/>
        <v>2.0259327935953211E-2</v>
      </c>
      <c r="BA57" s="195">
        <f t="shared" si="48"/>
        <v>7.6195162920405179E-2</v>
      </c>
      <c r="BB57" s="190"/>
      <c r="BC57" s="191">
        <f t="shared" si="49"/>
        <v>6</v>
      </c>
      <c r="BD57" s="191">
        <f t="shared" si="67"/>
        <v>1</v>
      </c>
      <c r="BE57" s="192">
        <f t="shared" si="8"/>
        <v>1.3802882796633786</v>
      </c>
      <c r="BF57" s="192">
        <f t="shared" si="9"/>
        <v>1.9919999999999995</v>
      </c>
      <c r="BG57" s="192">
        <f t="shared" si="10"/>
        <v>-0.71709999999999985</v>
      </c>
      <c r="BH57" s="192">
        <f t="shared" si="11"/>
        <v>0.93000000000000016</v>
      </c>
      <c r="BI57" s="192">
        <f t="shared" si="50"/>
        <v>2.0006367102030187</v>
      </c>
      <c r="BJ57" s="193">
        <f t="shared" si="51"/>
        <v>2.9131141563640443E-2</v>
      </c>
      <c r="BK57" s="192">
        <f t="shared" si="52"/>
        <v>0.61709667942048618</v>
      </c>
      <c r="BL57" s="191">
        <f t="shared" si="53"/>
        <v>0.64622782098412668</v>
      </c>
      <c r="BM57" s="194">
        <f t="shared" si="12"/>
        <v>1.4619366005145282E-2</v>
      </c>
      <c r="BN57" s="195">
        <f t="shared" si="54"/>
        <v>0.8</v>
      </c>
      <c r="BO57" s="195">
        <f t="shared" si="55"/>
        <v>6.5689045831424523E-3</v>
      </c>
      <c r="BP57" s="195">
        <f t="shared" si="56"/>
        <v>3.2535997393062253E-2</v>
      </c>
      <c r="BQ57" s="190"/>
      <c r="BR57" s="191">
        <f t="shared" si="57"/>
        <v>6</v>
      </c>
      <c r="BS57" s="191">
        <f t="shared" si="68"/>
        <v>3</v>
      </c>
      <c r="BT57" s="192">
        <f t="shared" si="13"/>
        <v>1.3802882796633786</v>
      </c>
      <c r="BU57" s="192">
        <f t="shared" si="14"/>
        <v>1.9919999999999995</v>
      </c>
      <c r="BV57" s="192">
        <f t="shared" si="15"/>
        <v>-0.71709999999999985</v>
      </c>
      <c r="BW57" s="192">
        <f t="shared" si="16"/>
        <v>0.93000000000000016</v>
      </c>
      <c r="BX57" s="192">
        <f t="shared" si="58"/>
        <v>2.0006367102030187</v>
      </c>
      <c r="BY57" s="193">
        <f t="shared" si="59"/>
        <v>1.2777694280190986E-4</v>
      </c>
      <c r="BZ57" s="192">
        <f t="shared" si="17"/>
        <v>9.447161418990653E-2</v>
      </c>
      <c r="CA57" s="191">
        <f t="shared" si="60"/>
        <v>9.4599391132708446E-2</v>
      </c>
      <c r="CB57" s="194">
        <f t="shared" si="18"/>
        <v>2.1400860159917659E-3</v>
      </c>
      <c r="CC57" s="195">
        <f t="shared" si="61"/>
        <v>0.94281959752685429</v>
      </c>
      <c r="CD57" s="195">
        <f t="shared" si="62"/>
        <v>8.3362336869540149E-4</v>
      </c>
      <c r="CE57" s="195">
        <f t="shared" si="63"/>
        <v>5.4940496246056987E-3</v>
      </c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3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40"/>
      <c r="EI57" s="115"/>
      <c r="EJ57" s="94"/>
      <c r="EK57" s="95"/>
    </row>
    <row r="58" spans="2:141" x14ac:dyDescent="0.15">
      <c r="B58" s="22" t="s">
        <v>70</v>
      </c>
      <c r="C58" s="82" t="s">
        <v>4</v>
      </c>
      <c r="D58" s="106">
        <v>1.686E-2</v>
      </c>
      <c r="E58" s="83"/>
      <c r="F58" s="109"/>
      <c r="G58" s="199">
        <v>75</v>
      </c>
      <c r="H58" s="53">
        <f t="shared" si="19"/>
        <v>1</v>
      </c>
      <c r="I58" s="24">
        <f t="shared" si="0"/>
        <v>-1.0915284767270124</v>
      </c>
      <c r="J58" s="24">
        <f t="shared" si="1"/>
        <v>5.8800000000000008</v>
      </c>
      <c r="K58" s="24">
        <f t="shared" si="2"/>
        <v>0.47698610872204883</v>
      </c>
      <c r="L58" s="24">
        <f t="shared" si="20"/>
        <v>-2.5046183926931218</v>
      </c>
      <c r="M58" s="24">
        <f t="shared" si="21"/>
        <v>-0.17249999999999999</v>
      </c>
      <c r="N58" s="24">
        <f t="shared" si="22"/>
        <v>-0.10804824046789339</v>
      </c>
      <c r="O58" s="24">
        <f t="shared" si="23"/>
        <v>4.7870449172582735E-3</v>
      </c>
      <c r="P58" s="24">
        <f t="shared" si="24"/>
        <v>0.9671292656966991</v>
      </c>
      <c r="Q58" s="24">
        <f t="shared" si="25"/>
        <v>4.6190071784492949E-3</v>
      </c>
      <c r="R58" s="24">
        <f t="shared" si="26"/>
        <v>-3.872076102709578</v>
      </c>
      <c r="S58" s="198">
        <f t="shared" si="27"/>
        <v>2.081511022873915E-2</v>
      </c>
      <c r="T58" s="64">
        <v>0.66</v>
      </c>
      <c r="U58" s="64">
        <f t="shared" si="28"/>
        <v>1.0758317499315648E-2</v>
      </c>
      <c r="V58" s="64">
        <f t="shared" si="29"/>
        <v>4.0272915710297827E-2</v>
      </c>
      <c r="W58" s="190"/>
      <c r="X58" s="191">
        <f t="shared" si="30"/>
        <v>6</v>
      </c>
      <c r="Y58" s="191">
        <f t="shared" si="64"/>
        <v>0.2</v>
      </c>
      <c r="Z58" s="192">
        <f t="shared" si="31"/>
        <v>1.3809785963680048</v>
      </c>
      <c r="AA58" s="192">
        <f t="shared" si="32"/>
        <v>1.9859999999999998</v>
      </c>
      <c r="AB58" s="192">
        <f t="shared" si="33"/>
        <v>-0.71209999999999996</v>
      </c>
      <c r="AC58" s="192">
        <f t="shared" si="34"/>
        <v>0.9350000000000005</v>
      </c>
      <c r="AD58" s="192">
        <f t="shared" si="35"/>
        <v>2.0006367102030187</v>
      </c>
      <c r="AE58" s="193">
        <f t="shared" si="36"/>
        <v>1.2007843601129062</v>
      </c>
      <c r="AF58" s="192">
        <f t="shared" si="37"/>
        <v>0.99330931621810759</v>
      </c>
      <c r="AG58" s="191">
        <f t="shared" si="38"/>
        <v>2.1940936763310139</v>
      </c>
      <c r="AH58" s="194">
        <f t="shared" si="39"/>
        <v>4.5670301725009577E-2</v>
      </c>
      <c r="AI58" s="195">
        <f t="shared" si="69"/>
        <v>0.66043564181155978</v>
      </c>
      <c r="AJ58" s="195">
        <f t="shared" si="40"/>
        <v>2.3594475413948001E-2</v>
      </c>
      <c r="AK58" s="195">
        <f t="shared" si="41"/>
        <v>8.8401052494703689E-2</v>
      </c>
      <c r="AL58" s="190"/>
      <c r="AM58" s="190"/>
      <c r="AN58" s="191">
        <f t="shared" si="42"/>
        <v>6</v>
      </c>
      <c r="AO58" s="191">
        <f t="shared" si="65"/>
        <v>0.3</v>
      </c>
      <c r="AP58" s="192">
        <f t="shared" si="3"/>
        <v>1.3809785963680048</v>
      </c>
      <c r="AQ58" s="192">
        <f t="shared" si="4"/>
        <v>1.9859999999999998</v>
      </c>
      <c r="AR58" s="192">
        <f t="shared" si="5"/>
        <v>-0.71209999999999996</v>
      </c>
      <c r="AS58" s="192">
        <f t="shared" si="6"/>
        <v>0.9350000000000005</v>
      </c>
      <c r="AT58" s="192">
        <f t="shared" si="43"/>
        <v>2.0006367102030187</v>
      </c>
      <c r="AU58" s="193">
        <f t="shared" si="44"/>
        <v>0.75561169581740328</v>
      </c>
      <c r="AV58" s="192">
        <f t="shared" si="45"/>
        <v>0.9823289412661198</v>
      </c>
      <c r="AW58" s="191">
        <f t="shared" si="46"/>
        <v>1.7379406370835231</v>
      </c>
      <c r="AX58" s="196">
        <f t="shared" si="7"/>
        <v>3.617542593189868E-2</v>
      </c>
      <c r="AY58" s="195">
        <f t="shared" si="66"/>
        <v>0.66234132781966815</v>
      </c>
      <c r="AZ58" s="195">
        <f t="shared" si="47"/>
        <v>1.8653591827520594E-2</v>
      </c>
      <c r="BA58" s="195">
        <f t="shared" si="48"/>
        <v>7.0156002846784318E-2</v>
      </c>
      <c r="BB58" s="190"/>
      <c r="BC58" s="191">
        <f t="shared" si="49"/>
        <v>6</v>
      </c>
      <c r="BD58" s="191">
        <f t="shared" si="67"/>
        <v>1</v>
      </c>
      <c r="BE58" s="192">
        <f t="shared" si="8"/>
        <v>1.3809785963680048</v>
      </c>
      <c r="BF58" s="192">
        <f t="shared" si="9"/>
        <v>1.9859999999999998</v>
      </c>
      <c r="BG58" s="192">
        <f t="shared" si="10"/>
        <v>-0.71209999999999996</v>
      </c>
      <c r="BH58" s="192">
        <f t="shared" si="11"/>
        <v>0.9350000000000005</v>
      </c>
      <c r="BI58" s="192">
        <f t="shared" si="50"/>
        <v>2.0006367102030187</v>
      </c>
      <c r="BJ58" s="193">
        <f t="shared" si="51"/>
        <v>2.8260663073326659E-2</v>
      </c>
      <c r="BK58" s="192">
        <f t="shared" si="52"/>
        <v>0.62082695643039287</v>
      </c>
      <c r="BL58" s="191">
        <f t="shared" si="53"/>
        <v>0.64908761950371952</v>
      </c>
      <c r="BM58" s="194">
        <f t="shared" si="12"/>
        <v>1.3510830348079818E-2</v>
      </c>
      <c r="BN58" s="195">
        <f t="shared" si="54"/>
        <v>0.8</v>
      </c>
      <c r="BO58" s="195">
        <f t="shared" si="55"/>
        <v>6.0708074046662243E-3</v>
      </c>
      <c r="BP58" s="195">
        <f t="shared" si="56"/>
        <v>3.006890591756977E-2</v>
      </c>
      <c r="BQ58" s="190"/>
      <c r="BR58" s="191">
        <f t="shared" si="57"/>
        <v>6</v>
      </c>
      <c r="BS58" s="191">
        <f t="shared" si="68"/>
        <v>3</v>
      </c>
      <c r="BT58" s="192">
        <f t="shared" si="13"/>
        <v>1.3809785963680048</v>
      </c>
      <c r="BU58" s="192">
        <f t="shared" si="14"/>
        <v>1.9859999999999998</v>
      </c>
      <c r="BV58" s="192">
        <f t="shared" si="15"/>
        <v>-0.71209999999999996</v>
      </c>
      <c r="BW58" s="192">
        <f t="shared" si="16"/>
        <v>0.9350000000000005</v>
      </c>
      <c r="BX58" s="192">
        <f t="shared" si="58"/>
        <v>2.0006367102030187</v>
      </c>
      <c r="BY58" s="193">
        <f t="shared" si="59"/>
        <v>1.1633075301989091E-4</v>
      </c>
      <c r="BZ58" s="192">
        <f t="shared" si="17"/>
        <v>9.5469296224433189E-2</v>
      </c>
      <c r="CA58" s="191">
        <f t="shared" si="60"/>
        <v>9.5585626977453084E-2</v>
      </c>
      <c r="CB58" s="194">
        <f t="shared" si="18"/>
        <v>1.9896253618188284E-3</v>
      </c>
      <c r="CC58" s="195">
        <f t="shared" si="61"/>
        <v>0.94281959752685429</v>
      </c>
      <c r="CD58" s="195">
        <f t="shared" si="62"/>
        <v>7.7501473500007228E-4</v>
      </c>
      <c r="CE58" s="195">
        <f t="shared" si="63"/>
        <v>5.1077855705444555E-3</v>
      </c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3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40"/>
      <c r="EI58" s="115"/>
      <c r="EJ58" s="94"/>
      <c r="EK58" s="95"/>
    </row>
    <row r="59" spans="2:141" x14ac:dyDescent="0.15">
      <c r="B59" s="22" t="s">
        <v>71</v>
      </c>
      <c r="C59" s="82" t="s">
        <v>4</v>
      </c>
      <c r="D59" s="106">
        <v>1.2695000000000001</v>
      </c>
      <c r="E59" s="83"/>
      <c r="F59" s="109"/>
      <c r="G59" s="199">
        <v>80</v>
      </c>
      <c r="H59" s="53">
        <f t="shared" si="19"/>
        <v>1</v>
      </c>
      <c r="I59" s="24">
        <f t="shared" si="0"/>
        <v>-1.0915284767270124</v>
      </c>
      <c r="J59" s="24">
        <f t="shared" si="1"/>
        <v>5.8800000000000008</v>
      </c>
      <c r="K59" s="24">
        <f t="shared" si="2"/>
        <v>0.47698610872204883</v>
      </c>
      <c r="L59" s="24">
        <f t="shared" si="20"/>
        <v>-2.5716468500531402</v>
      </c>
      <c r="M59" s="24">
        <f t="shared" si="21"/>
        <v>-0.184</v>
      </c>
      <c r="N59" s="24">
        <f t="shared" si="22"/>
        <v>-0.10804824046789339</v>
      </c>
      <c r="O59" s="24">
        <f t="shared" si="23"/>
        <v>4.7870449172582735E-3</v>
      </c>
      <c r="P59" s="24">
        <f t="shared" si="24"/>
        <v>0.97487308497437319</v>
      </c>
      <c r="Q59" s="24">
        <f t="shared" si="25"/>
        <v>4.6559056765994354E-3</v>
      </c>
      <c r="R59" s="24">
        <f t="shared" si="26"/>
        <v>-3.9505676615714465</v>
      </c>
      <c r="S59" s="198">
        <f t="shared" si="27"/>
        <v>1.9243774722846711E-2</v>
      </c>
      <c r="T59" s="64">
        <v>0.66</v>
      </c>
      <c r="U59" s="64">
        <f t="shared" si="28"/>
        <v>9.9461706461609518E-3</v>
      </c>
      <c r="V59" s="64">
        <f t="shared" si="29"/>
        <v>3.7232707818723398E-2</v>
      </c>
      <c r="W59" s="190"/>
      <c r="X59" s="191">
        <f t="shared" si="30"/>
        <v>6</v>
      </c>
      <c r="Y59" s="191">
        <f t="shared" si="64"/>
        <v>0.2</v>
      </c>
      <c r="Z59" s="192">
        <f t="shared" si="31"/>
        <v>1.3816692583172874</v>
      </c>
      <c r="AA59" s="192">
        <f t="shared" si="32"/>
        <v>1.9799999999999995</v>
      </c>
      <c r="AB59" s="192">
        <f t="shared" si="33"/>
        <v>-0.70709999999999995</v>
      </c>
      <c r="AC59" s="192">
        <f t="shared" si="34"/>
        <v>0.94000000000000039</v>
      </c>
      <c r="AD59" s="192">
        <f t="shared" si="35"/>
        <v>2.0006367102030187</v>
      </c>
      <c r="AE59" s="193">
        <f t="shared" si="36"/>
        <v>1.2043903208983591</v>
      </c>
      <c r="AF59" s="192">
        <f t="shared" si="37"/>
        <v>0.99339037708518219</v>
      </c>
      <c r="AG59" s="191">
        <f t="shared" si="38"/>
        <v>2.197780697983541</v>
      </c>
      <c r="AH59" s="194">
        <f t="shared" si="39"/>
        <v>4.2293596642216068E-2</v>
      </c>
      <c r="AI59" s="195">
        <f t="shared" si="69"/>
        <v>0.66043564181155978</v>
      </c>
      <c r="AJ59" s="195">
        <f t="shared" si="40"/>
        <v>2.1849981025979123E-2</v>
      </c>
      <c r="AK59" s="195">
        <f t="shared" si="41"/>
        <v>8.1864982619787627E-2</v>
      </c>
      <c r="AL59" s="190"/>
      <c r="AM59" s="190"/>
      <c r="AN59" s="191">
        <f t="shared" si="42"/>
        <v>6</v>
      </c>
      <c r="AO59" s="191">
        <f t="shared" si="65"/>
        <v>0.3</v>
      </c>
      <c r="AP59" s="192">
        <f t="shared" si="3"/>
        <v>1.3816692583172874</v>
      </c>
      <c r="AQ59" s="192">
        <f t="shared" si="4"/>
        <v>1.9799999999999995</v>
      </c>
      <c r="AR59" s="192">
        <f t="shared" si="5"/>
        <v>-0.70709999999999995</v>
      </c>
      <c r="AS59" s="192">
        <f t="shared" si="6"/>
        <v>0.94000000000000039</v>
      </c>
      <c r="AT59" s="192">
        <f t="shared" si="43"/>
        <v>2.0006367102030187</v>
      </c>
      <c r="AU59" s="193">
        <f t="shared" si="44"/>
        <v>0.7565872765542152</v>
      </c>
      <c r="AV59" s="192">
        <f t="shared" si="45"/>
        <v>0.98256430398950123</v>
      </c>
      <c r="AW59" s="191">
        <f t="shared" si="46"/>
        <v>1.7391515805437163</v>
      </c>
      <c r="AX59" s="196">
        <f t="shared" si="7"/>
        <v>3.3467841224866075E-2</v>
      </c>
      <c r="AY59" s="195">
        <f t="shared" si="66"/>
        <v>0.66234132781966815</v>
      </c>
      <c r="AZ59" s="195">
        <f t="shared" si="47"/>
        <v>1.725744572385059E-2</v>
      </c>
      <c r="BA59" s="195">
        <f t="shared" si="48"/>
        <v>6.4905109028088659E-2</v>
      </c>
      <c r="BB59" s="190"/>
      <c r="BC59" s="191">
        <f t="shared" si="49"/>
        <v>6</v>
      </c>
      <c r="BD59" s="191">
        <f t="shared" si="67"/>
        <v>1</v>
      </c>
      <c r="BE59" s="192">
        <f t="shared" si="8"/>
        <v>1.3816692583172874</v>
      </c>
      <c r="BF59" s="192">
        <f t="shared" si="9"/>
        <v>1.9799999999999995</v>
      </c>
      <c r="BG59" s="192">
        <f t="shared" si="10"/>
        <v>-0.70709999999999995</v>
      </c>
      <c r="BH59" s="192">
        <f t="shared" si="11"/>
        <v>0.94000000000000039</v>
      </c>
      <c r="BI59" s="192">
        <f t="shared" si="50"/>
        <v>2.0006367102030187</v>
      </c>
      <c r="BJ59" s="193">
        <f t="shared" si="51"/>
        <v>2.7400806846899332E-2</v>
      </c>
      <c r="BK59" s="192">
        <f t="shared" si="52"/>
        <v>0.62452849358421436</v>
      </c>
      <c r="BL59" s="191">
        <f t="shared" si="53"/>
        <v>0.65192930043111375</v>
      </c>
      <c r="BM59" s="194">
        <f t="shared" si="12"/>
        <v>1.2545580592719405E-2</v>
      </c>
      <c r="BN59" s="195">
        <f t="shared" si="54"/>
        <v>0.8</v>
      </c>
      <c r="BO59" s="195">
        <f t="shared" si="55"/>
        <v>5.637092731975729E-3</v>
      </c>
      <c r="BP59" s="195">
        <f t="shared" si="56"/>
        <v>2.7920703080797832E-2</v>
      </c>
      <c r="BQ59" s="190"/>
      <c r="BR59" s="191">
        <f t="shared" si="57"/>
        <v>6</v>
      </c>
      <c r="BS59" s="191">
        <f t="shared" si="68"/>
        <v>3</v>
      </c>
      <c r="BT59" s="192">
        <f t="shared" si="13"/>
        <v>1.3816692583172874</v>
      </c>
      <c r="BU59" s="192">
        <f t="shared" si="14"/>
        <v>1.9799999999999995</v>
      </c>
      <c r="BV59" s="192">
        <f t="shared" si="15"/>
        <v>-0.70709999999999995</v>
      </c>
      <c r="BW59" s="192">
        <f t="shared" si="16"/>
        <v>0.94000000000000039</v>
      </c>
      <c r="BX59" s="192">
        <f t="shared" si="58"/>
        <v>2.0006367102030187</v>
      </c>
      <c r="BY59" s="193">
        <f t="shared" si="59"/>
        <v>1.0571719118698824E-4</v>
      </c>
      <c r="BZ59" s="192">
        <f t="shared" si="17"/>
        <v>9.6471788665477981E-2</v>
      </c>
      <c r="CA59" s="191">
        <f t="shared" si="60"/>
        <v>9.6577505856664969E-2</v>
      </c>
      <c r="CB59" s="194">
        <f t="shared" si="18"/>
        <v>1.8585157660000696E-3</v>
      </c>
      <c r="CC59" s="195">
        <f t="shared" si="61"/>
        <v>0.94281959752685429</v>
      </c>
      <c r="CD59" s="195">
        <f t="shared" si="62"/>
        <v>7.2394387984845072E-4</v>
      </c>
      <c r="CE59" s="195">
        <f t="shared" si="63"/>
        <v>4.7711997416069012E-3</v>
      </c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3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40"/>
      <c r="EI59" s="115"/>
      <c r="EJ59" s="94"/>
      <c r="EK59" s="95"/>
    </row>
    <row r="60" spans="2:141" x14ac:dyDescent="0.15">
      <c r="B60" s="22" t="s">
        <v>72</v>
      </c>
      <c r="C60" s="82" t="s">
        <v>4</v>
      </c>
      <c r="D60" s="106">
        <v>1E-4</v>
      </c>
      <c r="E60" s="83"/>
      <c r="F60" s="109"/>
      <c r="G60" s="199">
        <v>85</v>
      </c>
      <c r="H60" s="53">
        <f t="shared" si="19"/>
        <v>1</v>
      </c>
      <c r="I60" s="24">
        <f t="shared" si="0"/>
        <v>-1.0915284767270124</v>
      </c>
      <c r="J60" s="24">
        <f t="shared" si="1"/>
        <v>5.8800000000000008</v>
      </c>
      <c r="K60" s="24">
        <f t="shared" si="2"/>
        <v>0.47698610872204883</v>
      </c>
      <c r="L60" s="24">
        <f t="shared" si="20"/>
        <v>-2.6344796787125633</v>
      </c>
      <c r="M60" s="24">
        <f t="shared" si="21"/>
        <v>-0.19550000000000001</v>
      </c>
      <c r="N60" s="24">
        <f t="shared" si="22"/>
        <v>-0.10804824046789339</v>
      </c>
      <c r="O60" s="24">
        <f t="shared" si="23"/>
        <v>4.7870449172582735E-3</v>
      </c>
      <c r="P60" s="24">
        <f t="shared" si="24"/>
        <v>0.98059287366368386</v>
      </c>
      <c r="Q60" s="24">
        <f t="shared" si="25"/>
        <v>4.6831590040914556E-3</v>
      </c>
      <c r="R60" s="24">
        <f t="shared" si="26"/>
        <v>-4.0248732369033773</v>
      </c>
      <c r="S60" s="198">
        <f t="shared" si="27"/>
        <v>1.78656887198047E-2</v>
      </c>
      <c r="T60" s="64">
        <v>0.66</v>
      </c>
      <c r="U60" s="64">
        <f t="shared" si="28"/>
        <v>9.2339050564443567E-3</v>
      </c>
      <c r="V60" s="64">
        <f t="shared" si="29"/>
        <v>3.4566397583890983E-2</v>
      </c>
      <c r="W60" s="190"/>
      <c r="X60" s="191">
        <f t="shared" si="30"/>
        <v>6</v>
      </c>
      <c r="Y60" s="191">
        <f t="shared" si="64"/>
        <v>0.2</v>
      </c>
      <c r="Z60" s="192">
        <f t="shared" si="31"/>
        <v>1.3823602656838916</v>
      </c>
      <c r="AA60" s="192">
        <f t="shared" si="32"/>
        <v>1.9739999999999998</v>
      </c>
      <c r="AB60" s="192">
        <f t="shared" si="33"/>
        <v>-0.70209999999999995</v>
      </c>
      <c r="AC60" s="192">
        <f t="shared" si="34"/>
        <v>0.94500000000000028</v>
      </c>
      <c r="AD60" s="192">
        <f t="shared" si="35"/>
        <v>2.0006367102030187</v>
      </c>
      <c r="AE60" s="193">
        <f t="shared" si="36"/>
        <v>1.2080223036813666</v>
      </c>
      <c r="AF60" s="192">
        <f t="shared" si="37"/>
        <v>0.99346994846429415</v>
      </c>
      <c r="AG60" s="191">
        <f t="shared" si="38"/>
        <v>2.2014922521456608</v>
      </c>
      <c r="AH60" s="194">
        <f t="shared" si="39"/>
        <v>3.9331175295896179E-2</v>
      </c>
      <c r="AI60" s="195">
        <f t="shared" si="69"/>
        <v>0.66043564181155978</v>
      </c>
      <c r="AJ60" s="195">
        <f t="shared" si="40"/>
        <v>2.0319516479404359E-2</v>
      </c>
      <c r="AK60" s="195">
        <f t="shared" si="41"/>
        <v>7.6130815008540034E-2</v>
      </c>
      <c r="AL60" s="190"/>
      <c r="AM60" s="190"/>
      <c r="AN60" s="191">
        <f t="shared" si="42"/>
        <v>6</v>
      </c>
      <c r="AO60" s="191">
        <f t="shared" si="65"/>
        <v>0.3</v>
      </c>
      <c r="AP60" s="192">
        <f t="shared" si="3"/>
        <v>1.3823602656838916</v>
      </c>
      <c r="AQ60" s="192">
        <f t="shared" si="4"/>
        <v>1.9739999999999998</v>
      </c>
      <c r="AR60" s="192">
        <f t="shared" si="5"/>
        <v>-0.70209999999999995</v>
      </c>
      <c r="AS60" s="192">
        <f t="shared" si="6"/>
        <v>0.94500000000000028</v>
      </c>
      <c r="AT60" s="192">
        <f t="shared" si="43"/>
        <v>2.0006367102030187</v>
      </c>
      <c r="AU60" s="193">
        <f t="shared" si="44"/>
        <v>0.75757224304714943</v>
      </c>
      <c r="AV60" s="192">
        <f t="shared" si="45"/>
        <v>0.98279500026494448</v>
      </c>
      <c r="AW60" s="191">
        <f t="shared" si="46"/>
        <v>1.740367243312094</v>
      </c>
      <c r="AX60" s="196">
        <f t="shared" si="7"/>
        <v>3.1092859427158479E-2</v>
      </c>
      <c r="AY60" s="195">
        <f t="shared" si="66"/>
        <v>0.66234132781966815</v>
      </c>
      <c r="AZ60" s="195">
        <f t="shared" si="47"/>
        <v>1.6032803859629605E-2</v>
      </c>
      <c r="BA60" s="195">
        <f t="shared" si="48"/>
        <v>6.0299241219518816E-2</v>
      </c>
      <c r="BB60" s="190"/>
      <c r="BC60" s="191">
        <f t="shared" si="49"/>
        <v>6</v>
      </c>
      <c r="BD60" s="191">
        <f t="shared" si="67"/>
        <v>1</v>
      </c>
      <c r="BE60" s="192">
        <f t="shared" si="8"/>
        <v>1.3823602656838916</v>
      </c>
      <c r="BF60" s="192">
        <f t="shared" si="9"/>
        <v>1.9739999999999998</v>
      </c>
      <c r="BG60" s="192">
        <f t="shared" si="10"/>
        <v>-0.70209999999999995</v>
      </c>
      <c r="BH60" s="192">
        <f t="shared" si="11"/>
        <v>0.94500000000000028</v>
      </c>
      <c r="BI60" s="192">
        <f t="shared" si="50"/>
        <v>2.0006367102030187</v>
      </c>
      <c r="BJ60" s="193">
        <f t="shared" si="51"/>
        <v>2.6551810171115502E-2</v>
      </c>
      <c r="BK60" s="192">
        <f t="shared" si="52"/>
        <v>0.62820115220649186</v>
      </c>
      <c r="BL60" s="191">
        <f t="shared" si="53"/>
        <v>0.65475296237760738</v>
      </c>
      <c r="BM60" s="194">
        <f t="shared" si="12"/>
        <v>1.1697612614208331E-2</v>
      </c>
      <c r="BN60" s="195">
        <f t="shared" si="54"/>
        <v>0.8</v>
      </c>
      <c r="BO60" s="195">
        <f t="shared" si="55"/>
        <v>5.2560761585867732E-3</v>
      </c>
      <c r="BP60" s="195">
        <f t="shared" si="56"/>
        <v>2.6033515638570415E-2</v>
      </c>
      <c r="BQ60" s="190"/>
      <c r="BR60" s="191">
        <f t="shared" si="57"/>
        <v>6</v>
      </c>
      <c r="BS60" s="191">
        <f t="shared" si="68"/>
        <v>3</v>
      </c>
      <c r="BT60" s="192">
        <f t="shared" si="13"/>
        <v>1.3823602656838916</v>
      </c>
      <c r="BU60" s="192">
        <f t="shared" si="14"/>
        <v>1.9739999999999998</v>
      </c>
      <c r="BV60" s="192">
        <f t="shared" si="15"/>
        <v>-0.70209999999999995</v>
      </c>
      <c r="BW60" s="192">
        <f t="shared" si="16"/>
        <v>0.94500000000000028</v>
      </c>
      <c r="BX60" s="192">
        <f t="shared" si="58"/>
        <v>2.0006367102030187</v>
      </c>
      <c r="BY60" s="193">
        <f t="shared" si="59"/>
        <v>9.5892418734096302E-5</v>
      </c>
      <c r="BZ60" s="192">
        <f t="shared" si="17"/>
        <v>9.7479080230293835E-2</v>
      </c>
      <c r="CA60" s="191">
        <f t="shared" si="60"/>
        <v>9.7574972649027938E-2</v>
      </c>
      <c r="CB60" s="194">
        <f t="shared" si="18"/>
        <v>1.7432440881909904E-3</v>
      </c>
      <c r="CC60" s="195">
        <f t="shared" si="61"/>
        <v>0.94281959752685429</v>
      </c>
      <c r="CD60" s="195">
        <f t="shared" si="62"/>
        <v>6.7904233680189999E-4</v>
      </c>
      <c r="CE60" s="195">
        <f t="shared" si="63"/>
        <v>4.4752731697484558E-3</v>
      </c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3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40"/>
      <c r="EI60" s="41"/>
      <c r="EJ60" s="94"/>
      <c r="EK60" s="95"/>
    </row>
    <row r="61" spans="2:141" x14ac:dyDescent="0.15">
      <c r="B61" s="22" t="s">
        <v>73</v>
      </c>
      <c r="C61" s="82" t="s">
        <v>4</v>
      </c>
      <c r="D61" s="106">
        <v>0.75</v>
      </c>
      <c r="E61" s="83"/>
      <c r="F61" s="109"/>
      <c r="G61" s="199">
        <v>90</v>
      </c>
      <c r="H61" s="53">
        <f t="shared" si="19"/>
        <v>1</v>
      </c>
      <c r="I61" s="24">
        <f t="shared" si="0"/>
        <v>-1.0915284767270124</v>
      </c>
      <c r="J61" s="24">
        <f t="shared" si="1"/>
        <v>5.8800000000000008</v>
      </c>
      <c r="K61" s="24">
        <f t="shared" si="2"/>
        <v>0.47698610872204883</v>
      </c>
      <c r="L61" s="24">
        <f t="shared" si="20"/>
        <v>-2.6936096081980749</v>
      </c>
      <c r="M61" s="24">
        <f t="shared" si="21"/>
        <v>-0.20699999999999999</v>
      </c>
      <c r="N61" s="24">
        <f t="shared" si="22"/>
        <v>-0.10804824046789339</v>
      </c>
      <c r="O61" s="24">
        <f t="shared" si="23"/>
        <v>4.7870449172582735E-3</v>
      </c>
      <c r="P61" s="24">
        <f t="shared" si="24"/>
        <v>0.98486955552395672</v>
      </c>
      <c r="Q61" s="24">
        <f t="shared" si="25"/>
        <v>4.7035358120375128E-3</v>
      </c>
      <c r="R61" s="24">
        <f t="shared" si="26"/>
        <v>-4.0954827895809434</v>
      </c>
      <c r="S61" s="198">
        <f t="shared" si="27"/>
        <v>1.6647707002936891E-2</v>
      </c>
      <c r="T61" s="64">
        <v>0.66</v>
      </c>
      <c r="U61" s="64">
        <f t="shared" si="28"/>
        <v>8.6043895806947376E-3</v>
      </c>
      <c r="V61" s="64">
        <f t="shared" si="29"/>
        <v>3.2209855894653319E-2</v>
      </c>
      <c r="W61" s="190"/>
      <c r="X61" s="191">
        <f t="shared" si="30"/>
        <v>6</v>
      </c>
      <c r="Y61" s="191">
        <f t="shared" si="64"/>
        <v>0.2</v>
      </c>
      <c r="Z61" s="192">
        <f t="shared" si="31"/>
        <v>1.3830516186405697</v>
      </c>
      <c r="AA61" s="192">
        <f t="shared" si="32"/>
        <v>1.9679999999999995</v>
      </c>
      <c r="AB61" s="192">
        <f t="shared" si="33"/>
        <v>-0.69709999999999994</v>
      </c>
      <c r="AC61" s="192">
        <f t="shared" si="34"/>
        <v>0.95000000000000018</v>
      </c>
      <c r="AD61" s="192">
        <f t="shared" si="35"/>
        <v>2.0006367102030187</v>
      </c>
      <c r="AE61" s="193">
        <f t="shared" si="36"/>
        <v>1.21168020213914</v>
      </c>
      <c r="AF61" s="192">
        <f t="shared" si="37"/>
        <v>0.99354806684955899</v>
      </c>
      <c r="AG61" s="191">
        <f t="shared" si="38"/>
        <v>2.2052282689886988</v>
      </c>
      <c r="AH61" s="194">
        <f t="shared" si="39"/>
        <v>3.6711994096717562E-2</v>
      </c>
      <c r="AI61" s="195">
        <f t="shared" si="69"/>
        <v>0.66043564181155978</v>
      </c>
      <c r="AJ61" s="195">
        <f t="shared" si="40"/>
        <v>1.8966378793106715E-2</v>
      </c>
      <c r="AK61" s="195">
        <f t="shared" si="41"/>
        <v>7.1061035174899548E-2</v>
      </c>
      <c r="AL61" s="190"/>
      <c r="AM61" s="190"/>
      <c r="AN61" s="191">
        <f t="shared" si="42"/>
        <v>6</v>
      </c>
      <c r="AO61" s="191">
        <f t="shared" si="65"/>
        <v>0.3</v>
      </c>
      <c r="AP61" s="192">
        <f t="shared" si="3"/>
        <v>1.3830516186405697</v>
      </c>
      <c r="AQ61" s="192">
        <f t="shared" si="4"/>
        <v>1.9679999999999995</v>
      </c>
      <c r="AR61" s="192">
        <f t="shared" si="5"/>
        <v>-0.69709999999999994</v>
      </c>
      <c r="AS61" s="192">
        <f t="shared" si="6"/>
        <v>0.95000000000000018</v>
      </c>
      <c r="AT61" s="192">
        <f t="shared" si="43"/>
        <v>2.0006367102030187</v>
      </c>
      <c r="AU61" s="193">
        <f t="shared" si="44"/>
        <v>0.75856679504515434</v>
      </c>
      <c r="AV61" s="192">
        <f t="shared" si="45"/>
        <v>0.98302115048935323</v>
      </c>
      <c r="AW61" s="191">
        <f t="shared" si="46"/>
        <v>1.7415879455345076</v>
      </c>
      <c r="AX61" s="196">
        <f t="shared" si="7"/>
        <v>2.8993445837105294E-2</v>
      </c>
      <c r="AY61" s="195">
        <f t="shared" si="66"/>
        <v>0.66234132781966815</v>
      </c>
      <c r="AZ61" s="195">
        <f t="shared" si="47"/>
        <v>1.4950256711194515E-2</v>
      </c>
      <c r="BA61" s="195">
        <f t="shared" si="48"/>
        <v>5.6227790448555671E-2</v>
      </c>
      <c r="BB61" s="190"/>
      <c r="BC61" s="191">
        <f t="shared" si="49"/>
        <v>6</v>
      </c>
      <c r="BD61" s="191">
        <f t="shared" si="67"/>
        <v>1</v>
      </c>
      <c r="BE61" s="192">
        <f t="shared" si="8"/>
        <v>1.3830516186405697</v>
      </c>
      <c r="BF61" s="192">
        <f t="shared" si="9"/>
        <v>1.9679999999999995</v>
      </c>
      <c r="BG61" s="192">
        <f t="shared" si="10"/>
        <v>-0.69709999999999994</v>
      </c>
      <c r="BH61" s="192">
        <f t="shared" si="11"/>
        <v>0.95000000000000018</v>
      </c>
      <c r="BI61" s="192">
        <f t="shared" si="50"/>
        <v>2.0006367102030187</v>
      </c>
      <c r="BJ61" s="193">
        <f t="shared" si="51"/>
        <v>2.5713908791587886E-2</v>
      </c>
      <c r="BK61" s="192">
        <f t="shared" si="52"/>
        <v>0.63184480593500358</v>
      </c>
      <c r="BL61" s="191">
        <f t="shared" si="53"/>
        <v>0.65755871472659144</v>
      </c>
      <c r="BM61" s="194">
        <f t="shared" si="12"/>
        <v>1.0946844819996058E-2</v>
      </c>
      <c r="BN61" s="195">
        <f t="shared" si="54"/>
        <v>0.8</v>
      </c>
      <c r="BO61" s="195">
        <f t="shared" si="55"/>
        <v>4.9187344433208012E-3</v>
      </c>
      <c r="BP61" s="195">
        <f t="shared" si="56"/>
        <v>2.436265118475699E-2</v>
      </c>
      <c r="BQ61" s="190"/>
      <c r="BR61" s="191">
        <f t="shared" si="57"/>
        <v>6</v>
      </c>
      <c r="BS61" s="191">
        <f t="shared" si="68"/>
        <v>3</v>
      </c>
      <c r="BT61" s="192">
        <f t="shared" si="13"/>
        <v>1.3830516186405697</v>
      </c>
      <c r="BU61" s="192">
        <f t="shared" si="14"/>
        <v>1.9679999999999995</v>
      </c>
      <c r="BV61" s="192">
        <f t="shared" si="15"/>
        <v>-0.69709999999999994</v>
      </c>
      <c r="BW61" s="192">
        <f t="shared" si="16"/>
        <v>0.95000000000000018</v>
      </c>
      <c r="BX61" s="192">
        <f t="shared" si="58"/>
        <v>2.0006367102030187</v>
      </c>
      <c r="BY61" s="193">
        <f t="shared" si="59"/>
        <v>8.6813709818527642E-5</v>
      </c>
      <c r="BZ61" s="192">
        <f t="shared" si="17"/>
        <v>9.8491159515257762E-2</v>
      </c>
      <c r="CA61" s="191">
        <f t="shared" si="60"/>
        <v>9.857797322507629E-2</v>
      </c>
      <c r="CB61" s="194">
        <f t="shared" si="18"/>
        <v>1.641097215194428E-3</v>
      </c>
      <c r="CC61" s="195">
        <f t="shared" si="61"/>
        <v>0.94281959752685429</v>
      </c>
      <c r="CD61" s="195">
        <f t="shared" si="62"/>
        <v>6.3925327237514414E-4</v>
      </c>
      <c r="CE61" s="195">
        <f t="shared" si="63"/>
        <v>4.2130407243944614E-3</v>
      </c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3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40"/>
      <c r="EI61" s="41"/>
      <c r="EJ61" s="94"/>
      <c r="EK61" s="95"/>
    </row>
    <row r="62" spans="2:141" x14ac:dyDescent="0.15">
      <c r="B62" s="22" t="s">
        <v>74</v>
      </c>
      <c r="C62" s="82" t="s">
        <v>4</v>
      </c>
      <c r="D62" s="106">
        <v>1E-3</v>
      </c>
      <c r="E62" s="83"/>
      <c r="F62" s="109"/>
      <c r="G62" s="199">
        <v>95</v>
      </c>
      <c r="H62" s="53">
        <f t="shared" si="19"/>
        <v>1</v>
      </c>
      <c r="I62" s="24">
        <f t="shared" si="0"/>
        <v>-1.0915284767270124</v>
      </c>
      <c r="J62" s="24">
        <f t="shared" si="1"/>
        <v>5.8800000000000008</v>
      </c>
      <c r="K62" s="24">
        <f t="shared" si="2"/>
        <v>0.47698610872204883</v>
      </c>
      <c r="L62" s="24">
        <f t="shared" si="20"/>
        <v>-2.7494476222368722</v>
      </c>
      <c r="M62" s="24">
        <f t="shared" si="21"/>
        <v>-0.2185</v>
      </c>
      <c r="N62" s="24">
        <f t="shared" si="22"/>
        <v>-0.10804824046789339</v>
      </c>
      <c r="O62" s="24">
        <f t="shared" si="23"/>
        <v>4.7870449172582735E-3</v>
      </c>
      <c r="P62" s="24">
        <f t="shared" si="24"/>
        <v>0.98810486457648528</v>
      </c>
      <c r="Q62" s="24">
        <f t="shared" si="25"/>
        <v>4.718950587695437E-3</v>
      </c>
      <c r="R62" s="24">
        <f t="shared" si="26"/>
        <v>-4.1628053888440828</v>
      </c>
      <c r="S62" s="198">
        <f t="shared" si="27"/>
        <v>1.5563834011070225E-2</v>
      </c>
      <c r="T62" s="64">
        <v>0.66</v>
      </c>
      <c r="U62" s="64">
        <f t="shared" si="28"/>
        <v>8.0441883784289417E-3</v>
      </c>
      <c r="V62" s="64">
        <f t="shared" si="29"/>
        <v>3.0112786738524296E-2</v>
      </c>
      <c r="W62" s="190"/>
      <c r="X62" s="191">
        <f t="shared" si="30"/>
        <v>6</v>
      </c>
      <c r="Y62" s="191">
        <f t="shared" si="64"/>
        <v>0.2</v>
      </c>
      <c r="Z62" s="192">
        <f t="shared" si="31"/>
        <v>1.3837433173601594</v>
      </c>
      <c r="AA62" s="192">
        <f t="shared" si="32"/>
        <v>1.9619999999999997</v>
      </c>
      <c r="AB62" s="192">
        <f t="shared" si="33"/>
        <v>-0.69209999999999994</v>
      </c>
      <c r="AC62" s="192">
        <f t="shared" si="34"/>
        <v>0.95500000000000052</v>
      </c>
      <c r="AD62" s="192">
        <f t="shared" si="35"/>
        <v>2.0006367102030187</v>
      </c>
      <c r="AE62" s="193">
        <f t="shared" si="36"/>
        <v>1.215363882443748</v>
      </c>
      <c r="AF62" s="192">
        <f t="shared" si="37"/>
        <v>0.99362476762571361</v>
      </c>
      <c r="AG62" s="191">
        <f t="shared" si="38"/>
        <v>2.2089886500694615</v>
      </c>
      <c r="AH62" s="194">
        <f t="shared" si="39"/>
        <v>3.4380332682019191E-2</v>
      </c>
      <c r="AI62" s="195">
        <f t="shared" si="69"/>
        <v>0.66043564181155978</v>
      </c>
      <c r="AJ62" s="195">
        <f t="shared" si="40"/>
        <v>1.7761781366665248E-2</v>
      </c>
      <c r="AK62" s="195">
        <f t="shared" si="41"/>
        <v>6.6547788812707218E-2</v>
      </c>
      <c r="AL62" s="190"/>
      <c r="AM62" s="190"/>
      <c r="AN62" s="191">
        <f t="shared" si="42"/>
        <v>6</v>
      </c>
      <c r="AO62" s="191">
        <f t="shared" si="65"/>
        <v>0.3</v>
      </c>
      <c r="AP62" s="192">
        <f t="shared" si="3"/>
        <v>1.3837433173601594</v>
      </c>
      <c r="AQ62" s="192">
        <f t="shared" si="4"/>
        <v>1.9619999999999997</v>
      </c>
      <c r="AR62" s="192">
        <f t="shared" si="5"/>
        <v>-0.69209999999999994</v>
      </c>
      <c r="AS62" s="192">
        <f t="shared" si="6"/>
        <v>0.95500000000000052</v>
      </c>
      <c r="AT62" s="192">
        <f t="shared" si="43"/>
        <v>2.0006367102030187</v>
      </c>
      <c r="AU62" s="193">
        <f t="shared" si="44"/>
        <v>0.75957113808594012</v>
      </c>
      <c r="AV62" s="192">
        <f t="shared" si="45"/>
        <v>0.983242871299433</v>
      </c>
      <c r="AW62" s="191">
        <f t="shared" si="46"/>
        <v>1.742814009385373</v>
      </c>
      <c r="AX62" s="196">
        <f t="shared" si="7"/>
        <v>2.7124867954241731E-2</v>
      </c>
      <c r="AY62" s="195">
        <f t="shared" si="66"/>
        <v>0.66234132781966815</v>
      </c>
      <c r="AZ62" s="195">
        <f t="shared" si="47"/>
        <v>1.3986738294286684E-2</v>
      </c>
      <c r="BA62" s="195">
        <f t="shared" si="48"/>
        <v>5.2604005741323782E-2</v>
      </c>
      <c r="BB62" s="190"/>
      <c r="BC62" s="191">
        <f t="shared" si="49"/>
        <v>6</v>
      </c>
      <c r="BD62" s="191">
        <f t="shared" si="67"/>
        <v>1</v>
      </c>
      <c r="BE62" s="192">
        <f t="shared" si="8"/>
        <v>1.3837433173601594</v>
      </c>
      <c r="BF62" s="192">
        <f t="shared" si="9"/>
        <v>1.9619999999999997</v>
      </c>
      <c r="BG62" s="192">
        <f t="shared" si="10"/>
        <v>-0.69209999999999994</v>
      </c>
      <c r="BH62" s="192">
        <f t="shared" si="11"/>
        <v>0.95500000000000052</v>
      </c>
      <c r="BI62" s="192">
        <f t="shared" si="50"/>
        <v>2.0006367102030187</v>
      </c>
      <c r="BJ62" s="193">
        <f t="shared" si="51"/>
        <v>2.4887336583178599E-2</v>
      </c>
      <c r="BK62" s="192">
        <f t="shared" si="52"/>
        <v>0.63545934052339126</v>
      </c>
      <c r="BL62" s="191">
        <f t="shared" si="53"/>
        <v>0.6603466771065698</v>
      </c>
      <c r="BM62" s="194">
        <f t="shared" si="12"/>
        <v>1.0277526072248439E-2</v>
      </c>
      <c r="BN62" s="195">
        <f t="shared" si="54"/>
        <v>0.8</v>
      </c>
      <c r="BO62" s="195">
        <f t="shared" si="55"/>
        <v>4.6179901437311275E-3</v>
      </c>
      <c r="BP62" s="195">
        <f t="shared" si="56"/>
        <v>2.2873054917437335E-2</v>
      </c>
      <c r="BQ62" s="190"/>
      <c r="BR62" s="191">
        <f t="shared" si="57"/>
        <v>6</v>
      </c>
      <c r="BS62" s="191">
        <f t="shared" si="68"/>
        <v>3</v>
      </c>
      <c r="BT62" s="192">
        <f t="shared" si="13"/>
        <v>1.3837433173601594</v>
      </c>
      <c r="BU62" s="192">
        <f t="shared" si="14"/>
        <v>1.9619999999999997</v>
      </c>
      <c r="BV62" s="192">
        <f t="shared" si="15"/>
        <v>-0.69209999999999994</v>
      </c>
      <c r="BW62" s="192">
        <f t="shared" si="16"/>
        <v>0.95500000000000052</v>
      </c>
      <c r="BX62" s="192">
        <f t="shared" si="58"/>
        <v>2.0006367102030187</v>
      </c>
      <c r="BY62" s="193">
        <f t="shared" si="59"/>
        <v>7.843949115978816E-5</v>
      </c>
      <c r="BZ62" s="192">
        <f t="shared" si="17"/>
        <v>9.9508014995256258E-2</v>
      </c>
      <c r="CA62" s="191">
        <f t="shared" si="60"/>
        <v>9.9586454486416051E-2</v>
      </c>
      <c r="CB62" s="194">
        <f t="shared" si="18"/>
        <v>1.5499470473775792E-3</v>
      </c>
      <c r="CC62" s="195">
        <f t="shared" si="61"/>
        <v>0.94281959752685429</v>
      </c>
      <c r="CD62" s="195">
        <f t="shared" si="62"/>
        <v>6.0374773223103944E-4</v>
      </c>
      <c r="CE62" s="195">
        <f t="shared" si="63"/>
        <v>3.9790391274797544E-3</v>
      </c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3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40"/>
      <c r="EI62" s="41"/>
      <c r="EJ62" s="94"/>
      <c r="EK62" s="95"/>
    </row>
    <row r="63" spans="2:141" x14ac:dyDescent="0.15">
      <c r="B63" s="22" t="s">
        <v>75</v>
      </c>
      <c r="C63" s="82" t="s">
        <v>4</v>
      </c>
      <c r="D63" s="106">
        <v>0.59</v>
      </c>
      <c r="E63" s="83"/>
      <c r="F63" s="109"/>
      <c r="G63" s="199">
        <v>100</v>
      </c>
      <c r="H63" s="53">
        <f t="shared" si="19"/>
        <v>1</v>
      </c>
      <c r="I63" s="24">
        <f t="shared" si="0"/>
        <v>-1.0915284767270124</v>
      </c>
      <c r="J63" s="24">
        <f t="shared" si="1"/>
        <v>5.8800000000000008</v>
      </c>
      <c r="K63" s="24">
        <f t="shared" si="2"/>
        <v>0.47698610872204883</v>
      </c>
      <c r="L63" s="24">
        <f t="shared" si="20"/>
        <v>-2.8023400478160601</v>
      </c>
      <c r="M63" s="24">
        <f t="shared" si="21"/>
        <v>-0.23</v>
      </c>
      <c r="N63" s="24">
        <f t="shared" si="22"/>
        <v>-0.10804824046789339</v>
      </c>
      <c r="O63" s="24">
        <f t="shared" si="23"/>
        <v>4.7870449172582735E-3</v>
      </c>
      <c r="P63" s="24">
        <f t="shared" si="24"/>
        <v>0.99057949275638413</v>
      </c>
      <c r="Q63" s="24">
        <f t="shared" si="25"/>
        <v>4.7307409047047857E-3</v>
      </c>
      <c r="R63" s="24">
        <f t="shared" si="26"/>
        <v>-4.2271860241062615</v>
      </c>
      <c r="S63" s="198">
        <f t="shared" si="27"/>
        <v>1.4593398294960909E-2</v>
      </c>
      <c r="T63" s="64">
        <v>0.66</v>
      </c>
      <c r="U63" s="64">
        <f t="shared" si="28"/>
        <v>7.5426173835194329E-3</v>
      </c>
      <c r="V63" s="64">
        <f t="shared" si="29"/>
        <v>2.8235195153966046E-2</v>
      </c>
      <c r="W63" s="190"/>
      <c r="X63" s="191">
        <f t="shared" si="30"/>
        <v>6</v>
      </c>
      <c r="Y63" s="191">
        <f t="shared" si="64"/>
        <v>0.2</v>
      </c>
      <c r="Z63" s="192">
        <f t="shared" si="31"/>
        <v>1.3844353620155856</v>
      </c>
      <c r="AA63" s="192">
        <f t="shared" si="32"/>
        <v>1.9559999999999995</v>
      </c>
      <c r="AB63" s="192">
        <f t="shared" si="33"/>
        <v>-0.68709999999999993</v>
      </c>
      <c r="AC63" s="192">
        <f t="shared" si="34"/>
        <v>0.96000000000000041</v>
      </c>
      <c r="AD63" s="192">
        <f t="shared" si="35"/>
        <v>2.0006367102030187</v>
      </c>
      <c r="AE63" s="193">
        <f t="shared" si="36"/>
        <v>1.2190731812398459</v>
      </c>
      <c r="AF63" s="192">
        <f t="shared" si="37"/>
        <v>0.99370008510809438</v>
      </c>
      <c r="AG63" s="191">
        <f t="shared" si="38"/>
        <v>2.2127732663479405</v>
      </c>
      <c r="AH63" s="194">
        <f t="shared" si="39"/>
        <v>3.2291881612257115E-2</v>
      </c>
      <c r="AI63" s="195">
        <f t="shared" si="69"/>
        <v>0.66043564181155978</v>
      </c>
      <c r="AJ63" s="195">
        <f t="shared" si="40"/>
        <v>1.6682832781752557E-2</v>
      </c>
      <c r="AK63" s="195">
        <f t="shared" si="41"/>
        <v>6.2505309002472961E-2</v>
      </c>
      <c r="AL63" s="190"/>
      <c r="AM63" s="190"/>
      <c r="AN63" s="191">
        <f t="shared" si="42"/>
        <v>6</v>
      </c>
      <c r="AO63" s="191">
        <f t="shared" si="65"/>
        <v>0.3</v>
      </c>
      <c r="AP63" s="192">
        <f t="shared" si="3"/>
        <v>1.3844353620155856</v>
      </c>
      <c r="AQ63" s="192">
        <f t="shared" si="4"/>
        <v>1.9559999999999995</v>
      </c>
      <c r="AR63" s="192">
        <f t="shared" si="5"/>
        <v>-0.68709999999999993</v>
      </c>
      <c r="AS63" s="192">
        <f t="shared" si="6"/>
        <v>0.96000000000000041</v>
      </c>
      <c r="AT63" s="192">
        <f t="shared" si="43"/>
        <v>2.0006367102030187</v>
      </c>
      <c r="AU63" s="193">
        <f t="shared" si="44"/>
        <v>0.76058548370655876</v>
      </c>
      <c r="AV63" s="192">
        <f t="shared" si="45"/>
        <v>0.98346027570765848</v>
      </c>
      <c r="AW63" s="191">
        <f t="shared" si="46"/>
        <v>1.7440457594142171</v>
      </c>
      <c r="AX63" s="196">
        <f t="shared" si="7"/>
        <v>2.5451554411769238E-2</v>
      </c>
      <c r="AY63" s="195">
        <f t="shared" si="66"/>
        <v>0.66234132781966815</v>
      </c>
      <c r="AZ63" s="195">
        <f t="shared" si="47"/>
        <v>1.3123906495719767E-2</v>
      </c>
      <c r="BA63" s="195">
        <f t="shared" si="48"/>
        <v>4.9358902563540648E-2</v>
      </c>
      <c r="BB63" s="190"/>
      <c r="BC63" s="191">
        <f t="shared" si="49"/>
        <v>6</v>
      </c>
      <c r="BD63" s="191">
        <f t="shared" si="67"/>
        <v>1</v>
      </c>
      <c r="BE63" s="192">
        <f t="shared" si="8"/>
        <v>1.3844353620155856</v>
      </c>
      <c r="BF63" s="192">
        <f t="shared" si="9"/>
        <v>1.9559999999999995</v>
      </c>
      <c r="BG63" s="192">
        <f t="shared" si="10"/>
        <v>-0.68709999999999993</v>
      </c>
      <c r="BH63" s="192">
        <f t="shared" si="11"/>
        <v>0.96000000000000041</v>
      </c>
      <c r="BI63" s="192">
        <f t="shared" si="50"/>
        <v>2.0006367102030187</v>
      </c>
      <c r="BJ63" s="193">
        <f t="shared" si="51"/>
        <v>2.4072325205299457E-2</v>
      </c>
      <c r="BK63" s="192">
        <f t="shared" si="52"/>
        <v>0.63904465363778218</v>
      </c>
      <c r="BL63" s="191">
        <f t="shared" si="53"/>
        <v>0.66311697884308163</v>
      </c>
      <c r="BM63" s="194">
        <f t="shared" si="12"/>
        <v>9.6771301884082568E-3</v>
      </c>
      <c r="BN63" s="195">
        <f t="shared" si="54"/>
        <v>0.8</v>
      </c>
      <c r="BO63" s="195">
        <f t="shared" si="55"/>
        <v>4.3482148831849752E-3</v>
      </c>
      <c r="BP63" s="195">
        <f t="shared" si="56"/>
        <v>2.1536849304652602E-2</v>
      </c>
      <c r="BQ63" s="190"/>
      <c r="BR63" s="191">
        <f t="shared" si="57"/>
        <v>6</v>
      </c>
      <c r="BS63" s="191">
        <f t="shared" si="68"/>
        <v>3</v>
      </c>
      <c r="BT63" s="192">
        <f t="shared" si="13"/>
        <v>1.3844353620155856</v>
      </c>
      <c r="BU63" s="192">
        <f t="shared" si="14"/>
        <v>1.9559999999999995</v>
      </c>
      <c r="BV63" s="192">
        <f t="shared" si="15"/>
        <v>-0.68709999999999993</v>
      </c>
      <c r="BW63" s="192">
        <f t="shared" si="16"/>
        <v>0.96000000000000041</v>
      </c>
      <c r="BX63" s="192">
        <f t="shared" si="58"/>
        <v>2.0006367102030187</v>
      </c>
      <c r="BY63" s="193">
        <f t="shared" si="59"/>
        <v>7.0729378755514019E-5</v>
      </c>
      <c r="BZ63" s="192">
        <f t="shared" si="17"/>
        <v>0.10052963502307698</v>
      </c>
      <c r="CA63" s="191">
        <f t="shared" si="60"/>
        <v>0.1006003644018325</v>
      </c>
      <c r="CB63" s="194">
        <f t="shared" si="18"/>
        <v>1.4681011863341485E-3</v>
      </c>
      <c r="CC63" s="195">
        <f t="shared" si="61"/>
        <v>0.94281959752685429</v>
      </c>
      <c r="CD63" s="195">
        <f t="shared" si="62"/>
        <v>5.7186647984820856E-4</v>
      </c>
      <c r="CE63" s="195">
        <f t="shared" si="63"/>
        <v>3.7689236373634359E-3</v>
      </c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3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40"/>
      <c r="EI63" s="41"/>
      <c r="EJ63" s="94"/>
      <c r="EK63" s="95"/>
    </row>
    <row r="64" spans="2:141" x14ac:dyDescent="0.15">
      <c r="B64" s="62" t="s">
        <v>76</v>
      </c>
      <c r="C64" s="82" t="s">
        <v>4</v>
      </c>
      <c r="D64" s="106">
        <v>-5.0000000000000001E-4</v>
      </c>
      <c r="E64" s="98"/>
      <c r="F64" s="109"/>
      <c r="G64" s="199">
        <v>110</v>
      </c>
      <c r="H64" s="53">
        <f t="shared" si="19"/>
        <v>1</v>
      </c>
      <c r="I64" s="24">
        <f t="shared" si="0"/>
        <v>-1.0915284767270124</v>
      </c>
      <c r="J64" s="24">
        <f t="shared" si="1"/>
        <v>5.8800000000000008</v>
      </c>
      <c r="K64" s="24">
        <f t="shared" si="2"/>
        <v>0.47698610872204883</v>
      </c>
      <c r="L64" s="24">
        <f t="shared" si="20"/>
        <v>-2.9004242558589084</v>
      </c>
      <c r="M64" s="24">
        <f t="shared" si="21"/>
        <v>-0.25299999999999995</v>
      </c>
      <c r="N64" s="24">
        <f t="shared" si="22"/>
        <v>-0.10804824046789339</v>
      </c>
      <c r="O64" s="24">
        <f t="shared" si="23"/>
        <v>4.7870449172582735E-3</v>
      </c>
      <c r="P64" s="24">
        <f t="shared" si="24"/>
        <v>0.99398370558111937</v>
      </c>
      <c r="Q64" s="24">
        <f t="shared" si="25"/>
        <v>4.7469599822203001E-3</v>
      </c>
      <c r="R64" s="24">
        <f t="shared" si="26"/>
        <v>-4.3482540130715943</v>
      </c>
      <c r="S64" s="198">
        <f t="shared" si="27"/>
        <v>1.2929367391005139E-2</v>
      </c>
      <c r="T64" s="64">
        <v>0.66</v>
      </c>
      <c r="U64" s="64">
        <f t="shared" si="28"/>
        <v>6.6825607901744646E-3</v>
      </c>
      <c r="V64" s="64">
        <f t="shared" si="29"/>
        <v>2.5015640916784338E-2</v>
      </c>
      <c r="W64" s="190"/>
      <c r="X64" s="191">
        <f t="shared" si="30"/>
        <v>6</v>
      </c>
      <c r="Y64" s="191">
        <f t="shared" si="64"/>
        <v>0.2</v>
      </c>
      <c r="Z64" s="192">
        <f t="shared" si="31"/>
        <v>1.3858204898260791</v>
      </c>
      <c r="AA64" s="192">
        <f t="shared" si="32"/>
        <v>1.9439999999999995</v>
      </c>
      <c r="AB64" s="192">
        <f t="shared" si="33"/>
        <v>-0.67709999999999992</v>
      </c>
      <c r="AC64" s="192">
        <f t="shared" si="34"/>
        <v>0.9700000000000002</v>
      </c>
      <c r="AD64" s="192">
        <f t="shared" si="35"/>
        <v>2.0006367102030187</v>
      </c>
      <c r="AE64" s="193">
        <f t="shared" si="36"/>
        <v>1.2265678201535608</v>
      </c>
      <c r="AF64" s="192">
        <f t="shared" si="37"/>
        <v>0.9938467023342441</v>
      </c>
      <c r="AG64" s="191">
        <f t="shared" si="38"/>
        <v>2.2204145224878049</v>
      </c>
      <c r="AH64" s="194">
        <f t="shared" si="39"/>
        <v>2.8708555121568072E-2</v>
      </c>
      <c r="AI64" s="195">
        <f t="shared" si="69"/>
        <v>0.66043564181155978</v>
      </c>
      <c r="AJ64" s="195">
        <f t="shared" si="40"/>
        <v>1.4831592356546158E-2</v>
      </c>
      <c r="AK64" s="195">
        <f t="shared" si="41"/>
        <v>5.5569295417180677E-2</v>
      </c>
      <c r="AL64" s="190"/>
      <c r="AM64" s="190"/>
      <c r="AN64" s="191">
        <f t="shared" si="42"/>
        <v>6</v>
      </c>
      <c r="AO64" s="191">
        <f t="shared" si="65"/>
        <v>0.3</v>
      </c>
      <c r="AP64" s="192">
        <f t="shared" si="3"/>
        <v>1.3858204898260791</v>
      </c>
      <c r="AQ64" s="192">
        <f t="shared" si="4"/>
        <v>1.9439999999999995</v>
      </c>
      <c r="AR64" s="192">
        <f t="shared" si="5"/>
        <v>-0.67709999999999992</v>
      </c>
      <c r="AS64" s="192">
        <f t="shared" si="6"/>
        <v>0.9700000000000002</v>
      </c>
      <c r="AT64" s="192">
        <f t="shared" si="43"/>
        <v>2.0006367102030187</v>
      </c>
      <c r="AU64" s="193">
        <f t="shared" si="44"/>
        <v>0.76264506016071099</v>
      </c>
      <c r="AV64" s="192">
        <f t="shared" si="45"/>
        <v>0.98388257002469282</v>
      </c>
      <c r="AW64" s="191">
        <f t="shared" si="46"/>
        <v>1.7465276301854038</v>
      </c>
      <c r="AX64" s="196">
        <f t="shared" si="7"/>
        <v>2.2581497389208643E-2</v>
      </c>
      <c r="AY64" s="195">
        <f t="shared" si="66"/>
        <v>0.66234132781966815</v>
      </c>
      <c r="AZ64" s="195">
        <f t="shared" si="47"/>
        <v>1.1643982739705417E-2</v>
      </c>
      <c r="BA64" s="195">
        <f t="shared" si="48"/>
        <v>4.3792921695084669E-2</v>
      </c>
      <c r="BB64" s="190"/>
      <c r="BC64" s="191">
        <f t="shared" si="49"/>
        <v>6</v>
      </c>
      <c r="BD64" s="191">
        <f t="shared" si="67"/>
        <v>1</v>
      </c>
      <c r="BE64" s="192">
        <f t="shared" si="8"/>
        <v>1.3858204898260791</v>
      </c>
      <c r="BF64" s="192">
        <f t="shared" si="9"/>
        <v>1.9439999999999995</v>
      </c>
      <c r="BG64" s="192">
        <f t="shared" si="10"/>
        <v>-0.67709999999999992</v>
      </c>
      <c r="BH64" s="192">
        <f t="shared" si="11"/>
        <v>0.9700000000000002</v>
      </c>
      <c r="BI64" s="192">
        <f t="shared" si="50"/>
        <v>2.0006367102030187</v>
      </c>
      <c r="BJ64" s="193">
        <f t="shared" si="51"/>
        <v>2.247789832639897E-2</v>
      </c>
      <c r="BK64" s="192">
        <f t="shared" si="52"/>
        <v>0.64612726441274138</v>
      </c>
      <c r="BL64" s="191">
        <f t="shared" si="53"/>
        <v>0.66860516273914039</v>
      </c>
      <c r="BM64" s="194">
        <f t="shared" si="12"/>
        <v>8.6446417885771253E-3</v>
      </c>
      <c r="BN64" s="195">
        <f t="shared" si="54"/>
        <v>0.8</v>
      </c>
      <c r="BO64" s="195">
        <f t="shared" si="55"/>
        <v>3.8842879400258047E-3</v>
      </c>
      <c r="BP64" s="195">
        <f t="shared" si="56"/>
        <v>1.9239004112634725E-2</v>
      </c>
      <c r="BQ64" s="190"/>
      <c r="BR64" s="191">
        <f t="shared" si="57"/>
        <v>6</v>
      </c>
      <c r="BS64" s="191">
        <f t="shared" si="68"/>
        <v>3</v>
      </c>
      <c r="BT64" s="192">
        <f t="shared" si="13"/>
        <v>1.3858204898260791</v>
      </c>
      <c r="BU64" s="192">
        <f t="shared" si="14"/>
        <v>1.9439999999999995</v>
      </c>
      <c r="BV64" s="192">
        <f t="shared" si="15"/>
        <v>-0.67709999999999992</v>
      </c>
      <c r="BW64" s="192">
        <f t="shared" si="16"/>
        <v>0.9700000000000002</v>
      </c>
      <c r="BX64" s="192">
        <f t="shared" si="58"/>
        <v>2.0006367102030187</v>
      </c>
      <c r="BY64" s="193">
        <f t="shared" si="59"/>
        <v>5.714608022852645E-5</v>
      </c>
      <c r="BZ64" s="192">
        <f t="shared" si="17"/>
        <v>0.10258712151924786</v>
      </c>
      <c r="CA64" s="191">
        <f t="shared" si="60"/>
        <v>0.10264426759947638</v>
      </c>
      <c r="CB64" s="194">
        <f t="shared" si="18"/>
        <v>1.3271254463742752E-3</v>
      </c>
      <c r="CC64" s="195">
        <f t="shared" si="61"/>
        <v>0.94281959752685429</v>
      </c>
      <c r="CD64" s="195">
        <f t="shared" si="62"/>
        <v>5.1695248556409815E-4</v>
      </c>
      <c r="CE64" s="195">
        <f t="shared" si="63"/>
        <v>3.407009347275372E-3</v>
      </c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3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40"/>
      <c r="EI64" s="41"/>
      <c r="EJ64" s="94"/>
      <c r="EK64" s="95"/>
    </row>
    <row r="65" spans="2:141" x14ac:dyDescent="0.15">
      <c r="B65" s="62" t="s">
        <v>77</v>
      </c>
      <c r="C65" s="82" t="s">
        <v>4</v>
      </c>
      <c r="D65" s="106">
        <v>-2.2999999999999998</v>
      </c>
      <c r="E65" s="98"/>
      <c r="F65" s="109"/>
      <c r="G65" s="199">
        <v>120</v>
      </c>
      <c r="H65" s="53">
        <f t="shared" si="19"/>
        <v>1</v>
      </c>
      <c r="I65" s="24">
        <f t="shared" si="0"/>
        <v>-1.0915284767270124</v>
      </c>
      <c r="J65" s="24">
        <f t="shared" si="1"/>
        <v>5.8800000000000008</v>
      </c>
      <c r="K65" s="24">
        <f t="shared" si="2"/>
        <v>0.47698610872204883</v>
      </c>
      <c r="L65" s="24">
        <f t="shared" si="20"/>
        <v>-2.9897586250756487</v>
      </c>
      <c r="M65" s="24">
        <f t="shared" si="21"/>
        <v>-0.27599999999999997</v>
      </c>
      <c r="N65" s="24">
        <f t="shared" si="22"/>
        <v>-0.10804824046789339</v>
      </c>
      <c r="O65" s="24">
        <f t="shared" si="23"/>
        <v>4.7870449172582735E-3</v>
      </c>
      <c r="P65" s="24">
        <f t="shared" si="24"/>
        <v>0.99608927780179501</v>
      </c>
      <c r="Q65" s="24">
        <f t="shared" si="25"/>
        <v>4.7569916672487245E-3</v>
      </c>
      <c r="R65" s="24">
        <f t="shared" si="26"/>
        <v>-4.4605783506033063</v>
      </c>
      <c r="S65" s="198">
        <f t="shared" si="27"/>
        <v>1.1555678121056939E-2</v>
      </c>
      <c r="T65" s="64">
        <v>0.66</v>
      </c>
      <c r="U65" s="64">
        <f t="shared" si="28"/>
        <v>5.9725676578248101E-3</v>
      </c>
      <c r="V65" s="64">
        <f t="shared" si="29"/>
        <v>2.2357837447438238E-2</v>
      </c>
      <c r="W65" s="190"/>
      <c r="X65" s="191">
        <f t="shared" si="30"/>
        <v>6</v>
      </c>
      <c r="Y65" s="191">
        <f t="shared" si="64"/>
        <v>0.2</v>
      </c>
      <c r="Z65" s="192">
        <f t="shared" si="31"/>
        <v>1.3872070034571782</v>
      </c>
      <c r="AA65" s="192">
        <f t="shared" si="32"/>
        <v>1.9319999999999995</v>
      </c>
      <c r="AB65" s="192">
        <f t="shared" si="33"/>
        <v>-0.66709999999999992</v>
      </c>
      <c r="AC65" s="192">
        <f t="shared" si="34"/>
        <v>0.98000000000000043</v>
      </c>
      <c r="AD65" s="192">
        <f t="shared" si="35"/>
        <v>2.0006367102030187</v>
      </c>
      <c r="AE65" s="193">
        <f t="shared" si="36"/>
        <v>1.2341621357658539</v>
      </c>
      <c r="AF65" s="192">
        <f t="shared" si="37"/>
        <v>0.99398817308010801</v>
      </c>
      <c r="AG65" s="191">
        <f t="shared" si="38"/>
        <v>2.228150308845962</v>
      </c>
      <c r="AH65" s="194">
        <f t="shared" si="39"/>
        <v>2.5747787774357545E-2</v>
      </c>
      <c r="AI65" s="195">
        <f t="shared" si="69"/>
        <v>0.66043564181155978</v>
      </c>
      <c r="AJ65" s="195">
        <f t="shared" si="40"/>
        <v>1.3301982309281594E-2</v>
      </c>
      <c r="AK65" s="195">
        <f t="shared" si="41"/>
        <v>4.9838329345151568E-2</v>
      </c>
      <c r="AL65" s="190"/>
      <c r="AM65" s="190"/>
      <c r="AN65" s="191">
        <f t="shared" si="42"/>
        <v>6</v>
      </c>
      <c r="AO65" s="191">
        <f t="shared" si="65"/>
        <v>0.3</v>
      </c>
      <c r="AP65" s="192">
        <f t="shared" si="3"/>
        <v>1.3872070034571782</v>
      </c>
      <c r="AQ65" s="192">
        <f t="shared" si="4"/>
        <v>1.9319999999999995</v>
      </c>
      <c r="AR65" s="192">
        <f t="shared" si="5"/>
        <v>-0.66709999999999992</v>
      </c>
      <c r="AS65" s="192">
        <f t="shared" si="6"/>
        <v>0.98000000000000043</v>
      </c>
      <c r="AT65" s="192">
        <f t="shared" si="43"/>
        <v>2.0006367102030187</v>
      </c>
      <c r="AU65" s="193">
        <f t="shared" si="44"/>
        <v>0.7647473452898127</v>
      </c>
      <c r="AV65" s="192">
        <f t="shared" si="45"/>
        <v>0.98428886988257847</v>
      </c>
      <c r="AW65" s="191">
        <f t="shared" si="46"/>
        <v>1.7490362151723913</v>
      </c>
      <c r="AX65" s="196">
        <f t="shared" si="7"/>
        <v>2.0211299524603838E-2</v>
      </c>
      <c r="AY65" s="195">
        <f t="shared" si="66"/>
        <v>0.66234132781966815</v>
      </c>
      <c r="AZ65" s="195">
        <f t="shared" si="47"/>
        <v>1.0421807675339052E-2</v>
      </c>
      <c r="BA65" s="195">
        <f t="shared" si="48"/>
        <v>3.919633150013601E-2</v>
      </c>
      <c r="BB65" s="190"/>
      <c r="BC65" s="191">
        <f t="shared" si="49"/>
        <v>6</v>
      </c>
      <c r="BD65" s="191">
        <f t="shared" si="67"/>
        <v>1</v>
      </c>
      <c r="BE65" s="192">
        <f t="shared" si="8"/>
        <v>1.3872070034571782</v>
      </c>
      <c r="BF65" s="192">
        <f t="shared" si="9"/>
        <v>1.9319999999999995</v>
      </c>
      <c r="BG65" s="192">
        <f t="shared" si="10"/>
        <v>-0.66709999999999992</v>
      </c>
      <c r="BH65" s="192">
        <f t="shared" si="11"/>
        <v>0.98000000000000043</v>
      </c>
      <c r="BI65" s="192">
        <f t="shared" si="50"/>
        <v>2.0006367102030187</v>
      </c>
      <c r="BJ65" s="193">
        <f t="shared" si="51"/>
        <v>2.0932423057837959E-2</v>
      </c>
      <c r="BK65" s="192">
        <f t="shared" si="52"/>
        <v>0.65309204977416613</v>
      </c>
      <c r="BL65" s="191">
        <f t="shared" si="53"/>
        <v>0.67402447283200406</v>
      </c>
      <c r="BM65" s="194">
        <f t="shared" si="12"/>
        <v>7.7888098537617261E-3</v>
      </c>
      <c r="BN65" s="195">
        <f t="shared" si="54"/>
        <v>0.8</v>
      </c>
      <c r="BO65" s="195">
        <f t="shared" si="55"/>
        <v>3.4997378632967641E-3</v>
      </c>
      <c r="BP65" s="195">
        <f t="shared" si="56"/>
        <v>1.7334315113792156E-2</v>
      </c>
      <c r="BQ65" s="190"/>
      <c r="BR65" s="191">
        <f t="shared" si="57"/>
        <v>6</v>
      </c>
      <c r="BS65" s="191">
        <f t="shared" si="68"/>
        <v>3</v>
      </c>
      <c r="BT65" s="192">
        <f t="shared" si="13"/>
        <v>1.3872070034571782</v>
      </c>
      <c r="BU65" s="192">
        <f t="shared" si="14"/>
        <v>1.9319999999999995</v>
      </c>
      <c r="BV65" s="192">
        <f t="shared" si="15"/>
        <v>-0.66709999999999992</v>
      </c>
      <c r="BW65" s="192">
        <f t="shared" si="16"/>
        <v>0.98000000000000043</v>
      </c>
      <c r="BX65" s="192">
        <f t="shared" si="58"/>
        <v>2.0006367102030187</v>
      </c>
      <c r="BY65" s="193">
        <f t="shared" si="59"/>
        <v>4.5765710967209062E-5</v>
      </c>
      <c r="BZ65" s="192">
        <f t="shared" si="17"/>
        <v>0.10466352336145922</v>
      </c>
      <c r="CA65" s="191">
        <f t="shared" si="60"/>
        <v>0.10470928907242642</v>
      </c>
      <c r="CB65" s="194">
        <f t="shared" si="18"/>
        <v>1.2099868408056644E-3</v>
      </c>
      <c r="CC65" s="195">
        <f t="shared" si="61"/>
        <v>0.94281959752685429</v>
      </c>
      <c r="CD65" s="195">
        <f t="shared" si="62"/>
        <v>4.7132372193090644E-4</v>
      </c>
      <c r="CE65" s="195">
        <f t="shared" si="63"/>
        <v>3.1062899803237505E-3</v>
      </c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3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40"/>
      <c r="EI65" s="41"/>
      <c r="EJ65" s="94"/>
      <c r="EK65" s="95"/>
    </row>
    <row r="66" spans="2:141" x14ac:dyDescent="0.15">
      <c r="B66" s="62" t="s">
        <v>78</v>
      </c>
      <c r="C66" s="82" t="s">
        <v>4</v>
      </c>
      <c r="D66" s="106">
        <v>1E-3</v>
      </c>
      <c r="E66" s="98"/>
      <c r="F66" s="109"/>
      <c r="G66" s="199">
        <v>130</v>
      </c>
      <c r="H66" s="53">
        <f t="shared" si="19"/>
        <v>1</v>
      </c>
      <c r="I66" s="24">
        <f t="shared" si="0"/>
        <v>-1.0915284767270124</v>
      </c>
      <c r="J66" s="24">
        <f t="shared" si="1"/>
        <v>5.8800000000000008</v>
      </c>
      <c r="K66" s="24">
        <f t="shared" si="2"/>
        <v>0.47698610872204883</v>
      </c>
      <c r="L66" s="24">
        <f t="shared" si="20"/>
        <v>-3.071774814433653</v>
      </c>
      <c r="M66" s="24">
        <f t="shared" si="21"/>
        <v>-0.29899999999999999</v>
      </c>
      <c r="N66" s="24">
        <f t="shared" si="22"/>
        <v>-0.10804824046789339</v>
      </c>
      <c r="O66" s="24">
        <f t="shared" si="23"/>
        <v>4.7870449172582735E-3</v>
      </c>
      <c r="P66" s="24">
        <f t="shared" si="24"/>
        <v>0.99743262983090675</v>
      </c>
      <c r="Q66" s="24">
        <f t="shared" si="25"/>
        <v>4.7633918151933725E-3</v>
      </c>
      <c r="R66" s="24">
        <f t="shared" si="26"/>
        <v>-4.5655881398133662</v>
      </c>
      <c r="S66" s="198">
        <f t="shared" si="27"/>
        <v>1.0403758542424868E-2</v>
      </c>
      <c r="T66" s="64">
        <v>0.66</v>
      </c>
      <c r="U66" s="64">
        <f t="shared" si="28"/>
        <v>5.3771964863817082E-3</v>
      </c>
      <c r="V66" s="64">
        <f t="shared" si="29"/>
        <v>2.0129112276853288E-2</v>
      </c>
      <c r="W66" s="190"/>
      <c r="X66" s="191">
        <f t="shared" si="30"/>
        <v>6</v>
      </c>
      <c r="Y66" s="191">
        <f t="shared" si="64"/>
        <v>0.2</v>
      </c>
      <c r="Z66" s="192">
        <f t="shared" si="31"/>
        <v>1.388594904295396</v>
      </c>
      <c r="AA66" s="192">
        <f t="shared" si="32"/>
        <v>1.9199999999999995</v>
      </c>
      <c r="AB66" s="192">
        <f t="shared" si="33"/>
        <v>-0.65709999999999991</v>
      </c>
      <c r="AC66" s="192">
        <f t="shared" si="34"/>
        <v>0.99000000000000021</v>
      </c>
      <c r="AD66" s="192">
        <f t="shared" si="35"/>
        <v>2.0006367102030187</v>
      </c>
      <c r="AE66" s="193">
        <f t="shared" si="36"/>
        <v>1.2418535183860786</v>
      </c>
      <c r="AF66" s="192">
        <f t="shared" si="37"/>
        <v>0.99412473708217652</v>
      </c>
      <c r="AG66" s="191">
        <f t="shared" si="38"/>
        <v>2.2359782554682552</v>
      </c>
      <c r="AH66" s="194">
        <f t="shared" si="39"/>
        <v>2.3262577876004113E-2</v>
      </c>
      <c r="AI66" s="195">
        <f t="shared" si="69"/>
        <v>0.66043564181155978</v>
      </c>
      <c r="AJ66" s="195">
        <f t="shared" si="40"/>
        <v>1.2018057709915746E-2</v>
      </c>
      <c r="AK66" s="195">
        <f t="shared" si="41"/>
        <v>4.5027869103230471E-2</v>
      </c>
      <c r="AL66" s="190"/>
      <c r="AM66" s="190"/>
      <c r="AN66" s="191">
        <f t="shared" si="42"/>
        <v>6</v>
      </c>
      <c r="AO66" s="191">
        <f t="shared" si="65"/>
        <v>0.3</v>
      </c>
      <c r="AP66" s="192">
        <f t="shared" si="3"/>
        <v>1.388594904295396</v>
      </c>
      <c r="AQ66" s="192">
        <f t="shared" si="4"/>
        <v>1.9199999999999995</v>
      </c>
      <c r="AR66" s="192">
        <f t="shared" si="5"/>
        <v>-0.65709999999999991</v>
      </c>
      <c r="AS66" s="192">
        <f t="shared" si="6"/>
        <v>0.99000000000000021</v>
      </c>
      <c r="AT66" s="192">
        <f t="shared" si="43"/>
        <v>2.0006367102030187</v>
      </c>
      <c r="AU66" s="193">
        <f t="shared" si="44"/>
        <v>0.76689427108683894</v>
      </c>
      <c r="AV66" s="192">
        <f t="shared" si="45"/>
        <v>0.98467996155585158</v>
      </c>
      <c r="AW66" s="191">
        <f t="shared" si="46"/>
        <v>1.7515742326426906</v>
      </c>
      <c r="AX66" s="196">
        <f t="shared" si="7"/>
        <v>1.8222955385547676E-2</v>
      </c>
      <c r="AY66" s="195">
        <f t="shared" si="66"/>
        <v>0.66234132781966815</v>
      </c>
      <c r="AZ66" s="195">
        <f t="shared" si="47"/>
        <v>9.3965326709087218E-3</v>
      </c>
      <c r="BA66" s="195">
        <f t="shared" si="48"/>
        <v>3.5340280783757075E-2</v>
      </c>
      <c r="BB66" s="190"/>
      <c r="BC66" s="191">
        <f t="shared" si="49"/>
        <v>6</v>
      </c>
      <c r="BD66" s="191">
        <f t="shared" si="67"/>
        <v>1</v>
      </c>
      <c r="BE66" s="192">
        <f t="shared" si="8"/>
        <v>1.388594904295396</v>
      </c>
      <c r="BF66" s="192">
        <f t="shared" si="9"/>
        <v>1.9199999999999995</v>
      </c>
      <c r="BG66" s="192">
        <f t="shared" si="10"/>
        <v>-0.65709999999999991</v>
      </c>
      <c r="BH66" s="192">
        <f t="shared" si="11"/>
        <v>0.99000000000000021</v>
      </c>
      <c r="BI66" s="192">
        <f t="shared" si="50"/>
        <v>2.0006367102030187</v>
      </c>
      <c r="BJ66" s="193">
        <f t="shared" si="51"/>
        <v>1.9437634215108159E-2</v>
      </c>
      <c r="BK66" s="192">
        <f t="shared" si="52"/>
        <v>0.65993859796863663</v>
      </c>
      <c r="BL66" s="191">
        <f t="shared" si="53"/>
        <v>0.67937623218374477</v>
      </c>
      <c r="BM66" s="194">
        <f t="shared" si="12"/>
        <v>7.0680662791020553E-3</v>
      </c>
      <c r="BN66" s="195">
        <f t="shared" si="54"/>
        <v>0.8</v>
      </c>
      <c r="BO66" s="195">
        <f t="shared" si="55"/>
        <v>3.1758868995007909E-3</v>
      </c>
      <c r="BP66" s="195">
        <f t="shared" si="56"/>
        <v>1.5730270789439092E-2</v>
      </c>
      <c r="BQ66" s="190"/>
      <c r="BR66" s="191">
        <f t="shared" si="57"/>
        <v>6</v>
      </c>
      <c r="BS66" s="191">
        <f t="shared" si="68"/>
        <v>3</v>
      </c>
      <c r="BT66" s="192">
        <f t="shared" si="13"/>
        <v>1.388594904295396</v>
      </c>
      <c r="BU66" s="192">
        <f t="shared" si="14"/>
        <v>1.9199999999999995</v>
      </c>
      <c r="BV66" s="192">
        <f t="shared" si="15"/>
        <v>-0.65709999999999991</v>
      </c>
      <c r="BW66" s="192">
        <f t="shared" si="16"/>
        <v>0.99000000000000021</v>
      </c>
      <c r="BX66" s="192">
        <f t="shared" si="58"/>
        <v>2.0006367102030187</v>
      </c>
      <c r="BY66" s="193">
        <f t="shared" si="59"/>
        <v>3.6310965965634598E-5</v>
      </c>
      <c r="BZ66" s="192">
        <f t="shared" si="17"/>
        <v>0.10675874291614516</v>
      </c>
      <c r="CA66" s="191">
        <f t="shared" si="60"/>
        <v>0.1067950538821108</v>
      </c>
      <c r="CB66" s="194">
        <f t="shared" si="18"/>
        <v>1.1110699541147344E-3</v>
      </c>
      <c r="CC66" s="195">
        <f t="shared" si="61"/>
        <v>0.94281959752685429</v>
      </c>
      <c r="CD66" s="195">
        <f t="shared" si="62"/>
        <v>4.3279282752386984E-4</v>
      </c>
      <c r="CE66" s="195">
        <f t="shared" si="63"/>
        <v>2.8523495872131406E-3</v>
      </c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3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40"/>
      <c r="EI66" s="41"/>
      <c r="EJ66" s="94"/>
      <c r="EK66" s="95"/>
    </row>
    <row r="67" spans="2:141" x14ac:dyDescent="0.15">
      <c r="B67" s="62" t="s">
        <v>79</v>
      </c>
      <c r="C67" s="82" t="s">
        <v>4</v>
      </c>
      <c r="D67" s="106">
        <v>7.6999999999999999E-2</v>
      </c>
      <c r="E67" s="98"/>
      <c r="F67" s="109"/>
      <c r="G67" s="199">
        <v>140</v>
      </c>
      <c r="H67" s="53">
        <f t="shared" si="19"/>
        <v>1</v>
      </c>
      <c r="I67" s="24">
        <f t="shared" si="0"/>
        <v>-1.0915284767270124</v>
      </c>
      <c r="J67" s="24">
        <f t="shared" si="1"/>
        <v>5.8800000000000008</v>
      </c>
      <c r="K67" s="24">
        <f t="shared" si="2"/>
        <v>0.47698610872204883</v>
      </c>
      <c r="L67" s="24">
        <f t="shared" si="20"/>
        <v>-3.1475799931916875</v>
      </c>
      <c r="M67" s="24">
        <f t="shared" si="21"/>
        <v>-0.32200000000000001</v>
      </c>
      <c r="N67" s="24">
        <f t="shared" si="22"/>
        <v>-0.10804824046789339</v>
      </c>
      <c r="O67" s="24">
        <f t="shared" si="23"/>
        <v>4.7870449172582735E-3</v>
      </c>
      <c r="P67" s="24">
        <f t="shared" si="24"/>
        <v>0.99831216386398791</v>
      </c>
      <c r="Q67" s="24">
        <f t="shared" si="25"/>
        <v>4.7675821673902634E-3</v>
      </c>
      <c r="R67" s="24">
        <f t="shared" si="26"/>
        <v>-4.6643891282192032</v>
      </c>
      <c r="S67" s="198">
        <f t="shared" si="27"/>
        <v>9.4250039342678206E-3</v>
      </c>
      <c r="T67" s="64">
        <v>0.66</v>
      </c>
      <c r="U67" s="64">
        <f t="shared" si="28"/>
        <v>4.8713258610158386E-3</v>
      </c>
      <c r="V67" s="64">
        <f t="shared" si="29"/>
        <v>1.8235425363730368E-2</v>
      </c>
      <c r="W67" s="190"/>
      <c r="X67" s="191">
        <f t="shared" si="30"/>
        <v>6</v>
      </c>
      <c r="Y67" s="191">
        <f t="shared" si="64"/>
        <v>0.2</v>
      </c>
      <c r="Z67" s="192">
        <f t="shared" si="31"/>
        <v>1.3899841937286337</v>
      </c>
      <c r="AA67" s="192">
        <f t="shared" si="32"/>
        <v>1.9079999999999995</v>
      </c>
      <c r="AB67" s="192">
        <f t="shared" si="33"/>
        <v>-0.6470999999999999</v>
      </c>
      <c r="AC67" s="192">
        <f t="shared" si="34"/>
        <v>1.0000000000000004</v>
      </c>
      <c r="AD67" s="192">
        <f t="shared" si="35"/>
        <v>2.0006367102030187</v>
      </c>
      <c r="AE67" s="193">
        <f t="shared" si="36"/>
        <v>1.2496386388485512</v>
      </c>
      <c r="AF67" s="192">
        <f t="shared" si="37"/>
        <v>0.9942566202792058</v>
      </c>
      <c r="AG67" s="191">
        <f t="shared" si="38"/>
        <v>2.2438952591277568</v>
      </c>
      <c r="AH67" s="194">
        <f t="shared" si="39"/>
        <v>2.1148721645364018E-2</v>
      </c>
      <c r="AI67" s="195">
        <f t="shared" si="69"/>
        <v>0.66043564181155978</v>
      </c>
      <c r="AJ67" s="195">
        <f t="shared" si="40"/>
        <v>1.0925984152732606E-2</v>
      </c>
      <c r="AK67" s="195">
        <f t="shared" si="41"/>
        <v>4.0936214164398729E-2</v>
      </c>
      <c r="AL67" s="190"/>
      <c r="AM67" s="190"/>
      <c r="AN67" s="191">
        <f t="shared" si="42"/>
        <v>6</v>
      </c>
      <c r="AO67" s="191">
        <f t="shared" si="65"/>
        <v>0.3</v>
      </c>
      <c r="AP67" s="192">
        <f t="shared" si="3"/>
        <v>1.3899841937286337</v>
      </c>
      <c r="AQ67" s="192">
        <f t="shared" si="4"/>
        <v>1.9079999999999995</v>
      </c>
      <c r="AR67" s="192">
        <f t="shared" si="5"/>
        <v>-0.6470999999999999</v>
      </c>
      <c r="AS67" s="192">
        <f t="shared" si="6"/>
        <v>1.0000000000000004</v>
      </c>
      <c r="AT67" s="192">
        <f t="shared" si="43"/>
        <v>2.0006367102030187</v>
      </c>
      <c r="AU67" s="193">
        <f t="shared" si="44"/>
        <v>0.76908788923075322</v>
      </c>
      <c r="AV67" s="192">
        <f t="shared" si="45"/>
        <v>0.98505658462679335</v>
      </c>
      <c r="AW67" s="191">
        <f t="shared" si="46"/>
        <v>1.7541444738575467</v>
      </c>
      <c r="AX67" s="196">
        <f t="shared" si="7"/>
        <v>1.6532818567381535E-2</v>
      </c>
      <c r="AY67" s="195">
        <f t="shared" si="66"/>
        <v>0.66234132781966815</v>
      </c>
      <c r="AZ67" s="195">
        <f t="shared" si="47"/>
        <v>8.5250260741906534E-3</v>
      </c>
      <c r="BA67" s="195">
        <f t="shared" si="48"/>
        <v>3.2062551762682481E-2</v>
      </c>
      <c r="BB67" s="190"/>
      <c r="BC67" s="191">
        <f t="shared" si="49"/>
        <v>6</v>
      </c>
      <c r="BD67" s="191">
        <f t="shared" si="67"/>
        <v>1</v>
      </c>
      <c r="BE67" s="192">
        <f t="shared" si="8"/>
        <v>1.3899841937286337</v>
      </c>
      <c r="BF67" s="192">
        <f t="shared" si="9"/>
        <v>1.9079999999999995</v>
      </c>
      <c r="BG67" s="192">
        <f t="shared" si="10"/>
        <v>-0.6470999999999999</v>
      </c>
      <c r="BH67" s="192">
        <f t="shared" si="11"/>
        <v>1.0000000000000004</v>
      </c>
      <c r="BI67" s="192">
        <f t="shared" si="50"/>
        <v>2.0006367102030187</v>
      </c>
      <c r="BJ67" s="193">
        <f t="shared" si="51"/>
        <v>1.7995192791224759E-2</v>
      </c>
      <c r="BK67" s="192">
        <f t="shared" si="52"/>
        <v>0.66666666666666696</v>
      </c>
      <c r="BL67" s="191">
        <f t="shared" si="53"/>
        <v>0.68466185945789171</v>
      </c>
      <c r="BM67" s="194">
        <f t="shared" si="12"/>
        <v>6.4529407190337508E-3</v>
      </c>
      <c r="BN67" s="195">
        <f t="shared" si="54"/>
        <v>0.8</v>
      </c>
      <c r="BO67" s="195">
        <f t="shared" si="55"/>
        <v>2.899493168793274E-3</v>
      </c>
      <c r="BP67" s="195">
        <f t="shared" si="56"/>
        <v>1.4361283679345227E-2</v>
      </c>
      <c r="BQ67" s="190"/>
      <c r="BR67" s="191">
        <f t="shared" si="57"/>
        <v>6</v>
      </c>
      <c r="BS67" s="191">
        <f t="shared" si="68"/>
        <v>3</v>
      </c>
      <c r="BT67" s="192">
        <f t="shared" si="13"/>
        <v>1.3899841937286337</v>
      </c>
      <c r="BU67" s="192">
        <f t="shared" si="14"/>
        <v>1.9079999999999995</v>
      </c>
      <c r="BV67" s="192">
        <f t="shared" si="15"/>
        <v>-0.6470999999999999</v>
      </c>
      <c r="BW67" s="192">
        <f t="shared" si="16"/>
        <v>1.0000000000000004</v>
      </c>
      <c r="BX67" s="192">
        <f t="shared" si="58"/>
        <v>2.0006367102030187</v>
      </c>
      <c r="BY67" s="193">
        <f t="shared" si="59"/>
        <v>2.8525878673249441E-5</v>
      </c>
      <c r="BZ67" s="192">
        <f t="shared" si="17"/>
        <v>0.1088726805403516</v>
      </c>
      <c r="CA67" s="191">
        <f t="shared" si="60"/>
        <v>0.10890120641902484</v>
      </c>
      <c r="CB67" s="194">
        <f t="shared" si="18"/>
        <v>1.0263942989458211E-3</v>
      </c>
      <c r="CC67" s="195">
        <f t="shared" si="61"/>
        <v>0.94281959752685429</v>
      </c>
      <c r="CD67" s="195">
        <f t="shared" si="62"/>
        <v>3.9980929117022112E-4</v>
      </c>
      <c r="CE67" s="195">
        <f t="shared" si="63"/>
        <v>2.6349694221086931E-3</v>
      </c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3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40"/>
      <c r="EI67" s="41"/>
      <c r="EJ67" s="94"/>
      <c r="EK67" s="95"/>
    </row>
    <row r="68" spans="2:141" x14ac:dyDescent="0.15">
      <c r="B68" s="62" t="s">
        <v>80</v>
      </c>
      <c r="C68" s="82" t="s">
        <v>4</v>
      </c>
      <c r="D68" s="106">
        <v>0.3251</v>
      </c>
      <c r="E68" s="98"/>
      <c r="F68" s="109"/>
      <c r="G68" s="199">
        <v>150</v>
      </c>
      <c r="H68" s="53">
        <f t="shared" si="19"/>
        <v>1</v>
      </c>
      <c r="I68" s="24">
        <f t="shared" si="0"/>
        <v>-1.0915284767270124</v>
      </c>
      <c r="J68" s="24">
        <f t="shared" si="1"/>
        <v>5.8800000000000008</v>
      </c>
      <c r="K68" s="24">
        <f t="shared" si="2"/>
        <v>0.47698610872204883</v>
      </c>
      <c r="L68" s="24">
        <f t="shared" si="20"/>
        <v>-3.2180479372624826</v>
      </c>
      <c r="M68" s="24">
        <f t="shared" si="21"/>
        <v>-0.34499999999999997</v>
      </c>
      <c r="N68" s="24">
        <f t="shared" si="22"/>
        <v>-0.10804824046789339</v>
      </c>
      <c r="O68" s="24">
        <f t="shared" si="23"/>
        <v>4.7870449172582735E-3</v>
      </c>
      <c r="P68" s="24">
        <f t="shared" si="24"/>
        <v>0.99890048000181031</v>
      </c>
      <c r="Q68" s="24">
        <f t="shared" si="25"/>
        <v>4.7703850642740421E-3</v>
      </c>
      <c r="R68" s="24">
        <f t="shared" si="26"/>
        <v>-4.7578542693931141</v>
      </c>
      <c r="S68" s="198">
        <f t="shared" si="27"/>
        <v>8.5840086205775396E-3</v>
      </c>
      <c r="T68" s="64">
        <v>0.66</v>
      </c>
      <c r="U68" s="64">
        <f t="shared" si="28"/>
        <v>4.4366563108337517E-3</v>
      </c>
      <c r="V68" s="64">
        <f t="shared" si="29"/>
        <v>1.6608274077534381E-2</v>
      </c>
      <c r="W68" s="190"/>
      <c r="X68" s="191">
        <f t="shared" si="30"/>
        <v>6</v>
      </c>
      <c r="Y68" s="191">
        <f t="shared" si="64"/>
        <v>0.2</v>
      </c>
      <c r="Z68" s="192">
        <f t="shared" si="31"/>
        <v>1.3913748731461812</v>
      </c>
      <c r="AA68" s="192">
        <f t="shared" si="32"/>
        <v>1.8959999999999995</v>
      </c>
      <c r="AB68" s="192">
        <f t="shared" si="33"/>
        <v>-0.63709999999999989</v>
      </c>
      <c r="AC68" s="192">
        <f t="shared" si="34"/>
        <v>1.0100000000000002</v>
      </c>
      <c r="AD68" s="192">
        <f t="shared" si="35"/>
        <v>2.0006367102030187</v>
      </c>
      <c r="AE68" s="193">
        <f t="shared" si="36"/>
        <v>1.2575133425897433</v>
      </c>
      <c r="AF68" s="192">
        <f t="shared" si="37"/>
        <v>0.99438403575003786</v>
      </c>
      <c r="AG68" s="191">
        <f t="shared" si="38"/>
        <v>2.2518973783397813</v>
      </c>
      <c r="AH68" s="194">
        <f t="shared" si="39"/>
        <v>1.9330306508324645E-2</v>
      </c>
      <c r="AI68" s="195">
        <f t="shared" si="69"/>
        <v>0.66043564181155978</v>
      </c>
      <c r="AJ68" s="195">
        <f t="shared" si="40"/>
        <v>9.9865432114057094E-3</v>
      </c>
      <c r="AK68" s="195">
        <f t="shared" si="41"/>
        <v>3.7416425463319199E-2</v>
      </c>
      <c r="AL68" s="190"/>
      <c r="AM68" s="190"/>
      <c r="AN68" s="191">
        <f t="shared" si="42"/>
        <v>6</v>
      </c>
      <c r="AO68" s="191">
        <f t="shared" si="65"/>
        <v>0.3</v>
      </c>
      <c r="AP68" s="192">
        <f t="shared" si="3"/>
        <v>1.3913748731461812</v>
      </c>
      <c r="AQ68" s="192">
        <f t="shared" si="4"/>
        <v>1.8959999999999995</v>
      </c>
      <c r="AR68" s="192">
        <f t="shared" si="5"/>
        <v>-0.63709999999999989</v>
      </c>
      <c r="AS68" s="192">
        <f t="shared" si="6"/>
        <v>1.0100000000000002</v>
      </c>
      <c r="AT68" s="192">
        <f t="shared" si="43"/>
        <v>2.0006367102030187</v>
      </c>
      <c r="AU68" s="193">
        <f t="shared" si="44"/>
        <v>0.77133038046491698</v>
      </c>
      <c r="AV68" s="192">
        <f t="shared" si="45"/>
        <v>0.98541943519084585</v>
      </c>
      <c r="AW68" s="191">
        <f t="shared" si="46"/>
        <v>1.7567498156557628</v>
      </c>
      <c r="AX68" s="196">
        <f t="shared" si="7"/>
        <v>1.5079955561787073E-2</v>
      </c>
      <c r="AY68" s="195">
        <f t="shared" si="66"/>
        <v>0.66234132781966815</v>
      </c>
      <c r="AZ68" s="195">
        <f t="shared" si="47"/>
        <v>7.7758679706016994E-3</v>
      </c>
      <c r="BA68" s="195">
        <f t="shared" si="48"/>
        <v>2.9244974400957604E-2</v>
      </c>
      <c r="BB68" s="190"/>
      <c r="BC68" s="191">
        <f t="shared" si="49"/>
        <v>6</v>
      </c>
      <c r="BD68" s="191">
        <f t="shared" si="67"/>
        <v>1</v>
      </c>
      <c r="BE68" s="192">
        <f t="shared" si="8"/>
        <v>1.3913748731461812</v>
      </c>
      <c r="BF68" s="192">
        <f t="shared" si="9"/>
        <v>1.8959999999999995</v>
      </c>
      <c r="BG68" s="192">
        <f t="shared" si="10"/>
        <v>-0.63709999999999989</v>
      </c>
      <c r="BH68" s="192">
        <f t="shared" si="11"/>
        <v>1.0100000000000002</v>
      </c>
      <c r="BI68" s="192">
        <f t="shared" si="50"/>
        <v>2.0006367102030187</v>
      </c>
      <c r="BJ68" s="193">
        <f t="shared" si="51"/>
        <v>1.6606671259375701E-2</v>
      </c>
      <c r="BK68" s="192">
        <f t="shared" si="52"/>
        <v>0.6732761754598533</v>
      </c>
      <c r="BL68" s="191">
        <f t="shared" si="53"/>
        <v>0.68988284671922895</v>
      </c>
      <c r="BM68" s="194">
        <f t="shared" si="12"/>
        <v>5.9219603034264346E-3</v>
      </c>
      <c r="BN68" s="195">
        <f t="shared" si="54"/>
        <v>0.8</v>
      </c>
      <c r="BO68" s="195">
        <f t="shared" si="55"/>
        <v>2.660908288681907E-3</v>
      </c>
      <c r="BP68" s="195">
        <f t="shared" si="56"/>
        <v>1.3179565032183205E-2</v>
      </c>
      <c r="BQ68" s="190"/>
      <c r="BR68" s="191">
        <f t="shared" si="57"/>
        <v>6</v>
      </c>
      <c r="BS68" s="191">
        <f t="shared" si="68"/>
        <v>3</v>
      </c>
      <c r="BT68" s="192">
        <f t="shared" si="13"/>
        <v>1.3913748731461812</v>
      </c>
      <c r="BU68" s="192">
        <f t="shared" si="14"/>
        <v>1.8959999999999995</v>
      </c>
      <c r="BV68" s="192">
        <f t="shared" si="15"/>
        <v>-0.63709999999999989</v>
      </c>
      <c r="BW68" s="192">
        <f t="shared" si="16"/>
        <v>1.0100000000000002</v>
      </c>
      <c r="BX68" s="192">
        <f t="shared" si="58"/>
        <v>2.0006367102030187</v>
      </c>
      <c r="BY68" s="193">
        <f t="shared" si="59"/>
        <v>2.217610714826329E-5</v>
      </c>
      <c r="BZ68" s="192">
        <f t="shared" si="17"/>
        <v>0.1110052345641222</v>
      </c>
      <c r="CA68" s="191">
        <f t="shared" si="60"/>
        <v>0.11102741067127046</v>
      </c>
      <c r="CB68" s="194">
        <f t="shared" si="18"/>
        <v>9.5306025032258833E-4</v>
      </c>
      <c r="CC68" s="195">
        <f t="shared" si="61"/>
        <v>0.94281959752685429</v>
      </c>
      <c r="CD68" s="195">
        <f t="shared" si="62"/>
        <v>3.7124362782932905E-4</v>
      </c>
      <c r="CE68" s="195">
        <f t="shared" si="63"/>
        <v>2.4467055395831234E-3</v>
      </c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3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40"/>
      <c r="EI68" s="41"/>
      <c r="EJ68" s="94"/>
      <c r="EK68" s="95"/>
    </row>
    <row r="69" spans="2:141" x14ac:dyDescent="0.15">
      <c r="B69" s="117"/>
      <c r="C69" s="100"/>
      <c r="D69" s="118"/>
      <c r="E69" s="119"/>
      <c r="F69" s="109"/>
      <c r="G69" s="199">
        <v>160</v>
      </c>
      <c r="H69" s="53">
        <f t="shared" si="19"/>
        <v>1</v>
      </c>
      <c r="I69" s="24">
        <f t="shared" si="0"/>
        <v>-1.0915284767270124</v>
      </c>
      <c r="J69" s="24">
        <f t="shared" si="1"/>
        <v>5.8800000000000008</v>
      </c>
      <c r="K69" s="24">
        <f t="shared" si="2"/>
        <v>0.47698610872204883</v>
      </c>
      <c r="L69" s="24">
        <f t="shared" si="20"/>
        <v>-3.2838802770365851</v>
      </c>
      <c r="M69" s="24">
        <f t="shared" si="21"/>
        <v>-0.36799999999999999</v>
      </c>
      <c r="N69" s="24">
        <f t="shared" si="22"/>
        <v>-0.10804824046789339</v>
      </c>
      <c r="O69" s="24">
        <f t="shared" si="23"/>
        <v>4.7870449172582735E-3</v>
      </c>
      <c r="P69" s="24">
        <f t="shared" si="24"/>
        <v>0.99930092290332417</v>
      </c>
      <c r="Q69" s="24">
        <f t="shared" si="25"/>
        <v>4.7722928778542771E-3</v>
      </c>
      <c r="R69" s="24">
        <f t="shared" si="26"/>
        <v>-4.8466847013536372</v>
      </c>
      <c r="S69" s="198">
        <f t="shared" si="27"/>
        <v>7.8543740279522541E-3</v>
      </c>
      <c r="T69" s="64">
        <v>0.66</v>
      </c>
      <c r="U69" s="64">
        <f t="shared" si="28"/>
        <v>4.059543697944065E-3</v>
      </c>
      <c r="V69" s="64">
        <f t="shared" si="29"/>
        <v>1.5196582660808431E-2</v>
      </c>
      <c r="W69" s="190"/>
      <c r="X69" s="191">
        <f t="shared" si="30"/>
        <v>6</v>
      </c>
      <c r="Y69" s="191">
        <f t="shared" si="64"/>
        <v>0.2</v>
      </c>
      <c r="Z69" s="192">
        <f t="shared" si="31"/>
        <v>1.392766943938718</v>
      </c>
      <c r="AA69" s="192">
        <f t="shared" si="32"/>
        <v>1.8839999999999995</v>
      </c>
      <c r="AB69" s="192">
        <f t="shared" si="33"/>
        <v>-0.62709999999999988</v>
      </c>
      <c r="AC69" s="192">
        <f t="shared" si="34"/>
        <v>1.0200000000000005</v>
      </c>
      <c r="AD69" s="192">
        <f t="shared" si="35"/>
        <v>2.0006367102030187</v>
      </c>
      <c r="AE69" s="193">
        <f t="shared" si="36"/>
        <v>1.265472528823429</v>
      </c>
      <c r="AF69" s="192">
        <f t="shared" si="37"/>
        <v>0.99450718457841913</v>
      </c>
      <c r="AG69" s="191">
        <f t="shared" si="38"/>
        <v>2.2599797134018482</v>
      </c>
      <c r="AH69" s="194">
        <f t="shared" si="39"/>
        <v>1.7750725964642455E-2</v>
      </c>
      <c r="AI69" s="195">
        <f t="shared" si="69"/>
        <v>0.66043564181155978</v>
      </c>
      <c r="AJ69" s="195">
        <f t="shared" si="40"/>
        <v>9.1704904836031487E-3</v>
      </c>
      <c r="AK69" s="195">
        <f t="shared" si="41"/>
        <v>3.4358933454563867E-2</v>
      </c>
      <c r="AL69" s="190"/>
      <c r="AM69" s="190"/>
      <c r="AN69" s="191">
        <f t="shared" si="42"/>
        <v>6</v>
      </c>
      <c r="AO69" s="191">
        <f t="shared" si="65"/>
        <v>0.3</v>
      </c>
      <c r="AP69" s="192">
        <f t="shared" si="3"/>
        <v>1.392766943938718</v>
      </c>
      <c r="AQ69" s="192">
        <f t="shared" si="4"/>
        <v>1.8839999999999995</v>
      </c>
      <c r="AR69" s="192">
        <f t="shared" si="5"/>
        <v>-0.62709999999999988</v>
      </c>
      <c r="AS69" s="192">
        <f t="shared" si="6"/>
        <v>1.0200000000000005</v>
      </c>
      <c r="AT69" s="192">
        <f t="shared" si="43"/>
        <v>2.0006367102030187</v>
      </c>
      <c r="AU69" s="193">
        <f t="shared" si="44"/>
        <v>0.77362406486744839</v>
      </c>
      <c r="AV69" s="192">
        <f t="shared" si="45"/>
        <v>0.98576916881510424</v>
      </c>
      <c r="AW69" s="191">
        <f t="shared" si="46"/>
        <v>1.7593932336825526</v>
      </c>
      <c r="AX69" s="196">
        <f t="shared" si="7"/>
        <v>1.3818932519591173E-2</v>
      </c>
      <c r="AY69" s="195">
        <f t="shared" si="66"/>
        <v>0.66234132781966815</v>
      </c>
      <c r="AZ69" s="195">
        <f t="shared" si="47"/>
        <v>7.1256307305895819E-3</v>
      </c>
      <c r="BA69" s="195">
        <f t="shared" si="48"/>
        <v>2.6799437579782356E-2</v>
      </c>
      <c r="BB69" s="190"/>
      <c r="BC69" s="191">
        <f t="shared" si="49"/>
        <v>6</v>
      </c>
      <c r="BD69" s="191">
        <f t="shared" si="67"/>
        <v>1</v>
      </c>
      <c r="BE69" s="192">
        <f t="shared" si="8"/>
        <v>1.392766943938718</v>
      </c>
      <c r="BF69" s="192">
        <f t="shared" si="9"/>
        <v>1.8839999999999995</v>
      </c>
      <c r="BG69" s="192">
        <f t="shared" si="10"/>
        <v>-0.62709999999999988</v>
      </c>
      <c r="BH69" s="192">
        <f t="shared" si="11"/>
        <v>1.0200000000000005</v>
      </c>
      <c r="BI69" s="192">
        <f t="shared" si="50"/>
        <v>2.0006367102030187</v>
      </c>
      <c r="BJ69" s="193">
        <f t="shared" si="51"/>
        <v>1.5273537955405399E-2</v>
      </c>
      <c r="BK69" s="192">
        <f t="shared" si="52"/>
        <v>0.67976719821333764</v>
      </c>
      <c r="BL69" s="191">
        <f t="shared" si="53"/>
        <v>0.69504073616874307</v>
      </c>
      <c r="BM69" s="194">
        <f t="shared" si="12"/>
        <v>5.4591099065325905E-3</v>
      </c>
      <c r="BN69" s="195">
        <f t="shared" si="54"/>
        <v>0.8</v>
      </c>
      <c r="BO69" s="195">
        <f t="shared" si="55"/>
        <v>2.452936199304351E-3</v>
      </c>
      <c r="BP69" s="195">
        <f t="shared" si="56"/>
        <v>1.2149472530126972E-2</v>
      </c>
      <c r="BQ69" s="190"/>
      <c r="BR69" s="191">
        <f t="shared" si="57"/>
        <v>6</v>
      </c>
      <c r="BS69" s="191">
        <f t="shared" si="68"/>
        <v>3</v>
      </c>
      <c r="BT69" s="192">
        <f t="shared" si="13"/>
        <v>1.392766943938718</v>
      </c>
      <c r="BU69" s="192">
        <f t="shared" si="14"/>
        <v>1.8839999999999995</v>
      </c>
      <c r="BV69" s="192">
        <f t="shared" si="15"/>
        <v>-0.62709999999999988</v>
      </c>
      <c r="BW69" s="192">
        <f t="shared" si="16"/>
        <v>1.0200000000000005</v>
      </c>
      <c r="BX69" s="192">
        <f t="shared" si="58"/>
        <v>2.0006367102030187</v>
      </c>
      <c r="BY69" s="193">
        <f t="shared" si="59"/>
        <v>1.7048960947269891E-5</v>
      </c>
      <c r="BZ69" s="192">
        <f t="shared" si="17"/>
        <v>0.11315630127342874</v>
      </c>
      <c r="CA69" s="191">
        <f t="shared" si="60"/>
        <v>0.11317335023437601</v>
      </c>
      <c r="CB69" s="194">
        <f t="shared" si="18"/>
        <v>8.8890582273722714E-4</v>
      </c>
      <c r="CC69" s="195">
        <f t="shared" si="61"/>
        <v>0.94281959752685429</v>
      </c>
      <c r="CD69" s="195">
        <f t="shared" si="62"/>
        <v>3.4625368366783245E-4</v>
      </c>
      <c r="CE69" s="195">
        <f t="shared" si="63"/>
        <v>2.2820076694235422E-3</v>
      </c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3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40"/>
      <c r="EI69" s="41"/>
      <c r="EJ69" s="94"/>
      <c r="EK69" s="95"/>
    </row>
    <row r="70" spans="2:141" x14ac:dyDescent="0.15">
      <c r="F70" s="109"/>
      <c r="G70" s="199">
        <v>170</v>
      </c>
      <c r="H70" s="53">
        <f t="shared" si="19"/>
        <v>1</v>
      </c>
      <c r="I70" s="24">
        <f t="shared" si="0"/>
        <v>-1.0915284767270124</v>
      </c>
      <c r="J70" s="24">
        <f t="shared" si="1"/>
        <v>5.8800000000000008</v>
      </c>
      <c r="K70" s="24">
        <f t="shared" si="2"/>
        <v>0.47698610872204883</v>
      </c>
      <c r="L70" s="24">
        <f t="shared" si="20"/>
        <v>-3.3456489035077395</v>
      </c>
      <c r="M70" s="24">
        <f t="shared" si="21"/>
        <v>-0.39100000000000001</v>
      </c>
      <c r="N70" s="24">
        <f t="shared" si="22"/>
        <v>-0.10804824046789339</v>
      </c>
      <c r="O70" s="24">
        <f t="shared" si="23"/>
        <v>4.7870449172582735E-3</v>
      </c>
      <c r="P70" s="24">
        <f t="shared" si="24"/>
        <v>0.99957728510098898</v>
      </c>
      <c r="Q70" s="24">
        <f t="shared" si="25"/>
        <v>4.7736095367379482E-3</v>
      </c>
      <c r="R70" s="24">
        <f t="shared" si="26"/>
        <v>-4.9314520111659084</v>
      </c>
      <c r="S70" s="198">
        <f t="shared" si="27"/>
        <v>7.2160179321857001E-3</v>
      </c>
      <c r="T70" s="64">
        <v>0.66</v>
      </c>
      <c r="U70" s="64">
        <f t="shared" si="28"/>
        <v>3.7296084979662109E-3</v>
      </c>
      <c r="V70" s="64">
        <f t="shared" si="29"/>
        <v>1.3961496180100492E-2</v>
      </c>
      <c r="W70" s="190"/>
      <c r="X70" s="191">
        <f t="shared" si="30"/>
        <v>6</v>
      </c>
      <c r="Y70" s="191">
        <f t="shared" si="64"/>
        <v>0.2</v>
      </c>
      <c r="Z70" s="192">
        <f t="shared" si="31"/>
        <v>1.3941604074983145</v>
      </c>
      <c r="AA70" s="192">
        <f t="shared" si="32"/>
        <v>1.8719999999999994</v>
      </c>
      <c r="AB70" s="192">
        <f t="shared" si="33"/>
        <v>-0.61709999999999987</v>
      </c>
      <c r="AC70" s="192">
        <f t="shared" si="34"/>
        <v>1.0300000000000002</v>
      </c>
      <c r="AD70" s="192">
        <f t="shared" si="35"/>
        <v>2.0006367102030187</v>
      </c>
      <c r="AE70" s="193">
        <f t="shared" si="36"/>
        <v>1.2735100126538912</v>
      </c>
      <c r="AF70" s="192">
        <f t="shared" si="37"/>
        <v>0.99462625665117943</v>
      </c>
      <c r="AG70" s="191">
        <f t="shared" si="38"/>
        <v>2.2681362693050708</v>
      </c>
      <c r="AH70" s="194">
        <f t="shared" si="39"/>
        <v>1.6366911991946165E-2</v>
      </c>
      <c r="AI70" s="195">
        <f t="shared" si="69"/>
        <v>0.66043564181155978</v>
      </c>
      <c r="AJ70" s="195">
        <f t="shared" si="40"/>
        <v>8.4555758996607226E-3</v>
      </c>
      <c r="AK70" s="195">
        <f t="shared" si="41"/>
        <v>3.1680374149661364E-2</v>
      </c>
      <c r="AL70" s="190"/>
      <c r="AM70" s="190"/>
      <c r="AN70" s="191">
        <f t="shared" si="42"/>
        <v>6</v>
      </c>
      <c r="AO70" s="191">
        <f t="shared" si="65"/>
        <v>0.3</v>
      </c>
      <c r="AP70" s="192">
        <f t="shared" si="3"/>
        <v>1.3941604074983145</v>
      </c>
      <c r="AQ70" s="192">
        <f t="shared" si="4"/>
        <v>1.8719999999999994</v>
      </c>
      <c r="AR70" s="192">
        <f t="shared" si="5"/>
        <v>-0.61709999999999987</v>
      </c>
      <c r="AS70" s="192">
        <f t="shared" si="6"/>
        <v>1.0300000000000002</v>
      </c>
      <c r="AT70" s="192">
        <f t="shared" si="43"/>
        <v>2.0006367102030187</v>
      </c>
      <c r="AU70" s="193">
        <f t="shared" si="44"/>
        <v>0.77597141311361029</v>
      </c>
      <c r="AV70" s="192">
        <f t="shared" si="45"/>
        <v>0.98610640327076127</v>
      </c>
      <c r="AW70" s="191">
        <f t="shared" si="46"/>
        <v>1.7620778163843716</v>
      </c>
      <c r="AX70" s="196">
        <f t="shared" si="7"/>
        <v>1.2715185120936246E-2</v>
      </c>
      <c r="AY70" s="195">
        <f t="shared" si="66"/>
        <v>0.66234132781966815</v>
      </c>
      <c r="AZ70" s="195">
        <f t="shared" si="47"/>
        <v>6.5564915173027555E-3</v>
      </c>
      <c r="BA70" s="195">
        <f t="shared" si="48"/>
        <v>2.4658909758826258E-2</v>
      </c>
      <c r="BB70" s="190"/>
      <c r="BC70" s="191">
        <f t="shared" si="49"/>
        <v>6</v>
      </c>
      <c r="BD70" s="191">
        <f t="shared" si="67"/>
        <v>1</v>
      </c>
      <c r="BE70" s="192">
        <f t="shared" si="8"/>
        <v>1.3941604074983145</v>
      </c>
      <c r="BF70" s="192">
        <f t="shared" si="9"/>
        <v>1.8719999999999994</v>
      </c>
      <c r="BG70" s="192">
        <f t="shared" si="10"/>
        <v>-0.61709999999999987</v>
      </c>
      <c r="BH70" s="192">
        <f t="shared" si="11"/>
        <v>1.0300000000000002</v>
      </c>
      <c r="BI70" s="192">
        <f t="shared" si="50"/>
        <v>2.0006367102030187</v>
      </c>
      <c r="BJ70" s="193">
        <f t="shared" si="51"/>
        <v>1.3997140608035285E-2</v>
      </c>
      <c r="BK70" s="192">
        <f t="shared" si="52"/>
        <v>0.68613995532080518</v>
      </c>
      <c r="BL70" s="191">
        <f t="shared" si="53"/>
        <v>0.70013709592884044</v>
      </c>
      <c r="BM70" s="194">
        <f t="shared" si="12"/>
        <v>5.0522018392109326E-3</v>
      </c>
      <c r="BN70" s="195">
        <f t="shared" si="54"/>
        <v>0.8</v>
      </c>
      <c r="BO70" s="195">
        <f t="shared" si="55"/>
        <v>2.2701006189237696E-3</v>
      </c>
      <c r="BP70" s="195">
        <f t="shared" si="56"/>
        <v>1.1243881972168853E-2</v>
      </c>
      <c r="BQ70" s="190"/>
      <c r="BR70" s="191">
        <f t="shared" si="57"/>
        <v>6</v>
      </c>
      <c r="BS70" s="191">
        <f t="shared" si="68"/>
        <v>3</v>
      </c>
      <c r="BT70" s="192">
        <f t="shared" si="13"/>
        <v>1.3941604074983145</v>
      </c>
      <c r="BU70" s="192">
        <f t="shared" si="14"/>
        <v>1.8719999999999994</v>
      </c>
      <c r="BV70" s="192">
        <f t="shared" si="15"/>
        <v>-0.61709999999999987</v>
      </c>
      <c r="BW70" s="192">
        <f t="shared" si="16"/>
        <v>1.0300000000000002</v>
      </c>
      <c r="BX70" s="192">
        <f t="shared" si="58"/>
        <v>2.0006367102030187</v>
      </c>
      <c r="BY70" s="193">
        <f t="shared" si="59"/>
        <v>1.2953169335878611E-5</v>
      </c>
      <c r="BZ70" s="192">
        <f t="shared" si="17"/>
        <v>0.11532577489366656</v>
      </c>
      <c r="CA70" s="191">
        <f t="shared" si="60"/>
        <v>0.11533872806300244</v>
      </c>
      <c r="CB70" s="194">
        <f t="shared" si="18"/>
        <v>8.3228632997811559E-4</v>
      </c>
      <c r="CC70" s="195">
        <f t="shared" si="61"/>
        <v>0.94281959752685429</v>
      </c>
      <c r="CD70" s="195">
        <f t="shared" si="62"/>
        <v>3.2419880739885116E-4</v>
      </c>
      <c r="CE70" s="195">
        <f t="shared" si="63"/>
        <v>2.1366535571990366E-3</v>
      </c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3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40"/>
      <c r="EI70" s="41"/>
      <c r="EJ70" s="94"/>
      <c r="EK70" s="95"/>
    </row>
    <row r="71" spans="2:141" x14ac:dyDescent="0.15">
      <c r="F71" s="109"/>
      <c r="G71" s="199">
        <v>180</v>
      </c>
      <c r="H71" s="53">
        <f t="shared" si="19"/>
        <v>1</v>
      </c>
      <c r="I71" s="24">
        <f t="shared" si="0"/>
        <v>-1.0915284767270124</v>
      </c>
      <c r="J71" s="24">
        <f t="shared" si="1"/>
        <v>5.8800000000000008</v>
      </c>
      <c r="K71" s="24">
        <f t="shared" si="2"/>
        <v>0.47698610872204883</v>
      </c>
      <c r="L71" s="24">
        <f t="shared" si="20"/>
        <v>-3.4038260811808732</v>
      </c>
      <c r="M71" s="24">
        <f t="shared" si="21"/>
        <v>-0.41399999999999998</v>
      </c>
      <c r="N71" s="24">
        <f t="shared" si="22"/>
        <v>-0.10804824046789339</v>
      </c>
      <c r="O71" s="24">
        <f t="shared" si="23"/>
        <v>4.7870449172582735E-3</v>
      </c>
      <c r="P71" s="24">
        <f t="shared" si="24"/>
        <v>0.99977001673657018</v>
      </c>
      <c r="Q71" s="24">
        <f t="shared" si="25"/>
        <v>4.7745277576045275E-3</v>
      </c>
      <c r="R71" s="24">
        <f t="shared" si="26"/>
        <v>-5.0126282706181753</v>
      </c>
      <c r="S71" s="198">
        <f t="shared" si="27"/>
        <v>6.6533933875807354E-3</v>
      </c>
      <c r="T71" s="64">
        <v>0.66</v>
      </c>
      <c r="U71" s="64">
        <f t="shared" si="28"/>
        <v>3.4388152512693504E-3</v>
      </c>
      <c r="V71" s="64">
        <f t="shared" si="29"/>
        <v>1.2872934524052372E-2</v>
      </c>
      <c r="W71" s="190"/>
      <c r="X71" s="191">
        <f t="shared" si="30"/>
        <v>6</v>
      </c>
      <c r="Y71" s="191">
        <f t="shared" si="64"/>
        <v>0.2</v>
      </c>
      <c r="Z71" s="192">
        <f t="shared" si="31"/>
        <v>1.3955552652184346</v>
      </c>
      <c r="AA71" s="192">
        <f t="shared" si="32"/>
        <v>1.8599999999999994</v>
      </c>
      <c r="AB71" s="192">
        <f t="shared" si="33"/>
        <v>-0.60709999999999997</v>
      </c>
      <c r="AC71" s="192">
        <f t="shared" si="34"/>
        <v>1.0400000000000005</v>
      </c>
      <c r="AD71" s="192">
        <f t="shared" si="35"/>
        <v>2.0006367102030187</v>
      </c>
      <c r="AE71" s="193">
        <f t="shared" si="36"/>
        <v>1.2816183676420987</v>
      </c>
      <c r="AF71" s="192">
        <f t="shared" si="37"/>
        <v>0.99474143139553328</v>
      </c>
      <c r="AG71" s="191">
        <f t="shared" si="38"/>
        <v>2.2763597990376319</v>
      </c>
      <c r="AH71" s="194">
        <f t="shared" si="39"/>
        <v>1.5145517234671592E-2</v>
      </c>
      <c r="AI71" s="195">
        <f t="shared" si="69"/>
        <v>0.66043564181155978</v>
      </c>
      <c r="AJ71" s="195">
        <f t="shared" si="40"/>
        <v>7.8245713412770247E-3</v>
      </c>
      <c r="AK71" s="195">
        <f t="shared" si="41"/>
        <v>2.9316199226869944E-2</v>
      </c>
      <c r="AL71" s="190"/>
      <c r="AM71" s="190"/>
      <c r="AN71" s="191">
        <f t="shared" si="42"/>
        <v>6</v>
      </c>
      <c r="AO71" s="191">
        <f t="shared" si="65"/>
        <v>0.3</v>
      </c>
      <c r="AP71" s="192">
        <f t="shared" si="3"/>
        <v>1.3955552652184346</v>
      </c>
      <c r="AQ71" s="192">
        <f t="shared" si="4"/>
        <v>1.8599999999999994</v>
      </c>
      <c r="AR71" s="192">
        <f t="shared" si="5"/>
        <v>-0.60709999999999997</v>
      </c>
      <c r="AS71" s="192">
        <f t="shared" si="6"/>
        <v>1.0400000000000005</v>
      </c>
      <c r="AT71" s="192">
        <f t="shared" si="43"/>
        <v>2.0006367102030187</v>
      </c>
      <c r="AU71" s="193">
        <f t="shared" si="44"/>
        <v>0.77837505884328562</v>
      </c>
      <c r="AV71" s="192">
        <f t="shared" si="45"/>
        <v>0.98643172105847921</v>
      </c>
      <c r="AW71" s="191">
        <f t="shared" si="46"/>
        <v>1.7648067799017648</v>
      </c>
      <c r="AX71" s="196">
        <f t="shared" si="7"/>
        <v>1.1741953759756053E-2</v>
      </c>
      <c r="AY71" s="195">
        <f t="shared" si="66"/>
        <v>0.66234132781966815</v>
      </c>
      <c r="AZ71" s="195">
        <f t="shared" si="47"/>
        <v>6.0546519370480948E-3</v>
      </c>
      <c r="BA71" s="195">
        <f t="shared" si="48"/>
        <v>2.2771495294817656E-2</v>
      </c>
      <c r="BB71" s="190"/>
      <c r="BC71" s="191">
        <f t="shared" si="49"/>
        <v>6</v>
      </c>
      <c r="BD71" s="191">
        <f t="shared" si="67"/>
        <v>1</v>
      </c>
      <c r="BE71" s="192">
        <f t="shared" si="8"/>
        <v>1.3955552652184346</v>
      </c>
      <c r="BF71" s="192">
        <f t="shared" si="9"/>
        <v>1.8599999999999994</v>
      </c>
      <c r="BG71" s="192">
        <f t="shared" si="10"/>
        <v>-0.60709999999999997</v>
      </c>
      <c r="BH71" s="192">
        <f t="shared" si="11"/>
        <v>1.0400000000000005</v>
      </c>
      <c r="BI71" s="192">
        <f t="shared" si="50"/>
        <v>2.0006367102030187</v>
      </c>
      <c r="BJ71" s="193">
        <f t="shared" si="51"/>
        <v>1.2778689115046038E-2</v>
      </c>
      <c r="BK71" s="192">
        <f t="shared" si="52"/>
        <v>0.6923948059064805</v>
      </c>
      <c r="BL71" s="191">
        <f t="shared" si="53"/>
        <v>0.70517349502152649</v>
      </c>
      <c r="BM71" s="194">
        <f t="shared" si="12"/>
        <v>4.6917966688734209E-3</v>
      </c>
      <c r="BN71" s="195">
        <f t="shared" si="54"/>
        <v>0.8</v>
      </c>
      <c r="BO71" s="195">
        <f t="shared" si="55"/>
        <v>2.1081601370735248E-3</v>
      </c>
      <c r="BP71" s="195">
        <f t="shared" si="56"/>
        <v>1.0441785514742421E-2</v>
      </c>
      <c r="BQ71" s="190"/>
      <c r="BR71" s="191">
        <f t="shared" si="57"/>
        <v>6</v>
      </c>
      <c r="BS71" s="191">
        <f t="shared" si="68"/>
        <v>3</v>
      </c>
      <c r="BT71" s="192">
        <f t="shared" si="13"/>
        <v>1.3955552652184346</v>
      </c>
      <c r="BU71" s="192">
        <f t="shared" si="14"/>
        <v>1.8599999999999994</v>
      </c>
      <c r="BV71" s="192">
        <f t="shared" si="15"/>
        <v>-0.60709999999999997</v>
      </c>
      <c r="BW71" s="192">
        <f t="shared" si="16"/>
        <v>1.0400000000000005</v>
      </c>
      <c r="BX71" s="192">
        <f t="shared" si="58"/>
        <v>2.0006367102030187</v>
      </c>
      <c r="BY71" s="193">
        <f t="shared" si="59"/>
        <v>9.7183976303201946E-6</v>
      </c>
      <c r="BZ71" s="192">
        <f t="shared" si="17"/>
        <v>0.11751354757374068</v>
      </c>
      <c r="CA71" s="191">
        <f t="shared" si="60"/>
        <v>0.117523265971371</v>
      </c>
      <c r="CB71" s="194">
        <f t="shared" si="18"/>
        <v>7.8192852070081188E-4</v>
      </c>
      <c r="CC71" s="195">
        <f t="shared" si="61"/>
        <v>0.94281959752685429</v>
      </c>
      <c r="CD71" s="195">
        <f t="shared" si="62"/>
        <v>3.0458303200656524E-4</v>
      </c>
      <c r="CE71" s="195">
        <f t="shared" si="63"/>
        <v>2.0073744996805371E-3</v>
      </c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3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40"/>
      <c r="EI71" s="41"/>
      <c r="EJ71" s="94"/>
      <c r="EK71" s="95"/>
    </row>
    <row r="72" spans="2:141" x14ac:dyDescent="0.15">
      <c r="F72" s="109"/>
      <c r="G72" s="199">
        <v>190</v>
      </c>
      <c r="H72" s="53">
        <f t="shared" si="19"/>
        <v>1</v>
      </c>
      <c r="I72" s="24">
        <f t="shared" si="0"/>
        <v>-1.0915284767270124</v>
      </c>
      <c r="J72" s="24">
        <f t="shared" si="1"/>
        <v>5.8800000000000008</v>
      </c>
      <c r="K72" s="24">
        <f t="shared" si="2"/>
        <v>0.47698610872204883</v>
      </c>
      <c r="L72" s="24">
        <f t="shared" si="20"/>
        <v>-3.4588063077337918</v>
      </c>
      <c r="M72" s="24">
        <f t="shared" si="21"/>
        <v>-0.437</v>
      </c>
      <c r="N72" s="24">
        <f t="shared" si="22"/>
        <v>-0.10804824046789339</v>
      </c>
      <c r="O72" s="24">
        <f t="shared" si="23"/>
        <v>4.7870449172582735E-3</v>
      </c>
      <c r="P72" s="24">
        <f t="shared" si="24"/>
        <v>0.999905382598958</v>
      </c>
      <c r="Q72" s="24">
        <f t="shared" si="25"/>
        <v>4.7751726733285147E-3</v>
      </c>
      <c r="R72" s="24">
        <f t="shared" si="26"/>
        <v>-5.0906078522553697</v>
      </c>
      <c r="S72" s="198">
        <f t="shared" si="27"/>
        <v>6.1542778583074291E-3</v>
      </c>
      <c r="T72" s="64">
        <v>0.66</v>
      </c>
      <c r="U72" s="64">
        <f t="shared" si="28"/>
        <v>3.1808467238989111E-3</v>
      </c>
      <c r="V72" s="64">
        <f t="shared" si="29"/>
        <v>1.1907249624033367E-2</v>
      </c>
      <c r="W72" s="190"/>
      <c r="X72" s="191">
        <f t="shared" si="30"/>
        <v>6</v>
      </c>
      <c r="Y72" s="191">
        <f t="shared" si="64"/>
        <v>0.2</v>
      </c>
      <c r="Z72" s="192">
        <f t="shared" si="31"/>
        <v>1.3969515184939365</v>
      </c>
      <c r="AA72" s="192">
        <f t="shared" si="32"/>
        <v>1.8479999999999999</v>
      </c>
      <c r="AB72" s="192">
        <f t="shared" si="33"/>
        <v>-0.59709999999999996</v>
      </c>
      <c r="AC72" s="192">
        <f t="shared" si="34"/>
        <v>1.0500000000000003</v>
      </c>
      <c r="AD72" s="192">
        <f t="shared" si="35"/>
        <v>2.0006367102030187</v>
      </c>
      <c r="AE72" s="193">
        <f t="shared" si="36"/>
        <v>1.289788745964582</v>
      </c>
      <c r="AF72" s="192">
        <f t="shared" si="37"/>
        <v>0.99485287846070258</v>
      </c>
      <c r="AG72" s="191">
        <f t="shared" si="38"/>
        <v>2.2846416244252845</v>
      </c>
      <c r="AH72" s="194">
        <f t="shared" si="39"/>
        <v>1.4060319363368046E-2</v>
      </c>
      <c r="AI72" s="195">
        <f t="shared" si="69"/>
        <v>0.66043564181155978</v>
      </c>
      <c r="AJ72" s="195">
        <f t="shared" si="40"/>
        <v>7.2639296654695967E-3</v>
      </c>
      <c r="AK72" s="195">
        <f t="shared" si="41"/>
        <v>2.7215651817179595E-2</v>
      </c>
      <c r="AL72" s="190"/>
      <c r="AM72" s="190"/>
      <c r="AN72" s="191">
        <f t="shared" si="42"/>
        <v>6</v>
      </c>
      <c r="AO72" s="191">
        <f t="shared" si="65"/>
        <v>0.3</v>
      </c>
      <c r="AP72" s="192">
        <f t="shared" si="3"/>
        <v>1.3969515184939365</v>
      </c>
      <c r="AQ72" s="192">
        <f t="shared" si="4"/>
        <v>1.8479999999999999</v>
      </c>
      <c r="AR72" s="192">
        <f t="shared" si="5"/>
        <v>-0.59709999999999996</v>
      </c>
      <c r="AS72" s="192">
        <f t="shared" si="6"/>
        <v>1.0500000000000003</v>
      </c>
      <c r="AT72" s="192">
        <f t="shared" si="43"/>
        <v>2.0006367102030187</v>
      </c>
      <c r="AU72" s="193">
        <f t="shared" si="44"/>
        <v>0.78083781226147964</v>
      </c>
      <c r="AV72" s="192">
        <f t="shared" si="45"/>
        <v>0.98674567174395045</v>
      </c>
      <c r="AW72" s="191">
        <f t="shared" si="46"/>
        <v>1.7675834840054301</v>
      </c>
      <c r="AX72" s="196">
        <f t="shared" si="7"/>
        <v>1.0878199898324522E-2</v>
      </c>
      <c r="AY72" s="195">
        <f t="shared" si="66"/>
        <v>0.66234132781966815</v>
      </c>
      <c r="AZ72" s="195">
        <f t="shared" si="47"/>
        <v>5.6092636228670788E-3</v>
      </c>
      <c r="BA72" s="195">
        <f t="shared" si="48"/>
        <v>2.1096393570360063E-2</v>
      </c>
      <c r="BB72" s="190"/>
      <c r="BC72" s="191">
        <f t="shared" si="49"/>
        <v>6</v>
      </c>
      <c r="BD72" s="191">
        <f t="shared" si="67"/>
        <v>1</v>
      </c>
      <c r="BE72" s="192">
        <f t="shared" si="8"/>
        <v>1.3969515184939365</v>
      </c>
      <c r="BF72" s="192">
        <f t="shared" si="9"/>
        <v>1.8479999999999999</v>
      </c>
      <c r="BG72" s="192">
        <f t="shared" si="10"/>
        <v>-0.59709999999999996</v>
      </c>
      <c r="BH72" s="192">
        <f t="shared" si="11"/>
        <v>1.0500000000000003</v>
      </c>
      <c r="BI72" s="192">
        <f t="shared" si="50"/>
        <v>2.0006367102030187</v>
      </c>
      <c r="BJ72" s="193">
        <f t="shared" si="51"/>
        <v>1.161923769888272E-2</v>
      </c>
      <c r="BK72" s="192">
        <f t="shared" si="52"/>
        <v>0.6985322400156232</v>
      </c>
      <c r="BL72" s="191">
        <f t="shared" si="53"/>
        <v>0.71015147771450593</v>
      </c>
      <c r="BM72" s="194">
        <f t="shared" si="12"/>
        <v>4.3704695153426853E-3</v>
      </c>
      <c r="BN72" s="195">
        <f t="shared" si="54"/>
        <v>0.8</v>
      </c>
      <c r="BO72" s="195">
        <f t="shared" si="55"/>
        <v>1.9637785400348239E-3</v>
      </c>
      <c r="BP72" s="195">
        <f t="shared" si="56"/>
        <v>9.7266587831237854E-3</v>
      </c>
      <c r="BQ72" s="190"/>
      <c r="BR72" s="191">
        <f t="shared" si="57"/>
        <v>6</v>
      </c>
      <c r="BS72" s="191">
        <f t="shared" si="68"/>
        <v>3</v>
      </c>
      <c r="BT72" s="192">
        <f t="shared" si="13"/>
        <v>1.3969515184939365</v>
      </c>
      <c r="BU72" s="192">
        <f t="shared" si="14"/>
        <v>1.8479999999999999</v>
      </c>
      <c r="BV72" s="192">
        <f t="shared" si="15"/>
        <v>-0.59709999999999996</v>
      </c>
      <c r="BW72" s="192">
        <f t="shared" si="16"/>
        <v>1.0500000000000003</v>
      </c>
      <c r="BX72" s="192">
        <f t="shared" si="58"/>
        <v>2.0006367102030187</v>
      </c>
      <c r="BY72" s="193">
        <f t="shared" si="59"/>
        <v>7.1945249138392737E-6</v>
      </c>
      <c r="BZ72" s="192">
        <f t="shared" si="17"/>
        <v>0.11971950937076344</v>
      </c>
      <c r="CA72" s="191">
        <f t="shared" si="60"/>
        <v>0.11972670389567727</v>
      </c>
      <c r="CB72" s="194">
        <f t="shared" si="18"/>
        <v>7.3683140283329642E-4</v>
      </c>
      <c r="CC72" s="195">
        <f t="shared" si="61"/>
        <v>0.94281959752685429</v>
      </c>
      <c r="CD72" s="195">
        <f t="shared" si="62"/>
        <v>2.8701644307777875E-4</v>
      </c>
      <c r="CE72" s="195">
        <f t="shared" si="63"/>
        <v>1.891600740289842E-3</v>
      </c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3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40"/>
      <c r="EI72" s="41"/>
      <c r="EJ72" s="94"/>
      <c r="EK72" s="95"/>
    </row>
    <row r="73" spans="2:141" x14ac:dyDescent="0.15">
      <c r="F73" s="109"/>
      <c r="G73" s="199">
        <v>200</v>
      </c>
      <c r="H73" s="53">
        <f t="shared" si="19"/>
        <v>1</v>
      </c>
      <c r="I73" s="24">
        <f t="shared" si="0"/>
        <v>-1.0915284767270124</v>
      </c>
      <c r="J73" s="24">
        <f t="shared" si="1"/>
        <v>5.8800000000000008</v>
      </c>
      <c r="K73" s="24">
        <f t="shared" si="2"/>
        <v>0.47698610872204883</v>
      </c>
      <c r="L73" s="24">
        <f t="shared" si="20"/>
        <v>-3.510922492595264</v>
      </c>
      <c r="M73" s="24">
        <f t="shared" si="21"/>
        <v>-0.46</v>
      </c>
      <c r="N73" s="24">
        <f t="shared" si="22"/>
        <v>-0.10804824046789339</v>
      </c>
      <c r="O73" s="24">
        <f t="shared" si="23"/>
        <v>4.7870449172582735E-3</v>
      </c>
      <c r="P73" s="24">
        <f t="shared" si="24"/>
        <v>1.0000007986025552</v>
      </c>
      <c r="Q73" s="24">
        <f t="shared" si="25"/>
        <v>4.7756272580083588E-3</v>
      </c>
      <c r="R73" s="24">
        <f t="shared" si="26"/>
        <v>-5.1657235825321619</v>
      </c>
      <c r="S73" s="198">
        <f t="shared" si="27"/>
        <v>5.7089304617654801E-3</v>
      </c>
      <c r="T73" s="64">
        <v>0.66</v>
      </c>
      <c r="U73" s="64">
        <f t="shared" si="28"/>
        <v>2.9506683276838007E-3</v>
      </c>
      <c r="V73" s="64">
        <f t="shared" si="29"/>
        <v>1.1045594895058101E-2</v>
      </c>
      <c r="W73" s="190"/>
      <c r="X73" s="191">
        <f t="shared" si="30"/>
        <v>6</v>
      </c>
      <c r="Y73" s="191">
        <f t="shared" si="64"/>
        <v>0.2</v>
      </c>
      <c r="Z73" s="192">
        <f t="shared" si="31"/>
        <v>1.398349168721073</v>
      </c>
      <c r="AA73" s="192">
        <f t="shared" si="32"/>
        <v>1.8359999999999994</v>
      </c>
      <c r="AB73" s="192">
        <f t="shared" si="33"/>
        <v>-0.58709999999999996</v>
      </c>
      <c r="AC73" s="192">
        <f t="shared" si="34"/>
        <v>1.0600000000000005</v>
      </c>
      <c r="AD73" s="192">
        <f t="shared" si="35"/>
        <v>2.0006367102030187</v>
      </c>
      <c r="AE73" s="193">
        <f t="shared" si="36"/>
        <v>1.2980106728721847</v>
      </c>
      <c r="AF73" s="192">
        <f t="shared" si="37"/>
        <v>0.99496075834858499</v>
      </c>
      <c r="AG73" s="191">
        <f t="shared" si="38"/>
        <v>2.2929714312207699</v>
      </c>
      <c r="AH73" s="194">
        <f t="shared" si="39"/>
        <v>1.3090414451654243E-2</v>
      </c>
      <c r="AI73" s="195">
        <f t="shared" si="69"/>
        <v>0.66043564181155978</v>
      </c>
      <c r="AJ73" s="195">
        <f t="shared" si="40"/>
        <v>6.7628513557380244E-3</v>
      </c>
      <c r="AK73" s="195">
        <f t="shared" si="41"/>
        <v>2.5338269540803475E-2</v>
      </c>
      <c r="AL73" s="190"/>
      <c r="AM73" s="190"/>
      <c r="AN73" s="191">
        <f t="shared" si="42"/>
        <v>6</v>
      </c>
      <c r="AO73" s="191">
        <f t="shared" si="65"/>
        <v>0.3</v>
      </c>
      <c r="AP73" s="192">
        <f t="shared" si="3"/>
        <v>1.398349168721073</v>
      </c>
      <c r="AQ73" s="192">
        <f t="shared" si="4"/>
        <v>1.8359999999999994</v>
      </c>
      <c r="AR73" s="192">
        <f t="shared" si="5"/>
        <v>-0.58709999999999996</v>
      </c>
      <c r="AS73" s="192">
        <f t="shared" si="6"/>
        <v>1.0600000000000005</v>
      </c>
      <c r="AT73" s="192">
        <f t="shared" si="43"/>
        <v>2.0006367102030187</v>
      </c>
      <c r="AU73" s="193">
        <f t="shared" si="44"/>
        <v>0.78336267511691349</v>
      </c>
      <c r="AV73" s="192">
        <f t="shared" si="45"/>
        <v>0.98704877411934211</v>
      </c>
      <c r="AW73" s="191">
        <f t="shared" si="46"/>
        <v>1.7704114492362555</v>
      </c>
      <c r="AX73" s="196">
        <f t="shared" si="7"/>
        <v>1.0107155852403229E-2</v>
      </c>
      <c r="AY73" s="195">
        <f t="shared" si="66"/>
        <v>0.66234132781966815</v>
      </c>
      <c r="AZ73" s="195">
        <f t="shared" si="47"/>
        <v>5.2116804419328235E-3</v>
      </c>
      <c r="BA73" s="195">
        <f t="shared" si="48"/>
        <v>1.9601086552206836E-2</v>
      </c>
      <c r="BB73" s="190"/>
      <c r="BC73" s="191">
        <f t="shared" si="49"/>
        <v>6</v>
      </c>
      <c r="BD73" s="191">
        <f t="shared" si="67"/>
        <v>1</v>
      </c>
      <c r="BE73" s="192">
        <f t="shared" si="8"/>
        <v>1.398349168721073</v>
      </c>
      <c r="BF73" s="192">
        <f t="shared" si="9"/>
        <v>1.8359999999999994</v>
      </c>
      <c r="BG73" s="192">
        <f t="shared" si="10"/>
        <v>-0.58709999999999996</v>
      </c>
      <c r="BH73" s="192">
        <f t="shared" si="11"/>
        <v>1.0600000000000005</v>
      </c>
      <c r="BI73" s="192">
        <f t="shared" si="50"/>
        <v>2.0006367102030187</v>
      </c>
      <c r="BJ73" s="193">
        <f t="shared" si="51"/>
        <v>1.0519666615525145E-2</v>
      </c>
      <c r="BK73" s="192">
        <f t="shared" si="52"/>
        <v>0.70455287083198814</v>
      </c>
      <c r="BL73" s="191">
        <f t="shared" si="53"/>
        <v>0.71507253744751331</v>
      </c>
      <c r="BM73" s="194">
        <f t="shared" si="12"/>
        <v>4.0822993914060458E-3</v>
      </c>
      <c r="BN73" s="195">
        <f t="shared" si="54"/>
        <v>0.8</v>
      </c>
      <c r="BO73" s="195">
        <f t="shared" si="55"/>
        <v>1.8342953567568425E-3</v>
      </c>
      <c r="BP73" s="195">
        <f t="shared" si="56"/>
        <v>9.0853243779340474E-3</v>
      </c>
      <c r="BQ73" s="190"/>
      <c r="BR73" s="191">
        <f t="shared" si="57"/>
        <v>6</v>
      </c>
      <c r="BS73" s="191">
        <f t="shared" si="68"/>
        <v>3</v>
      </c>
      <c r="BT73" s="192">
        <f t="shared" si="13"/>
        <v>1.398349168721073</v>
      </c>
      <c r="BU73" s="192">
        <f t="shared" si="14"/>
        <v>1.8359999999999994</v>
      </c>
      <c r="BV73" s="192">
        <f t="shared" si="15"/>
        <v>-0.58709999999999996</v>
      </c>
      <c r="BW73" s="192">
        <f t="shared" si="16"/>
        <v>1.0600000000000005</v>
      </c>
      <c r="BX73" s="192">
        <f t="shared" si="58"/>
        <v>2.0006367102030187</v>
      </c>
      <c r="BY73" s="193">
        <f t="shared" si="59"/>
        <v>5.2507027663208904E-6</v>
      </c>
      <c r="BZ73" s="192">
        <f t="shared" si="17"/>
        <v>0.1219435482353895</v>
      </c>
      <c r="CA73" s="191">
        <f t="shared" si="60"/>
        <v>0.12194879893815581</v>
      </c>
      <c r="CB73" s="194">
        <f t="shared" si="18"/>
        <v>6.9619721303375152E-4</v>
      </c>
      <c r="CC73" s="195">
        <f t="shared" si="61"/>
        <v>0.94281959752685429</v>
      </c>
      <c r="CD73" s="195">
        <f t="shared" si="62"/>
        <v>2.7118828947470631E-4</v>
      </c>
      <c r="CE73" s="195">
        <f t="shared" si="63"/>
        <v>1.7872842532205646E-3</v>
      </c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3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40"/>
      <c r="EI73" s="41"/>
      <c r="EJ73" s="94"/>
      <c r="EK73" s="95"/>
    </row>
    <row r="74" spans="2:141" x14ac:dyDescent="0.15">
      <c r="F74" s="109"/>
      <c r="G74" s="199">
        <v>210</v>
      </c>
      <c r="H74" s="53">
        <f t="shared" si="19"/>
        <v>1</v>
      </c>
      <c r="I74" s="24">
        <f t="shared" si="0"/>
        <v>-1.0915284767270124</v>
      </c>
      <c r="J74" s="24">
        <f t="shared" si="1"/>
        <v>5.8800000000000008</v>
      </c>
      <c r="K74" s="24">
        <f t="shared" si="2"/>
        <v>0.47698610872204883</v>
      </c>
      <c r="L74" s="24">
        <f t="shared" si="20"/>
        <v>-3.5604581379334355</v>
      </c>
      <c r="M74" s="24">
        <f t="shared" si="21"/>
        <v>-0.48299999999999993</v>
      </c>
      <c r="N74" s="24">
        <f t="shared" si="22"/>
        <v>-0.10804824046789339</v>
      </c>
      <c r="O74" s="24">
        <f t="shared" si="23"/>
        <v>4.7870449172582735E-3</v>
      </c>
      <c r="P74" s="24">
        <f t="shared" si="24"/>
        <v>1.0000680301185341</v>
      </c>
      <c r="Q74" s="24">
        <f t="shared" si="25"/>
        <v>4.7759475649188877E-3</v>
      </c>
      <c r="R74" s="24">
        <f t="shared" si="26"/>
        <v>-5.2382589075634227</v>
      </c>
      <c r="S74" s="198">
        <f t="shared" si="27"/>
        <v>5.3094931112306013E-3</v>
      </c>
      <c r="T74" s="64">
        <v>0.66</v>
      </c>
      <c r="U74" s="64">
        <f t="shared" si="28"/>
        <v>2.7442186000140203E-3</v>
      </c>
      <c r="V74" s="64">
        <f t="shared" si="29"/>
        <v>1.0272766571169361E-2</v>
      </c>
      <c r="W74" s="190"/>
      <c r="X74" s="191">
        <f t="shared" si="30"/>
        <v>6</v>
      </c>
      <c r="Y74" s="191">
        <f t="shared" si="64"/>
        <v>0.2</v>
      </c>
      <c r="Z74" s="192">
        <f t="shared" si="31"/>
        <v>1.3997482172974949</v>
      </c>
      <c r="AA74" s="192">
        <f t="shared" si="32"/>
        <v>1.8239999999999998</v>
      </c>
      <c r="AB74" s="192">
        <f t="shared" si="33"/>
        <v>-0.57709999999999995</v>
      </c>
      <c r="AC74" s="192">
        <f t="shared" si="34"/>
        <v>1.0700000000000003</v>
      </c>
      <c r="AD74" s="192">
        <f t="shared" si="35"/>
        <v>2.0006367102030187</v>
      </c>
      <c r="AE74" s="193">
        <f t="shared" si="36"/>
        <v>1.3062718116574714</v>
      </c>
      <c r="AF74" s="192">
        <f t="shared" si="37"/>
        <v>0.99506522299773326</v>
      </c>
      <c r="AG74" s="191">
        <f t="shared" si="38"/>
        <v>2.3013370346552047</v>
      </c>
      <c r="AH74" s="194">
        <f t="shared" si="39"/>
        <v>1.2218933132121669E-2</v>
      </c>
      <c r="AI74" s="195">
        <f t="shared" si="69"/>
        <v>0.66043564181155978</v>
      </c>
      <c r="AJ74" s="195">
        <f t="shared" si="40"/>
        <v>6.3126212545393228E-3</v>
      </c>
      <c r="AK74" s="195">
        <f t="shared" si="41"/>
        <v>2.3651399453103465E-2</v>
      </c>
      <c r="AL74" s="190"/>
      <c r="AM74" s="190"/>
      <c r="AN74" s="191">
        <f t="shared" si="42"/>
        <v>6</v>
      </c>
      <c r="AO74" s="191">
        <f t="shared" si="65"/>
        <v>0.3</v>
      </c>
      <c r="AP74" s="192">
        <f t="shared" si="3"/>
        <v>1.3997482172974949</v>
      </c>
      <c r="AQ74" s="192">
        <f t="shared" si="4"/>
        <v>1.8239999999999998</v>
      </c>
      <c r="AR74" s="192">
        <f t="shared" si="5"/>
        <v>-0.57709999999999995</v>
      </c>
      <c r="AS74" s="192">
        <f t="shared" si="6"/>
        <v>1.0700000000000003</v>
      </c>
      <c r="AT74" s="192">
        <f t="shared" si="43"/>
        <v>2.0006367102030187</v>
      </c>
      <c r="AU74" s="193">
        <f t="shared" si="44"/>
        <v>0.78595285722347064</v>
      </c>
      <c r="AV74" s="192">
        <f t="shared" si="45"/>
        <v>0.98734151820492932</v>
      </c>
      <c r="AW74" s="191">
        <f t="shared" si="46"/>
        <v>1.7732943754283998</v>
      </c>
      <c r="AX74" s="196">
        <f t="shared" si="7"/>
        <v>9.4152942705210615E-3</v>
      </c>
      <c r="AY74" s="195">
        <f t="shared" si="66"/>
        <v>0.66234132781966815</v>
      </c>
      <c r="AZ74" s="195">
        <f t="shared" si="47"/>
        <v>4.8549271151339061E-3</v>
      </c>
      <c r="BA74" s="195">
        <f t="shared" si="48"/>
        <v>1.8259340273960364E-2</v>
      </c>
      <c r="BB74" s="190"/>
      <c r="BC74" s="191">
        <f t="shared" si="49"/>
        <v>6</v>
      </c>
      <c r="BD74" s="191">
        <f t="shared" si="67"/>
        <v>1</v>
      </c>
      <c r="BE74" s="192">
        <f t="shared" si="8"/>
        <v>1.3997482172974949</v>
      </c>
      <c r="BF74" s="192">
        <f t="shared" si="9"/>
        <v>1.8239999999999998</v>
      </c>
      <c r="BG74" s="192">
        <f t="shared" si="10"/>
        <v>-0.57709999999999995</v>
      </c>
      <c r="BH74" s="192">
        <f t="shared" si="11"/>
        <v>1.0700000000000003</v>
      </c>
      <c r="BI74" s="192">
        <f t="shared" si="50"/>
        <v>2.0006367102030187</v>
      </c>
      <c r="BJ74" s="193">
        <f t="shared" si="51"/>
        <v>9.4806636360649996E-3</v>
      </c>
      <c r="BK74" s="192">
        <f t="shared" si="52"/>
        <v>0.71045742695756509</v>
      </c>
      <c r="BL74" s="191">
        <f t="shared" si="53"/>
        <v>0.71993809059363012</v>
      </c>
      <c r="BM74" s="194">
        <f t="shared" si="12"/>
        <v>3.8225063325193916E-3</v>
      </c>
      <c r="BN74" s="195">
        <f t="shared" si="54"/>
        <v>0.8</v>
      </c>
      <c r="BO74" s="195">
        <f t="shared" si="55"/>
        <v>1.7175628107224579E-3</v>
      </c>
      <c r="BP74" s="195">
        <f t="shared" si="56"/>
        <v>8.5071442924435445E-3</v>
      </c>
      <c r="BQ74" s="190"/>
      <c r="BR74" s="191">
        <f t="shared" si="57"/>
        <v>6</v>
      </c>
      <c r="BS74" s="191">
        <f t="shared" si="68"/>
        <v>3</v>
      </c>
      <c r="BT74" s="192">
        <f t="shared" si="13"/>
        <v>1.3997482172974949</v>
      </c>
      <c r="BU74" s="192">
        <f t="shared" si="14"/>
        <v>1.8239999999999998</v>
      </c>
      <c r="BV74" s="192">
        <f t="shared" si="15"/>
        <v>-0.57709999999999995</v>
      </c>
      <c r="BW74" s="192">
        <f t="shared" si="16"/>
        <v>1.0700000000000003</v>
      </c>
      <c r="BX74" s="192">
        <f t="shared" si="58"/>
        <v>2.0006367102030187</v>
      </c>
      <c r="BY74" s="193">
        <f t="shared" si="59"/>
        <v>3.7742207186168528E-6</v>
      </c>
      <c r="BZ74" s="192">
        <f t="shared" si="17"/>
        <v>0.12418554999780772</v>
      </c>
      <c r="CA74" s="191">
        <f t="shared" si="60"/>
        <v>0.12418932421852634</v>
      </c>
      <c r="CB74" s="194">
        <f t="shared" si="18"/>
        <v>6.5938236142664927E-4</v>
      </c>
      <c r="CC74" s="195">
        <f t="shared" si="61"/>
        <v>0.94281959752685429</v>
      </c>
      <c r="CD74" s="195">
        <f t="shared" si="62"/>
        <v>2.5684787493743759E-4</v>
      </c>
      <c r="CE74" s="195">
        <f t="shared" si="63"/>
        <v>1.6927728082877396E-3</v>
      </c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3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40"/>
      <c r="EI74" s="41"/>
      <c r="EJ74" s="94"/>
      <c r="EK74" s="95"/>
    </row>
    <row r="75" spans="2:141" x14ac:dyDescent="0.15">
      <c r="F75" s="109"/>
      <c r="G75" s="199">
        <v>220</v>
      </c>
      <c r="H75" s="53">
        <f t="shared" si="19"/>
        <v>1</v>
      </c>
      <c r="I75" s="24">
        <f t="shared" si="0"/>
        <v>-1.0915284767270124</v>
      </c>
      <c r="J75" s="24">
        <f t="shared" si="1"/>
        <v>5.8800000000000008</v>
      </c>
      <c r="K75" s="24">
        <f t="shared" si="2"/>
        <v>0.47698610872204883</v>
      </c>
      <c r="L75" s="24">
        <f t="shared" si="20"/>
        <v>-3.6076566511343602</v>
      </c>
      <c r="M75" s="24">
        <f t="shared" si="21"/>
        <v>-0.50599999999999989</v>
      </c>
      <c r="N75" s="24">
        <f t="shared" si="22"/>
        <v>-0.10804824046789339</v>
      </c>
      <c r="O75" s="24">
        <f t="shared" si="23"/>
        <v>4.7870449172582735E-3</v>
      </c>
      <c r="P75" s="24">
        <f t="shared" si="24"/>
        <v>1.000115157853358</v>
      </c>
      <c r="Q75" s="24">
        <f t="shared" si="25"/>
        <v>4.7761720925797247E-3</v>
      </c>
      <c r="R75" s="24">
        <f t="shared" si="26"/>
        <v>-5.3084571962366871</v>
      </c>
      <c r="S75" s="198">
        <f t="shared" si="27"/>
        <v>4.9495570253380592E-3</v>
      </c>
      <c r="T75" s="64">
        <v>0.66</v>
      </c>
      <c r="U75" s="64">
        <f t="shared" si="28"/>
        <v>2.5581851536887407E-3</v>
      </c>
      <c r="V75" s="64">
        <f t="shared" si="29"/>
        <v>9.5763649913097985E-3</v>
      </c>
      <c r="W75" s="190"/>
      <c r="X75" s="191">
        <f t="shared" si="30"/>
        <v>6</v>
      </c>
      <c r="Y75" s="191">
        <f t="shared" si="64"/>
        <v>0.2</v>
      </c>
      <c r="Z75" s="192">
        <f t="shared" si="31"/>
        <v>1.4011486656222507</v>
      </c>
      <c r="AA75" s="192">
        <f t="shared" si="32"/>
        <v>1.8119999999999998</v>
      </c>
      <c r="AB75" s="192">
        <f t="shared" si="33"/>
        <v>-0.56709999999999994</v>
      </c>
      <c r="AC75" s="192">
        <f t="shared" si="34"/>
        <v>1.0800000000000005</v>
      </c>
      <c r="AD75" s="192">
        <f t="shared" si="35"/>
        <v>2.0006367102030187</v>
      </c>
      <c r="AE75" s="193">
        <f t="shared" si="36"/>
        <v>1.3145576947661146</v>
      </c>
      <c r="AF75" s="192">
        <f t="shared" si="37"/>
        <v>0.99516641632453562</v>
      </c>
      <c r="AG75" s="191">
        <f t="shared" si="38"/>
        <v>2.3097241110906501</v>
      </c>
      <c r="AH75" s="194">
        <f t="shared" si="39"/>
        <v>1.1432111200641431E-2</v>
      </c>
      <c r="AI75" s="195">
        <f t="shared" si="69"/>
        <v>0.66043564181155978</v>
      </c>
      <c r="AJ75" s="195">
        <f t="shared" si="40"/>
        <v>5.9061284131027326E-3</v>
      </c>
      <c r="AK75" s="195">
        <f t="shared" si="41"/>
        <v>2.2128399073391081E-2</v>
      </c>
      <c r="AL75" s="190"/>
      <c r="AM75" s="190"/>
      <c r="AN75" s="191">
        <f t="shared" si="42"/>
        <v>6</v>
      </c>
      <c r="AO75" s="191">
        <f t="shared" si="65"/>
        <v>0.3</v>
      </c>
      <c r="AP75" s="192">
        <f t="shared" si="3"/>
        <v>1.4011486656222507</v>
      </c>
      <c r="AQ75" s="192">
        <f t="shared" si="4"/>
        <v>1.8119999999999998</v>
      </c>
      <c r="AR75" s="192">
        <f t="shared" si="5"/>
        <v>-0.56709999999999994</v>
      </c>
      <c r="AS75" s="192">
        <f t="shared" si="6"/>
        <v>1.0800000000000005</v>
      </c>
      <c r="AT75" s="192">
        <f t="shared" si="43"/>
        <v>2.0006367102030187</v>
      </c>
      <c r="AU75" s="193">
        <f t="shared" si="44"/>
        <v>0.78861179471206311</v>
      </c>
      <c r="AV75" s="192">
        <f t="shared" si="45"/>
        <v>0.98762436710393831</v>
      </c>
      <c r="AW75" s="191">
        <f t="shared" si="46"/>
        <v>1.7762361618160014</v>
      </c>
      <c r="AX75" s="196">
        <f t="shared" si="7"/>
        <v>8.7915821733758996E-3</v>
      </c>
      <c r="AY75" s="195">
        <f t="shared" si="66"/>
        <v>0.66234132781966815</v>
      </c>
      <c r="AZ75" s="195">
        <f t="shared" si="47"/>
        <v>4.5333145679883674E-3</v>
      </c>
      <c r="BA75" s="195">
        <f t="shared" si="48"/>
        <v>1.7049758174076758E-2</v>
      </c>
      <c r="BB75" s="190"/>
      <c r="BC75" s="191">
        <f t="shared" si="49"/>
        <v>6</v>
      </c>
      <c r="BD75" s="191">
        <f t="shared" si="67"/>
        <v>1</v>
      </c>
      <c r="BE75" s="192">
        <f t="shared" si="8"/>
        <v>1.4011486656222507</v>
      </c>
      <c r="BF75" s="192">
        <f t="shared" si="9"/>
        <v>1.8119999999999998</v>
      </c>
      <c r="BG75" s="192">
        <f t="shared" si="10"/>
        <v>-0.56709999999999994</v>
      </c>
      <c r="BH75" s="192">
        <f t="shared" si="11"/>
        <v>1.0800000000000005</v>
      </c>
      <c r="BI75" s="192">
        <f t="shared" si="50"/>
        <v>2.0006367102030187</v>
      </c>
      <c r="BJ75" s="193">
        <f t="shared" si="51"/>
        <v>8.5027055711192154E-3</v>
      </c>
      <c r="BK75" s="192">
        <f t="shared" si="52"/>
        <v>0.71624674478677097</v>
      </c>
      <c r="BL75" s="191">
        <f t="shared" si="53"/>
        <v>0.72474945035789018</v>
      </c>
      <c r="BM75" s="194">
        <f t="shared" si="12"/>
        <v>3.5871887336287921E-3</v>
      </c>
      <c r="BN75" s="195">
        <f t="shared" si="54"/>
        <v>0.8</v>
      </c>
      <c r="BO75" s="195">
        <f t="shared" si="55"/>
        <v>1.6118277977743929E-3</v>
      </c>
      <c r="BP75" s="195">
        <f t="shared" si="56"/>
        <v>7.983435344917942E-3</v>
      </c>
      <c r="BQ75" s="190"/>
      <c r="BR75" s="191">
        <f t="shared" si="57"/>
        <v>6</v>
      </c>
      <c r="BS75" s="191">
        <f t="shared" si="68"/>
        <v>3</v>
      </c>
      <c r="BT75" s="192">
        <f t="shared" si="13"/>
        <v>1.4011486656222507</v>
      </c>
      <c r="BU75" s="192">
        <f t="shared" si="14"/>
        <v>1.8119999999999998</v>
      </c>
      <c r="BV75" s="192">
        <f t="shared" si="15"/>
        <v>-0.56709999999999994</v>
      </c>
      <c r="BW75" s="192">
        <f t="shared" si="16"/>
        <v>1.0800000000000005</v>
      </c>
      <c r="BX75" s="192">
        <f t="shared" si="58"/>
        <v>2.0006367102030187</v>
      </c>
      <c r="BY75" s="193">
        <f t="shared" si="59"/>
        <v>2.6692095895634681E-6</v>
      </c>
      <c r="BZ75" s="192">
        <f t="shared" si="17"/>
        <v>0.12644539835441765</v>
      </c>
      <c r="CA75" s="191">
        <f t="shared" si="60"/>
        <v>0.1264480675640072</v>
      </c>
      <c r="CB75" s="194">
        <f t="shared" si="18"/>
        <v>6.2586192115185338E-4</v>
      </c>
      <c r="CC75" s="195">
        <f t="shared" si="61"/>
        <v>0.94281959752685429</v>
      </c>
      <c r="CD75" s="195">
        <f t="shared" si="62"/>
        <v>2.4379072576996417E-4</v>
      </c>
      <c r="CE75" s="195">
        <f t="shared" si="63"/>
        <v>1.6067188081530699E-3</v>
      </c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3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40"/>
      <c r="EI75" s="41"/>
      <c r="EJ75" s="94"/>
      <c r="EK75" s="95"/>
    </row>
    <row r="76" spans="2:141" x14ac:dyDescent="0.15">
      <c r="F76" s="109"/>
      <c r="G76" s="199">
        <v>230</v>
      </c>
      <c r="H76" s="53">
        <f t="shared" si="19"/>
        <v>1</v>
      </c>
      <c r="I76" s="24">
        <f t="shared" si="0"/>
        <v>-1.0915284767270124</v>
      </c>
      <c r="J76" s="24">
        <f t="shared" si="1"/>
        <v>5.8800000000000008</v>
      </c>
      <c r="K76" s="24">
        <f t="shared" si="2"/>
        <v>0.47698610872204883</v>
      </c>
      <c r="L76" s="24">
        <f t="shared" si="20"/>
        <v>-3.6527285626536927</v>
      </c>
      <c r="M76" s="24">
        <f t="shared" si="21"/>
        <v>-0.52899999999999991</v>
      </c>
      <c r="N76" s="24">
        <f t="shared" si="22"/>
        <v>-0.10804824046789339</v>
      </c>
      <c r="O76" s="24">
        <f t="shared" si="23"/>
        <v>4.7870449172582735E-3</v>
      </c>
      <c r="P76" s="24">
        <f t="shared" si="24"/>
        <v>1.0001478140531364</v>
      </c>
      <c r="Q76" s="24">
        <f t="shared" si="25"/>
        <v>4.7763276744000006E-3</v>
      </c>
      <c r="R76" s="24">
        <f t="shared" si="26"/>
        <v>-5.3765289521741986</v>
      </c>
      <c r="S76" s="198">
        <f t="shared" si="27"/>
        <v>4.623843690346679E-3</v>
      </c>
      <c r="T76" s="64">
        <v>0.66</v>
      </c>
      <c r="U76" s="64">
        <f t="shared" si="28"/>
        <v>2.3898397818367043E-3</v>
      </c>
      <c r="V76" s="64">
        <f t="shared" si="29"/>
        <v>8.9461773275559559E-3</v>
      </c>
      <c r="W76" s="190"/>
      <c r="X76" s="191">
        <f t="shared" si="30"/>
        <v>6</v>
      </c>
      <c r="Y76" s="191">
        <f t="shared" si="64"/>
        <v>0.2</v>
      </c>
      <c r="Z76" s="192">
        <f t="shared" si="31"/>
        <v>1.4025505150957893</v>
      </c>
      <c r="AA76" s="192">
        <f t="shared" si="32"/>
        <v>1.7999999999999998</v>
      </c>
      <c r="AB76" s="192">
        <f t="shared" si="33"/>
        <v>-0.55709999999999993</v>
      </c>
      <c r="AC76" s="192">
        <f t="shared" si="34"/>
        <v>1.0900000000000003</v>
      </c>
      <c r="AD76" s="192">
        <f t="shared" si="35"/>
        <v>2.0006367102030187</v>
      </c>
      <c r="AE76" s="193">
        <f t="shared" si="36"/>
        <v>1.3228514160286493</v>
      </c>
      <c r="AF76" s="192">
        <f t="shared" si="37"/>
        <v>0.99526447472511093</v>
      </c>
      <c r="AG76" s="191">
        <f t="shared" si="38"/>
        <v>2.3181158907537602</v>
      </c>
      <c r="AH76" s="194">
        <f t="shared" si="39"/>
        <v>1.0718605534954146E-2</v>
      </c>
      <c r="AI76" s="195">
        <f t="shared" si="69"/>
        <v>0.66043564181155978</v>
      </c>
      <c r="AJ76" s="195">
        <f t="shared" si="40"/>
        <v>5.537512677035626E-3</v>
      </c>
      <c r="AK76" s="195">
        <f t="shared" si="41"/>
        <v>2.0747312252737349E-2</v>
      </c>
      <c r="AL76" s="190"/>
      <c r="AM76" s="190"/>
      <c r="AN76" s="191">
        <f t="shared" si="42"/>
        <v>6</v>
      </c>
      <c r="AO76" s="191">
        <f t="shared" si="65"/>
        <v>0.3</v>
      </c>
      <c r="AP76" s="192">
        <f t="shared" si="3"/>
        <v>1.4025505150957893</v>
      </c>
      <c r="AQ76" s="192">
        <f t="shared" si="4"/>
        <v>1.7999999999999998</v>
      </c>
      <c r="AR76" s="192">
        <f t="shared" si="5"/>
        <v>-0.55709999999999993</v>
      </c>
      <c r="AS76" s="192">
        <f t="shared" si="6"/>
        <v>1.0900000000000003</v>
      </c>
      <c r="AT76" s="192">
        <f t="shared" si="43"/>
        <v>2.0006367102030187</v>
      </c>
      <c r="AU76" s="193">
        <f t="shared" si="44"/>
        <v>0.79134317022676459</v>
      </c>
      <c r="AV76" s="192">
        <f t="shared" si="45"/>
        <v>0.98789775872247698</v>
      </c>
      <c r="AW76" s="191">
        <f t="shared" si="46"/>
        <v>1.7792409289492417</v>
      </c>
      <c r="AX76" s="196">
        <f t="shared" si="7"/>
        <v>8.2269319429285146E-3</v>
      </c>
      <c r="AY76" s="195">
        <f t="shared" si="66"/>
        <v>0.66234132781966815</v>
      </c>
      <c r="AZ76" s="195">
        <f t="shared" si="47"/>
        <v>4.2421568372152949E-3</v>
      </c>
      <c r="BA76" s="195">
        <f t="shared" si="48"/>
        <v>1.5954716383849384E-2</v>
      </c>
      <c r="BB76" s="190"/>
      <c r="BC76" s="191">
        <f t="shared" si="49"/>
        <v>6</v>
      </c>
      <c r="BD76" s="191">
        <f t="shared" si="67"/>
        <v>1</v>
      </c>
      <c r="BE76" s="192">
        <f t="shared" si="8"/>
        <v>1.4025505150957893</v>
      </c>
      <c r="BF76" s="192">
        <f t="shared" si="9"/>
        <v>1.7999999999999998</v>
      </c>
      <c r="BG76" s="192">
        <f t="shared" si="10"/>
        <v>-0.55709999999999993</v>
      </c>
      <c r="BH76" s="192">
        <f t="shared" si="11"/>
        <v>1.0900000000000003</v>
      </c>
      <c r="BI76" s="192">
        <f t="shared" si="50"/>
        <v>2.0006367102030187</v>
      </c>
      <c r="BJ76" s="193">
        <f t="shared" si="51"/>
        <v>7.586040163545609E-3</v>
      </c>
      <c r="BK76" s="192">
        <f t="shared" si="52"/>
        <v>0.72192176100409666</v>
      </c>
      <c r="BL76" s="191">
        <f t="shared" si="53"/>
        <v>0.72950780116764224</v>
      </c>
      <c r="BM76" s="194">
        <f t="shared" si="12"/>
        <v>3.3731300434876824E-3</v>
      </c>
      <c r="BN76" s="195">
        <f t="shared" si="54"/>
        <v>0.8</v>
      </c>
      <c r="BO76" s="195">
        <f t="shared" si="55"/>
        <v>1.5156450282729989E-3</v>
      </c>
      <c r="BP76" s="195">
        <f t="shared" si="56"/>
        <v>7.5070389689094151E-3</v>
      </c>
      <c r="BQ76" s="190"/>
      <c r="BR76" s="191">
        <f t="shared" si="57"/>
        <v>6</v>
      </c>
      <c r="BS76" s="191">
        <f t="shared" si="68"/>
        <v>3</v>
      </c>
      <c r="BT76" s="192">
        <f t="shared" si="13"/>
        <v>1.4025505150957893</v>
      </c>
      <c r="BU76" s="192">
        <f t="shared" si="14"/>
        <v>1.7999999999999998</v>
      </c>
      <c r="BV76" s="192">
        <f t="shared" si="15"/>
        <v>-0.55709999999999993</v>
      </c>
      <c r="BW76" s="192">
        <f t="shared" si="16"/>
        <v>1.0900000000000003</v>
      </c>
      <c r="BX76" s="192">
        <f t="shared" si="58"/>
        <v>2.0006367102030187</v>
      </c>
      <c r="BY76" s="193">
        <f t="shared" si="59"/>
        <v>1.8552183732957975E-6</v>
      </c>
      <c r="BZ76" s="192">
        <f t="shared" si="17"/>
        <v>0.12872297485520817</v>
      </c>
      <c r="CA76" s="191">
        <f t="shared" si="60"/>
        <v>0.12872483007358146</v>
      </c>
      <c r="CB76" s="194">
        <f t="shared" si="18"/>
        <v>5.9520349332667811E-4</v>
      </c>
      <c r="CC76" s="195">
        <f t="shared" si="61"/>
        <v>0.94281959752685429</v>
      </c>
      <c r="CD76" s="195">
        <f t="shared" si="62"/>
        <v>2.3184841051181627E-4</v>
      </c>
      <c r="CE76" s="195">
        <f t="shared" si="63"/>
        <v>1.5280121942014588E-3</v>
      </c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3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40"/>
      <c r="EI76" s="41"/>
      <c r="EJ76" s="94"/>
      <c r="EK76" s="95"/>
    </row>
    <row r="77" spans="2:141" ht="14" x14ac:dyDescent="0.15">
      <c r="B77" s="231" t="s">
        <v>94</v>
      </c>
      <c r="F77" s="109"/>
      <c r="G77" s="199">
        <v>240</v>
      </c>
      <c r="H77" s="53">
        <f t="shared" si="19"/>
        <v>1</v>
      </c>
      <c r="I77" s="24">
        <f t="shared" si="0"/>
        <v>-1.0915284767270124</v>
      </c>
      <c r="J77" s="24">
        <f t="shared" si="1"/>
        <v>5.8800000000000008</v>
      </c>
      <c r="K77" s="24">
        <f t="shared" si="2"/>
        <v>0.47698610872204883</v>
      </c>
      <c r="L77" s="24">
        <f t="shared" si="20"/>
        <v>-3.6958571901000461</v>
      </c>
      <c r="M77" s="24">
        <f t="shared" si="21"/>
        <v>-0.55199999999999994</v>
      </c>
      <c r="N77" s="24">
        <f t="shared" si="22"/>
        <v>-0.10804824046789339</v>
      </c>
      <c r="O77" s="24">
        <f t="shared" si="23"/>
        <v>4.7870449172582735E-3</v>
      </c>
      <c r="P77" s="24">
        <f t="shared" si="24"/>
        <v>1.0001699760755045</v>
      </c>
      <c r="Q77" s="24">
        <f t="shared" si="25"/>
        <v>4.7764332594757188E-3</v>
      </c>
      <c r="R77" s="24">
        <f t="shared" si="26"/>
        <v>-5.4426574740354754</v>
      </c>
      <c r="S77" s="198">
        <f t="shared" si="27"/>
        <v>4.327966516135465E-3</v>
      </c>
      <c r="T77" s="64">
        <v>0.66</v>
      </c>
      <c r="U77" s="64">
        <f t="shared" si="28"/>
        <v>2.2369152695000051E-3</v>
      </c>
      <c r="V77" s="64">
        <f t="shared" si="29"/>
        <v>8.3737164389675652E-3</v>
      </c>
      <c r="W77" s="190"/>
      <c r="X77" s="191">
        <f t="shared" si="30"/>
        <v>6</v>
      </c>
      <c r="Y77" s="191">
        <f t="shared" si="64"/>
        <v>0.2</v>
      </c>
      <c r="Z77" s="192">
        <f t="shared" si="31"/>
        <v>1.4039537671199593</v>
      </c>
      <c r="AA77" s="192">
        <f t="shared" si="32"/>
        <v>1.7879999999999998</v>
      </c>
      <c r="AB77" s="192">
        <f t="shared" si="33"/>
        <v>-0.54709999999999992</v>
      </c>
      <c r="AC77" s="192">
        <f t="shared" si="34"/>
        <v>1.1000000000000005</v>
      </c>
      <c r="AD77" s="192">
        <f t="shared" si="35"/>
        <v>2.0006367102030187</v>
      </c>
      <c r="AE77" s="193">
        <f t="shared" si="36"/>
        <v>1.3311332782336658</v>
      </c>
      <c r="AF77" s="192">
        <f t="shared" si="37"/>
        <v>0.99535952754112755</v>
      </c>
      <c r="AG77" s="191">
        <f t="shared" si="38"/>
        <v>2.3264928057747936</v>
      </c>
      <c r="AH77" s="194">
        <f t="shared" si="39"/>
        <v>1.0068982963423356E-2</v>
      </c>
      <c r="AI77" s="195">
        <f t="shared" si="69"/>
        <v>0.66043564181155978</v>
      </c>
      <c r="AJ77" s="195">
        <f t="shared" si="40"/>
        <v>5.2019006225189077E-3</v>
      </c>
      <c r="AK77" s="195">
        <f t="shared" si="41"/>
        <v>1.9489879810240699E-2</v>
      </c>
      <c r="AL77" s="190"/>
      <c r="AM77" s="190"/>
      <c r="AN77" s="191">
        <f t="shared" si="42"/>
        <v>6</v>
      </c>
      <c r="AO77" s="191">
        <f t="shared" si="65"/>
        <v>0.3</v>
      </c>
      <c r="AP77" s="192">
        <f t="shared" si="3"/>
        <v>1.4039537671199593</v>
      </c>
      <c r="AQ77" s="192">
        <f t="shared" si="4"/>
        <v>1.7879999999999998</v>
      </c>
      <c r="AR77" s="192">
        <f t="shared" si="5"/>
        <v>-0.54709999999999992</v>
      </c>
      <c r="AS77" s="192">
        <f t="shared" si="6"/>
        <v>1.1000000000000005</v>
      </c>
      <c r="AT77" s="192">
        <f t="shared" si="43"/>
        <v>2.0006367102030187</v>
      </c>
      <c r="AU77" s="193">
        <f t="shared" si="44"/>
        <v>0.79415093530966407</v>
      </c>
      <c r="AV77" s="192">
        <f t="shared" si="45"/>
        <v>0.98816210736538779</v>
      </c>
      <c r="AW77" s="191">
        <f t="shared" si="46"/>
        <v>1.7823130426750518</v>
      </c>
      <c r="AX77" s="196">
        <f t="shared" si="7"/>
        <v>7.713791169969144E-3</v>
      </c>
      <c r="AY77" s="195">
        <f t="shared" si="66"/>
        <v>0.66234132781966815</v>
      </c>
      <c r="AZ77" s="195">
        <f t="shared" si="47"/>
        <v>3.9775595786546922E-3</v>
      </c>
      <c r="BA77" s="195">
        <f t="shared" si="48"/>
        <v>1.4959568307464336E-2</v>
      </c>
      <c r="BB77" s="190"/>
      <c r="BC77" s="191">
        <f t="shared" si="49"/>
        <v>6</v>
      </c>
      <c r="BD77" s="191">
        <f t="shared" si="67"/>
        <v>1</v>
      </c>
      <c r="BE77" s="192">
        <f t="shared" si="8"/>
        <v>1.4039537671199593</v>
      </c>
      <c r="BF77" s="192">
        <f t="shared" si="9"/>
        <v>1.7879999999999998</v>
      </c>
      <c r="BG77" s="192">
        <f t="shared" si="10"/>
        <v>-0.54709999999999992</v>
      </c>
      <c r="BH77" s="192">
        <f t="shared" si="11"/>
        <v>1.1000000000000005</v>
      </c>
      <c r="BI77" s="192">
        <f t="shared" si="50"/>
        <v>2.0006367102030187</v>
      </c>
      <c r="BJ77" s="193">
        <f t="shared" si="51"/>
        <v>6.7306687341074853E-3</v>
      </c>
      <c r="BK77" s="192">
        <f t="shared" si="52"/>
        <v>0.72748350523111427</v>
      </c>
      <c r="BL77" s="191">
        <f t="shared" si="53"/>
        <v>0.73421417396522171</v>
      </c>
      <c r="BM77" s="194">
        <f t="shared" si="12"/>
        <v>3.1776543605935388E-3</v>
      </c>
      <c r="BN77" s="195">
        <f t="shared" si="54"/>
        <v>0.8</v>
      </c>
      <c r="BO77" s="195">
        <f t="shared" si="55"/>
        <v>1.4278121421680667E-3</v>
      </c>
      <c r="BP77" s="195">
        <f t="shared" si="56"/>
        <v>7.071999836103484E-3</v>
      </c>
      <c r="BQ77" s="190"/>
      <c r="BR77" s="191">
        <f t="shared" si="57"/>
        <v>6</v>
      </c>
      <c r="BS77" s="191">
        <f t="shared" si="68"/>
        <v>3</v>
      </c>
      <c r="BT77" s="192">
        <f t="shared" si="13"/>
        <v>1.4039537671199593</v>
      </c>
      <c r="BU77" s="192">
        <f t="shared" si="14"/>
        <v>1.7879999999999998</v>
      </c>
      <c r="BV77" s="192">
        <f t="shared" si="15"/>
        <v>-0.54709999999999992</v>
      </c>
      <c r="BW77" s="192">
        <f t="shared" si="16"/>
        <v>1.1000000000000005</v>
      </c>
      <c r="BX77" s="192">
        <f t="shared" si="58"/>
        <v>2.0006367102030187</v>
      </c>
      <c r="BY77" s="193">
        <f t="shared" si="59"/>
        <v>1.2657036223729971E-6</v>
      </c>
      <c r="BZ77" s="192">
        <f t="shared" si="17"/>
        <v>0.13101815889186713</v>
      </c>
      <c r="CA77" s="191">
        <f t="shared" si="60"/>
        <v>0.13101942459548951</v>
      </c>
      <c r="CB77" s="194">
        <f t="shared" si="18"/>
        <v>5.67047682612614E-4</v>
      </c>
      <c r="CC77" s="195">
        <f t="shared" si="61"/>
        <v>0.94281959752685429</v>
      </c>
      <c r="CD77" s="195">
        <f t="shared" si="62"/>
        <v>2.2088093462513747E-4</v>
      </c>
      <c r="CE77" s="195">
        <f t="shared" si="63"/>
        <v>1.4557303232261064E-3</v>
      </c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3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40"/>
      <c r="EI77" s="115"/>
      <c r="EJ77" s="94"/>
      <c r="EK77" s="95"/>
    </row>
    <row r="78" spans="2:141" ht="14" x14ac:dyDescent="0.15">
      <c r="B78" s="232">
        <v>42612</v>
      </c>
      <c r="F78" s="109"/>
      <c r="G78" s="222">
        <v>250</v>
      </c>
      <c r="H78" s="145">
        <f t="shared" si="19"/>
        <v>1</v>
      </c>
      <c r="I78" s="223">
        <f t="shared" si="0"/>
        <v>-1.0915284767270124</v>
      </c>
      <c r="J78" s="223">
        <f t="shared" si="1"/>
        <v>5.8800000000000008</v>
      </c>
      <c r="K78" s="223">
        <f t="shared" si="2"/>
        <v>0.47698610872204883</v>
      </c>
      <c r="L78" s="223">
        <f t="shared" si="20"/>
        <v>-3.7372031332439528</v>
      </c>
      <c r="M78" s="223">
        <f t="shared" si="21"/>
        <v>-0.57499999999999996</v>
      </c>
      <c r="N78" s="223">
        <f t="shared" si="22"/>
        <v>-0.10804824046789339</v>
      </c>
      <c r="O78" s="223">
        <f t="shared" si="23"/>
        <v>4.7870449172582735E-3</v>
      </c>
      <c r="P78" s="223">
        <f t="shared" si="24"/>
        <v>1.0001844854495268</v>
      </c>
      <c r="Q78" s="223">
        <f t="shared" si="25"/>
        <v>4.7765023855325531E-3</v>
      </c>
      <c r="R78" s="223">
        <f t="shared" si="26"/>
        <v>-5.5070033480533267</v>
      </c>
      <c r="S78" s="224">
        <f t="shared" si="27"/>
        <v>4.0582503438149264E-3</v>
      </c>
      <c r="T78" s="122">
        <v>0.66</v>
      </c>
      <c r="U78" s="122">
        <f t="shared" si="28"/>
        <v>2.0975121059021418E-3</v>
      </c>
      <c r="V78" s="122">
        <f t="shared" si="29"/>
        <v>7.8518716562975283E-3</v>
      </c>
      <c r="W78" s="190"/>
      <c r="X78" s="225">
        <f t="shared" si="30"/>
        <v>6</v>
      </c>
      <c r="Y78" s="225">
        <f t="shared" si="64"/>
        <v>0.2</v>
      </c>
      <c r="Z78" s="192">
        <f t="shared" si="31"/>
        <v>1.4053584230980136</v>
      </c>
      <c r="AA78" s="192">
        <f t="shared" si="32"/>
        <v>1.7759999999999998</v>
      </c>
      <c r="AB78" s="192">
        <f t="shared" si="33"/>
        <v>-0.53709999999999991</v>
      </c>
      <c r="AC78" s="192">
        <f t="shared" si="34"/>
        <v>1.1100000000000003</v>
      </c>
      <c r="AD78" s="192">
        <f t="shared" si="35"/>
        <v>2.0006367102030187</v>
      </c>
      <c r="AE78" s="226">
        <f t="shared" si="36"/>
        <v>1.3393803893999896</v>
      </c>
      <c r="AF78" s="227">
        <f t="shared" si="37"/>
        <v>0.99545169749245732</v>
      </c>
      <c r="AG78" s="225">
        <f t="shared" si="38"/>
        <v>2.334832086892447</v>
      </c>
      <c r="AH78" s="194">
        <f t="shared" si="39"/>
        <v>9.4753331193813961E-3</v>
      </c>
      <c r="AI78" s="228">
        <f t="shared" si="69"/>
        <v>0.66043564181155978</v>
      </c>
      <c r="AJ78" s="228">
        <f t="shared" si="40"/>
        <v>4.8952055467105567E-3</v>
      </c>
      <c r="AK78" s="228">
        <f t="shared" si="41"/>
        <v>1.8340790160196026E-2</v>
      </c>
      <c r="AL78" s="190"/>
      <c r="AM78" s="190"/>
      <c r="AN78" s="225">
        <f t="shared" si="42"/>
        <v>6</v>
      </c>
      <c r="AO78" s="225">
        <f t="shared" si="65"/>
        <v>0.3</v>
      </c>
      <c r="AP78" s="227">
        <f t="shared" si="3"/>
        <v>1.4053584230980136</v>
      </c>
      <c r="AQ78" s="227">
        <f t="shared" si="4"/>
        <v>1.7759999999999998</v>
      </c>
      <c r="AR78" s="227">
        <f t="shared" si="5"/>
        <v>-0.53709999999999991</v>
      </c>
      <c r="AS78" s="227">
        <f t="shared" si="6"/>
        <v>1.1100000000000003</v>
      </c>
      <c r="AT78" s="227">
        <f t="shared" si="43"/>
        <v>2.0006367102030187</v>
      </c>
      <c r="AU78" s="226">
        <f t="shared" si="44"/>
        <v>0.79703933525435222</v>
      </c>
      <c r="AV78" s="227">
        <f t="shared" si="45"/>
        <v>0.98841780521791101</v>
      </c>
      <c r="AW78" s="225">
        <f t="shared" si="46"/>
        <v>1.7854571404722632</v>
      </c>
      <c r="AX78" s="229">
        <f t="shared" si="7"/>
        <v>7.2458320541883775E-3</v>
      </c>
      <c r="AY78" s="228">
        <f t="shared" si="66"/>
        <v>0.66234132781966815</v>
      </c>
      <c r="AZ78" s="228">
        <f t="shared" si="47"/>
        <v>3.7362599087026457E-3</v>
      </c>
      <c r="BA78" s="228">
        <f t="shared" si="48"/>
        <v>1.4052042266977685E-2</v>
      </c>
      <c r="BB78" s="190"/>
      <c r="BC78" s="225">
        <f t="shared" si="49"/>
        <v>6</v>
      </c>
      <c r="BD78" s="225">
        <f t="shared" si="67"/>
        <v>1</v>
      </c>
      <c r="BE78" s="227">
        <f t="shared" si="8"/>
        <v>1.4053584230980136</v>
      </c>
      <c r="BF78" s="227">
        <f t="shared" si="9"/>
        <v>1.7759999999999998</v>
      </c>
      <c r="BG78" s="227">
        <f t="shared" si="10"/>
        <v>-0.53709999999999991</v>
      </c>
      <c r="BH78" s="227">
        <f t="shared" si="11"/>
        <v>1.1100000000000003</v>
      </c>
      <c r="BI78" s="227">
        <f t="shared" si="50"/>
        <v>2.0006367102030187</v>
      </c>
      <c r="BJ78" s="226">
        <f t="shared" si="51"/>
        <v>5.9363300264335108E-3</v>
      </c>
      <c r="BK78" s="227">
        <f t="shared" si="52"/>
        <v>0.73293309284568542</v>
      </c>
      <c r="BL78" s="225">
        <f t="shared" si="53"/>
        <v>0.73886942287211888</v>
      </c>
      <c r="BM78" s="230">
        <f t="shared" si="12"/>
        <v>2.9985170894051127E-3</v>
      </c>
      <c r="BN78" s="228">
        <f t="shared" si="54"/>
        <v>0.8</v>
      </c>
      <c r="BO78" s="228">
        <f t="shared" si="55"/>
        <v>1.3473205776701855E-3</v>
      </c>
      <c r="BP78" s="228">
        <f t="shared" si="56"/>
        <v>6.6733225072551864E-3</v>
      </c>
      <c r="BQ78" s="190"/>
      <c r="BR78" s="225">
        <f t="shared" si="57"/>
        <v>6</v>
      </c>
      <c r="BS78" s="225">
        <f t="shared" si="68"/>
        <v>3</v>
      </c>
      <c r="BT78" s="227">
        <f t="shared" si="13"/>
        <v>1.4053584230980136</v>
      </c>
      <c r="BU78" s="227">
        <f t="shared" si="14"/>
        <v>1.7759999999999998</v>
      </c>
      <c r="BV78" s="227">
        <f t="shared" si="15"/>
        <v>-0.53709999999999991</v>
      </c>
      <c r="BW78" s="227">
        <f t="shared" si="16"/>
        <v>1.1100000000000003</v>
      </c>
      <c r="BX78" s="227">
        <f t="shared" si="58"/>
        <v>2.0006367102030187</v>
      </c>
      <c r="BY78" s="226">
        <f t="shared" si="59"/>
        <v>8.4647206383382416E-7</v>
      </c>
      <c r="BZ78" s="227">
        <f t="shared" si="17"/>
        <v>0.13333082768663884</v>
      </c>
      <c r="CA78" s="225">
        <f t="shared" si="60"/>
        <v>0.13333167415870267</v>
      </c>
      <c r="CB78" s="230">
        <f t="shared" si="18"/>
        <v>5.4109331249597482E-4</v>
      </c>
      <c r="CC78" s="228">
        <f t="shared" si="61"/>
        <v>0.94281959752685429</v>
      </c>
      <c r="CD78" s="228">
        <f t="shared" si="62"/>
        <v>2.1077098143291808E-4</v>
      </c>
      <c r="CE78" s="228">
        <f t="shared" si="63"/>
        <v>1.3891000119532592E-3</v>
      </c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3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40"/>
      <c r="EI78" s="41"/>
      <c r="EJ78" s="94"/>
      <c r="EK78" s="95"/>
    </row>
    <row r="79" spans="2:141" x14ac:dyDescent="0.15">
      <c r="F79" s="109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3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40"/>
      <c r="EI79" s="41"/>
      <c r="EJ79" s="94"/>
      <c r="EK79" s="95"/>
    </row>
    <row r="80" spans="2:141" x14ac:dyDescent="0.15">
      <c r="F80" s="109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3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40"/>
      <c r="EI80" s="41"/>
      <c r="EJ80" s="94"/>
      <c r="EK80" s="95"/>
    </row>
    <row r="81" spans="6:141" x14ac:dyDescent="0.15">
      <c r="F81" s="109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3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40"/>
      <c r="EI81" s="41"/>
      <c r="EJ81" s="94"/>
      <c r="EK81" s="95"/>
    </row>
    <row r="82" spans="6:141" x14ac:dyDescent="0.15">
      <c r="F82" s="109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3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40"/>
      <c r="EI82" s="41"/>
      <c r="EJ82" s="94"/>
      <c r="EK82" s="95"/>
    </row>
    <row r="83" spans="6:141" x14ac:dyDescent="0.15">
      <c r="F83" s="109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3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40"/>
      <c r="EI83" s="41"/>
      <c r="EJ83" s="94"/>
      <c r="EK83" s="95"/>
    </row>
    <row r="84" spans="6:141" x14ac:dyDescent="0.15">
      <c r="F84" s="109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3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40"/>
      <c r="EI84" s="41"/>
      <c r="EJ84" s="94"/>
      <c r="EK84" s="95"/>
    </row>
    <row r="85" spans="6:141" x14ac:dyDescent="0.15">
      <c r="F85" s="109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3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40"/>
      <c r="EI85" s="41"/>
      <c r="EJ85" s="94"/>
      <c r="EK85" s="95"/>
    </row>
    <row r="86" spans="6:141" x14ac:dyDescent="0.15">
      <c r="F86" s="109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3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40"/>
      <c r="EI86" s="41"/>
      <c r="EJ86" s="94"/>
      <c r="EK86" s="95"/>
    </row>
    <row r="87" spans="6:141" x14ac:dyDescent="0.15">
      <c r="F87" s="109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3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40"/>
      <c r="EI87" s="41"/>
      <c r="EJ87" s="94"/>
      <c r="EK87" s="95"/>
    </row>
    <row r="88" spans="6:141" x14ac:dyDescent="0.15">
      <c r="F88" s="109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3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40"/>
      <c r="EI88" s="41"/>
      <c r="EJ88" s="94"/>
      <c r="EK88" s="95"/>
    </row>
    <row r="89" spans="6:141" x14ac:dyDescent="0.15">
      <c r="F89" s="109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3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40"/>
      <c r="EI89" s="41"/>
      <c r="EJ89" s="94"/>
      <c r="EK89" s="95"/>
    </row>
    <row r="90" spans="6:141" x14ac:dyDescent="0.15">
      <c r="F90" s="109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3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40"/>
      <c r="EI90" s="41"/>
      <c r="EJ90" s="94"/>
      <c r="EK90" s="95"/>
    </row>
    <row r="91" spans="6:141" x14ac:dyDescent="0.15">
      <c r="F91" s="109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3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40"/>
      <c r="EI91" s="41"/>
      <c r="EJ91" s="94"/>
      <c r="EK91" s="95"/>
    </row>
    <row r="92" spans="6:141" x14ac:dyDescent="0.15">
      <c r="F92" s="109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3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40"/>
      <c r="EI92" s="41"/>
      <c r="EJ92" s="94"/>
      <c r="EK92" s="95"/>
    </row>
    <row r="93" spans="6:141" x14ac:dyDescent="0.15">
      <c r="F93" s="109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3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40"/>
      <c r="EI93" s="41"/>
      <c r="EJ93" s="94"/>
      <c r="EK93" s="95"/>
    </row>
    <row r="94" spans="6:141" x14ac:dyDescent="0.15">
      <c r="F94" s="109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3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40"/>
      <c r="EI94" s="41"/>
      <c r="EJ94" s="94"/>
      <c r="EK94" s="95"/>
    </row>
    <row r="95" spans="6:141" x14ac:dyDescent="0.15">
      <c r="F95" s="109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3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40"/>
      <c r="EI95" s="41"/>
      <c r="EJ95" s="94"/>
      <c r="EK95" s="95"/>
    </row>
    <row r="96" spans="6:141" x14ac:dyDescent="0.15">
      <c r="F96" s="109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3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40"/>
      <c r="EI96" s="41"/>
      <c r="EJ96" s="94"/>
      <c r="EK96" s="95"/>
    </row>
    <row r="97" spans="6:141" x14ac:dyDescent="0.15">
      <c r="F97" s="109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3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40"/>
      <c r="EI97" s="41"/>
      <c r="EJ97" s="94"/>
      <c r="EK97" s="95"/>
    </row>
    <row r="98" spans="6:141" x14ac:dyDescent="0.15">
      <c r="F98" s="109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3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40"/>
      <c r="EI98" s="41"/>
      <c r="EJ98" s="94"/>
      <c r="EK98" s="95"/>
    </row>
    <row r="99" spans="6:141" x14ac:dyDescent="0.15">
      <c r="F99" s="109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3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40"/>
      <c r="EI99" s="41"/>
      <c r="EJ99" s="94"/>
      <c r="EK99" s="95"/>
    </row>
    <row r="100" spans="6:141" x14ac:dyDescent="0.15">
      <c r="F100" s="109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3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40"/>
      <c r="EI100" s="115"/>
      <c r="EJ100" s="94"/>
      <c r="EK100" s="95"/>
    </row>
    <row r="101" spans="6:141" x14ac:dyDescent="0.15">
      <c r="F101" s="109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3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40"/>
      <c r="EI101" s="41"/>
      <c r="EJ101" s="94"/>
      <c r="EK101" s="95"/>
    </row>
    <row r="102" spans="6:141" x14ac:dyDescent="0.15">
      <c r="F102" s="109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3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40"/>
      <c r="EI102" s="41"/>
      <c r="EJ102" s="94"/>
      <c r="EK102" s="95"/>
    </row>
    <row r="103" spans="6:141" x14ac:dyDescent="0.15">
      <c r="F103" s="109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3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40"/>
      <c r="EI103" s="115"/>
      <c r="EJ103" s="94"/>
      <c r="EK103" s="95"/>
    </row>
    <row r="104" spans="6:141" x14ac:dyDescent="0.15">
      <c r="F104" s="109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3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40"/>
      <c r="EI104" s="115"/>
      <c r="EJ104" s="94"/>
      <c r="EK104" s="95"/>
    </row>
    <row r="105" spans="6:141" x14ac:dyDescent="0.15">
      <c r="F105" s="109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3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40"/>
      <c r="EI105" s="115"/>
      <c r="EJ105" s="94"/>
      <c r="EK105" s="95"/>
    </row>
    <row r="106" spans="6:141" x14ac:dyDescent="0.15">
      <c r="F106" s="109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3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40"/>
      <c r="EI106" s="115"/>
      <c r="EJ106" s="94"/>
      <c r="EK106" s="95"/>
    </row>
    <row r="107" spans="6:141" x14ac:dyDescent="0.15">
      <c r="F107" s="109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3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40"/>
      <c r="EI107" s="115"/>
      <c r="EJ107" s="94"/>
      <c r="EK107" s="95"/>
    </row>
    <row r="108" spans="6:141" x14ac:dyDescent="0.15">
      <c r="F108" s="109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3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40"/>
      <c r="EI108" s="115"/>
      <c r="EJ108" s="94"/>
      <c r="EK108" s="95"/>
    </row>
    <row r="109" spans="6:141" x14ac:dyDescent="0.15">
      <c r="F109" s="109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3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40"/>
      <c r="EI109" s="115"/>
      <c r="EJ109" s="94"/>
      <c r="EK109" s="95"/>
    </row>
    <row r="110" spans="6:141" x14ac:dyDescent="0.15">
      <c r="F110" s="109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3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40"/>
      <c r="EI110" s="115"/>
      <c r="EJ110" s="94"/>
      <c r="EK110" s="95"/>
    </row>
    <row r="111" spans="6:141" x14ac:dyDescent="0.15">
      <c r="F111" s="109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3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40"/>
      <c r="EI111" s="115"/>
      <c r="EJ111" s="94"/>
      <c r="EK111" s="95"/>
    </row>
    <row r="112" spans="6:141" x14ac:dyDescent="0.15">
      <c r="F112" s="109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3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40"/>
      <c r="EI112" s="41"/>
      <c r="EJ112" s="94"/>
      <c r="EK112" s="95"/>
    </row>
    <row r="113" spans="6:141" x14ac:dyDescent="0.15">
      <c r="F113" s="109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3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40"/>
      <c r="EI113" s="115"/>
      <c r="EJ113" s="94"/>
      <c r="EK113" s="95"/>
    </row>
    <row r="114" spans="6:141" x14ac:dyDescent="0.15">
      <c r="F114" s="109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3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40"/>
      <c r="EI114" s="115"/>
      <c r="EJ114" s="94"/>
      <c r="EK114" s="95"/>
    </row>
    <row r="115" spans="6:141" x14ac:dyDescent="0.15">
      <c r="F115" s="109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3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40"/>
      <c r="EI115" s="115"/>
      <c r="EJ115" s="94"/>
      <c r="EK115" s="95"/>
    </row>
    <row r="116" spans="6:141" x14ac:dyDescent="0.15">
      <c r="F116" s="109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  <c r="BS116" s="190"/>
      <c r="BT116" s="190"/>
      <c r="BU116" s="190"/>
      <c r="BV116" s="190"/>
      <c r="BW116" s="190"/>
      <c r="BX116" s="190"/>
      <c r="BY116" s="190"/>
      <c r="BZ116" s="190"/>
      <c r="CA116" s="190"/>
      <c r="CB116" s="190"/>
      <c r="CC116" s="190"/>
      <c r="CD116" s="190"/>
      <c r="CE116" s="190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/>
      <c r="DV116" s="92"/>
      <c r="DW116" s="93"/>
      <c r="DX116" s="92"/>
      <c r="DY116" s="92"/>
      <c r="DZ116" s="92"/>
      <c r="EA116" s="92"/>
      <c r="EB116" s="92"/>
      <c r="EC116" s="92"/>
      <c r="ED116" s="92"/>
      <c r="EE116" s="92"/>
      <c r="EF116" s="92"/>
      <c r="EG116" s="92"/>
      <c r="EH116" s="40"/>
      <c r="EI116" s="41"/>
      <c r="EJ116" s="94"/>
      <c r="EK116" s="95"/>
    </row>
    <row r="117" spans="6:141" x14ac:dyDescent="0.15">
      <c r="F117" s="109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/>
      <c r="DV117" s="92"/>
      <c r="DW117" s="93"/>
      <c r="DX117" s="92"/>
      <c r="DY117" s="92"/>
      <c r="DZ117" s="92"/>
      <c r="EA117" s="92"/>
      <c r="EB117" s="92"/>
      <c r="EC117" s="92"/>
      <c r="ED117" s="92"/>
      <c r="EE117" s="92"/>
      <c r="EF117" s="92"/>
      <c r="EG117" s="92"/>
      <c r="EH117" s="40"/>
      <c r="EI117" s="115"/>
      <c r="EJ117" s="94"/>
      <c r="EK117" s="95"/>
    </row>
    <row r="118" spans="6:141" x14ac:dyDescent="0.15">
      <c r="F118" s="109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3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40"/>
      <c r="EI118" s="41"/>
      <c r="EJ118" s="94"/>
      <c r="EK118" s="95"/>
    </row>
    <row r="119" spans="6:141" x14ac:dyDescent="0.15">
      <c r="F119" s="109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/>
      <c r="DV119" s="92"/>
      <c r="DW119" s="93"/>
      <c r="DX119" s="92"/>
      <c r="DY119" s="92"/>
      <c r="DZ119" s="92"/>
      <c r="EA119" s="92"/>
      <c r="EB119" s="92"/>
      <c r="EC119" s="92"/>
      <c r="ED119" s="92"/>
      <c r="EE119" s="92"/>
      <c r="EF119" s="92"/>
      <c r="EG119" s="92"/>
      <c r="EH119" s="40"/>
      <c r="EI119" s="115"/>
      <c r="EJ119" s="94"/>
      <c r="EK119" s="95"/>
    </row>
    <row r="120" spans="6:141" x14ac:dyDescent="0.15">
      <c r="F120" s="109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/>
      <c r="DV120" s="92"/>
      <c r="DW120" s="93"/>
      <c r="DX120" s="92"/>
      <c r="DY120" s="92"/>
      <c r="DZ120" s="92"/>
      <c r="EA120" s="92"/>
      <c r="EB120" s="92"/>
      <c r="EC120" s="92"/>
      <c r="ED120" s="92"/>
      <c r="EE120" s="92"/>
      <c r="EF120" s="92"/>
      <c r="EG120" s="92"/>
      <c r="EH120" s="40"/>
      <c r="EI120" s="41"/>
      <c r="EJ120" s="94"/>
      <c r="EK120" s="95"/>
    </row>
    <row r="121" spans="6:141" x14ac:dyDescent="0.15">
      <c r="F121" s="109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  <c r="BU121" s="190"/>
      <c r="BV121" s="190"/>
      <c r="BW121" s="190"/>
      <c r="BX121" s="190"/>
      <c r="BY121" s="190"/>
      <c r="BZ121" s="190"/>
      <c r="CA121" s="190"/>
      <c r="CB121" s="190"/>
      <c r="CC121" s="190"/>
      <c r="CD121" s="190"/>
      <c r="CE121" s="190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/>
      <c r="DV121" s="92"/>
      <c r="DW121" s="93"/>
      <c r="DX121" s="92"/>
      <c r="DY121" s="92"/>
      <c r="DZ121" s="92"/>
      <c r="EA121" s="92"/>
      <c r="EB121" s="92"/>
      <c r="EC121" s="92"/>
      <c r="ED121" s="92"/>
      <c r="EE121" s="92"/>
      <c r="EF121" s="92"/>
      <c r="EG121" s="92"/>
      <c r="EH121" s="40"/>
      <c r="EI121" s="41"/>
      <c r="EJ121" s="94"/>
      <c r="EK121" s="95"/>
    </row>
    <row r="122" spans="6:141" x14ac:dyDescent="0.15">
      <c r="F122" s="109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/>
      <c r="DV122" s="92"/>
      <c r="DW122" s="93"/>
      <c r="DX122" s="92"/>
      <c r="DY122" s="92"/>
      <c r="DZ122" s="92"/>
      <c r="EA122" s="92"/>
      <c r="EB122" s="92"/>
      <c r="EC122" s="92"/>
      <c r="ED122" s="92"/>
      <c r="EE122" s="92"/>
      <c r="EF122" s="92"/>
      <c r="EG122" s="92"/>
      <c r="EH122" s="40"/>
      <c r="EI122" s="115"/>
      <c r="EJ122" s="94"/>
      <c r="EK122" s="95"/>
    </row>
    <row r="123" spans="6:141" x14ac:dyDescent="0.15">
      <c r="F123" s="109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/>
      <c r="DU123" s="92"/>
      <c r="DV123" s="92"/>
      <c r="DW123" s="93"/>
      <c r="DX123" s="92"/>
      <c r="DY123" s="92"/>
      <c r="DZ123" s="92"/>
      <c r="EA123" s="92"/>
      <c r="EB123" s="92"/>
      <c r="EC123" s="92"/>
      <c r="ED123" s="92"/>
      <c r="EE123" s="92"/>
      <c r="EF123" s="92"/>
      <c r="EG123" s="92"/>
      <c r="EH123" s="40"/>
      <c r="EI123" s="115"/>
      <c r="EJ123" s="94"/>
      <c r="EK123" s="95"/>
    </row>
    <row r="124" spans="6:141" x14ac:dyDescent="0.15">
      <c r="F124" s="109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3"/>
      <c r="DX124" s="92"/>
      <c r="DY124" s="92"/>
      <c r="DZ124" s="92"/>
      <c r="EA124" s="92"/>
      <c r="EB124" s="92"/>
      <c r="EC124" s="92"/>
      <c r="ED124" s="92"/>
      <c r="EE124" s="92"/>
      <c r="EF124" s="92"/>
      <c r="EG124" s="92"/>
      <c r="EH124" s="40"/>
      <c r="EI124" s="115"/>
      <c r="EJ124" s="94"/>
      <c r="EK124" s="95"/>
    </row>
    <row r="125" spans="6:141" x14ac:dyDescent="0.15">
      <c r="F125" s="109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3"/>
      <c r="DX125" s="92"/>
      <c r="DY125" s="92"/>
      <c r="DZ125" s="92"/>
      <c r="EA125" s="92"/>
      <c r="EB125" s="92"/>
      <c r="EC125" s="92"/>
      <c r="ED125" s="92"/>
      <c r="EE125" s="92"/>
      <c r="EF125" s="92"/>
      <c r="EG125" s="92"/>
      <c r="EH125" s="40"/>
      <c r="EI125" s="41"/>
      <c r="EJ125" s="94"/>
      <c r="EK125" s="95"/>
    </row>
    <row r="126" spans="6:141" x14ac:dyDescent="0.15">
      <c r="F126" s="109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3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40"/>
      <c r="EI126" s="41"/>
      <c r="EJ126" s="94"/>
      <c r="EK126" s="95"/>
    </row>
    <row r="127" spans="6:141" x14ac:dyDescent="0.15">
      <c r="F127" s="109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3"/>
      <c r="DX127" s="92"/>
      <c r="DY127" s="92"/>
      <c r="DZ127" s="92"/>
      <c r="EA127" s="92"/>
      <c r="EB127" s="92"/>
      <c r="EC127" s="92"/>
      <c r="ED127" s="92"/>
      <c r="EE127" s="92"/>
      <c r="EF127" s="92"/>
      <c r="EG127" s="92"/>
      <c r="EH127" s="40"/>
      <c r="EI127" s="115"/>
      <c r="EJ127" s="94"/>
      <c r="EK127" s="95"/>
    </row>
    <row r="128" spans="6:141" x14ac:dyDescent="0.15">
      <c r="F128" s="109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3"/>
      <c r="DV128" s="92"/>
      <c r="DW128" s="92"/>
      <c r="DX128" s="92"/>
      <c r="DY128" s="92"/>
      <c r="DZ128" s="92"/>
      <c r="EA128" s="92"/>
      <c r="EB128" s="92"/>
      <c r="EC128" s="92"/>
      <c r="ED128" s="92"/>
      <c r="EE128" s="92"/>
      <c r="EF128" s="40"/>
      <c r="EG128" s="41"/>
      <c r="EH128" s="94"/>
      <c r="EI128" s="95"/>
      <c r="EJ128" s="1"/>
      <c r="EK128" s="1"/>
    </row>
    <row r="129" spans="6:141" x14ac:dyDescent="0.15">
      <c r="F129" s="109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  <c r="BS129" s="190"/>
      <c r="BT129" s="190"/>
      <c r="BU129" s="190"/>
      <c r="BV129" s="190"/>
      <c r="BW129" s="190"/>
      <c r="BX129" s="190"/>
      <c r="BY129" s="190"/>
      <c r="BZ129" s="190"/>
      <c r="CA129" s="190"/>
      <c r="CB129" s="190"/>
      <c r="CC129" s="190"/>
      <c r="CD129" s="190"/>
      <c r="CE129" s="190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3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/>
      <c r="EF129" s="40"/>
      <c r="EG129" s="41"/>
      <c r="EH129" s="94"/>
      <c r="EI129" s="95"/>
      <c r="EJ129" s="1"/>
      <c r="EK129" s="1"/>
    </row>
    <row r="130" spans="6:141" x14ac:dyDescent="0.15">
      <c r="F130" s="109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3"/>
      <c r="DV130" s="92"/>
      <c r="DW130" s="92"/>
      <c r="DX130" s="92"/>
      <c r="DY130" s="92"/>
      <c r="DZ130" s="92"/>
      <c r="EA130" s="92"/>
      <c r="EB130" s="92"/>
      <c r="EC130" s="92"/>
      <c r="ED130" s="92"/>
      <c r="EE130" s="92"/>
      <c r="EF130" s="40"/>
      <c r="EG130" s="41"/>
      <c r="EH130" s="94"/>
      <c r="EI130" s="95"/>
      <c r="EJ130" s="1"/>
      <c r="EK130" s="1"/>
    </row>
    <row r="131" spans="6:141" x14ac:dyDescent="0.15">
      <c r="F131" s="109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3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40"/>
      <c r="EG131" s="41"/>
      <c r="EH131" s="94"/>
      <c r="EI131" s="95"/>
      <c r="EJ131" s="1"/>
      <c r="EK131" s="1"/>
    </row>
    <row r="132" spans="6:141" x14ac:dyDescent="0.15">
      <c r="F132" s="109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2"/>
      <c r="DU132" s="93"/>
      <c r="DV132" s="92"/>
      <c r="DW132" s="92"/>
      <c r="DX132" s="92"/>
      <c r="DY132" s="92"/>
      <c r="DZ132" s="92"/>
      <c r="EA132" s="92"/>
      <c r="EB132" s="92"/>
      <c r="EC132" s="92"/>
      <c r="ED132" s="92"/>
      <c r="EE132" s="92"/>
      <c r="EF132" s="40"/>
      <c r="EG132" s="115"/>
      <c r="EH132" s="94"/>
      <c r="EI132" s="95"/>
      <c r="EJ132" s="1"/>
      <c r="EK132" s="1"/>
    </row>
    <row r="133" spans="6:141" x14ac:dyDescent="0.15">
      <c r="F133" s="109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3"/>
      <c r="DV133" s="92"/>
      <c r="DW133" s="92"/>
      <c r="DX133" s="92"/>
      <c r="DY133" s="92"/>
      <c r="DZ133" s="92"/>
      <c r="EA133" s="92"/>
      <c r="EB133" s="92"/>
      <c r="EC133" s="92"/>
      <c r="ED133" s="92"/>
      <c r="EE133" s="92"/>
      <c r="EF133" s="40"/>
      <c r="EG133" s="41"/>
      <c r="EH133" s="94"/>
      <c r="EI133" s="95"/>
      <c r="EJ133" s="1"/>
      <c r="EK133" s="1"/>
    </row>
    <row r="134" spans="6:141" x14ac:dyDescent="0.15">
      <c r="F134" s="109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3"/>
      <c r="DV134" s="92"/>
      <c r="DW134" s="92"/>
      <c r="DX134" s="92"/>
      <c r="DY134" s="92"/>
      <c r="DZ134" s="92"/>
      <c r="EA134" s="92"/>
      <c r="EB134" s="92"/>
      <c r="EC134" s="92"/>
      <c r="ED134" s="92"/>
      <c r="EE134" s="92"/>
      <c r="EF134" s="40"/>
      <c r="EG134" s="115"/>
      <c r="EH134" s="94"/>
      <c r="EI134" s="95"/>
      <c r="EJ134" s="1"/>
      <c r="EK134" s="1"/>
    </row>
    <row r="135" spans="6:141" x14ac:dyDescent="0.15">
      <c r="F135" s="109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  <c r="BS135" s="190"/>
      <c r="BT135" s="190"/>
      <c r="BU135" s="190"/>
      <c r="BV135" s="190"/>
      <c r="BW135" s="190"/>
      <c r="BX135" s="190"/>
      <c r="BY135" s="190"/>
      <c r="BZ135" s="190"/>
      <c r="CA135" s="190"/>
      <c r="CB135" s="190"/>
      <c r="CC135" s="190"/>
      <c r="CD135" s="190"/>
      <c r="CE135" s="190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2"/>
      <c r="DU135" s="93"/>
      <c r="DV135" s="92"/>
      <c r="DW135" s="92"/>
      <c r="DX135" s="92"/>
      <c r="DY135" s="92"/>
      <c r="DZ135" s="92"/>
      <c r="EA135" s="92"/>
      <c r="EB135" s="92"/>
      <c r="EC135" s="92"/>
      <c r="ED135" s="92"/>
      <c r="EE135" s="92"/>
      <c r="EF135" s="40"/>
      <c r="EG135" s="41"/>
      <c r="EH135" s="94"/>
      <c r="EI135" s="95"/>
      <c r="EJ135" s="1"/>
      <c r="EK135" s="1"/>
    </row>
    <row r="136" spans="6:141" x14ac:dyDescent="0.15">
      <c r="F136" s="109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3"/>
      <c r="DV136" s="92"/>
      <c r="DW136" s="92"/>
      <c r="DX136" s="92"/>
      <c r="DY136" s="92"/>
      <c r="DZ136" s="92"/>
      <c r="EA136" s="92"/>
      <c r="EB136" s="92"/>
      <c r="EC136" s="92"/>
      <c r="ED136" s="92"/>
      <c r="EE136" s="92"/>
      <c r="EF136" s="40"/>
      <c r="EG136" s="115"/>
      <c r="EH136" s="94"/>
      <c r="EI136" s="95"/>
      <c r="EJ136" s="1"/>
      <c r="EK136" s="1"/>
    </row>
    <row r="137" spans="6:141" x14ac:dyDescent="0.15">
      <c r="F137" s="109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3"/>
      <c r="DV137" s="92"/>
      <c r="DW137" s="92"/>
      <c r="DX137" s="92"/>
      <c r="DY137" s="92"/>
      <c r="DZ137" s="92"/>
      <c r="EA137" s="92"/>
      <c r="EB137" s="92"/>
      <c r="EC137" s="92"/>
      <c r="ED137" s="92"/>
      <c r="EE137" s="92"/>
      <c r="EF137" s="40"/>
      <c r="EG137" s="115"/>
      <c r="EH137" s="94"/>
      <c r="EI137" s="95"/>
      <c r="EJ137" s="1"/>
      <c r="EK137" s="1"/>
    </row>
    <row r="138" spans="6:141" x14ac:dyDescent="0.15">
      <c r="F138" s="109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3"/>
      <c r="DV138" s="92"/>
      <c r="DW138" s="92"/>
      <c r="DX138" s="92"/>
      <c r="DY138" s="92"/>
      <c r="DZ138" s="92"/>
      <c r="EA138" s="92"/>
      <c r="EB138" s="92"/>
      <c r="EC138" s="92"/>
      <c r="ED138" s="92"/>
      <c r="EE138" s="92"/>
      <c r="EF138" s="40"/>
      <c r="EG138" s="41"/>
      <c r="EH138" s="94"/>
      <c r="EI138" s="95"/>
      <c r="EJ138" s="1"/>
      <c r="EK138" s="1"/>
    </row>
    <row r="139" spans="6:141" x14ac:dyDescent="0.15">
      <c r="F139" s="109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3"/>
      <c r="DV139" s="92"/>
      <c r="DW139" s="92"/>
      <c r="DX139" s="92"/>
      <c r="DY139" s="92"/>
      <c r="DZ139" s="92"/>
      <c r="EA139" s="92"/>
      <c r="EB139" s="92"/>
      <c r="EC139" s="92"/>
      <c r="ED139" s="92"/>
      <c r="EE139" s="92"/>
      <c r="EF139" s="40"/>
      <c r="EG139" s="41"/>
      <c r="EH139" s="94"/>
      <c r="EI139" s="95"/>
      <c r="EJ139" s="1"/>
      <c r="EK139" s="1"/>
    </row>
    <row r="140" spans="6:141" x14ac:dyDescent="0.15">
      <c r="F140" s="109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3"/>
      <c r="DV140" s="92"/>
      <c r="DW140" s="92"/>
      <c r="DX140" s="92"/>
      <c r="DY140" s="92"/>
      <c r="DZ140" s="92"/>
      <c r="EA140" s="92"/>
      <c r="EB140" s="92"/>
      <c r="EC140" s="92"/>
      <c r="ED140" s="92"/>
      <c r="EE140" s="92"/>
      <c r="EF140" s="40"/>
      <c r="EG140" s="41"/>
      <c r="EH140" s="94"/>
      <c r="EI140" s="95"/>
      <c r="EJ140" s="1"/>
      <c r="EK140" s="1"/>
    </row>
    <row r="141" spans="6:141" x14ac:dyDescent="0.15">
      <c r="F141" s="109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3"/>
      <c r="DV141" s="92"/>
      <c r="DW141" s="92"/>
      <c r="DX141" s="92"/>
      <c r="DY141" s="92"/>
      <c r="DZ141" s="92"/>
      <c r="EA141" s="92"/>
      <c r="EB141" s="92"/>
      <c r="EC141" s="92"/>
      <c r="ED141" s="92"/>
      <c r="EE141" s="92"/>
      <c r="EF141" s="40"/>
      <c r="EG141" s="115"/>
      <c r="EH141" s="94"/>
      <c r="EI141" s="95"/>
      <c r="EJ141" s="1"/>
      <c r="EK141" s="1"/>
    </row>
    <row r="142" spans="6:141" x14ac:dyDescent="0.15">
      <c r="F142" s="109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/>
      <c r="DU142" s="93"/>
      <c r="DV142" s="92"/>
      <c r="DW142" s="92"/>
      <c r="DX142" s="92"/>
      <c r="DY142" s="92"/>
      <c r="DZ142" s="92"/>
      <c r="EA142" s="92"/>
      <c r="EB142" s="92"/>
      <c r="EC142" s="92"/>
      <c r="ED142" s="92"/>
      <c r="EE142" s="92"/>
      <c r="EF142" s="40"/>
      <c r="EG142" s="41"/>
      <c r="EH142" s="94"/>
      <c r="EI142" s="95"/>
      <c r="EJ142" s="1"/>
      <c r="EK142" s="1"/>
    </row>
    <row r="143" spans="6:141" x14ac:dyDescent="0.15">
      <c r="F143" s="109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3"/>
      <c r="DV143" s="92"/>
      <c r="DW143" s="92"/>
      <c r="DX143" s="92"/>
      <c r="DY143" s="92"/>
      <c r="DZ143" s="92"/>
      <c r="EA143" s="92"/>
      <c r="EB143" s="92"/>
      <c r="EC143" s="92"/>
      <c r="ED143" s="92"/>
      <c r="EE143" s="92"/>
      <c r="EF143" s="40"/>
      <c r="EG143" s="41"/>
      <c r="EH143" s="94"/>
      <c r="EI143" s="95"/>
      <c r="EJ143" s="1"/>
      <c r="EK143" s="1"/>
    </row>
    <row r="144" spans="6:141" x14ac:dyDescent="0.15">
      <c r="F144" s="109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2"/>
      <c r="DU144" s="93"/>
      <c r="DV144" s="92"/>
      <c r="DW144" s="92"/>
      <c r="DX144" s="92"/>
      <c r="DY144" s="92"/>
      <c r="DZ144" s="92"/>
      <c r="EA144" s="92"/>
      <c r="EB144" s="92"/>
      <c r="EC144" s="92"/>
      <c r="ED144" s="92"/>
      <c r="EE144" s="92"/>
      <c r="EF144" s="40"/>
      <c r="EG144" s="41"/>
      <c r="EH144" s="94"/>
      <c r="EI144" s="95"/>
      <c r="EJ144" s="1"/>
      <c r="EK144" s="1"/>
    </row>
    <row r="145" spans="6:141" x14ac:dyDescent="0.15">
      <c r="F145" s="109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2"/>
      <c r="DU145" s="93"/>
      <c r="DV145" s="92"/>
      <c r="DW145" s="92"/>
      <c r="DX145" s="92"/>
      <c r="DY145" s="92"/>
      <c r="DZ145" s="92"/>
      <c r="EA145" s="92"/>
      <c r="EB145" s="92"/>
      <c r="EC145" s="92"/>
      <c r="ED145" s="92"/>
      <c r="EE145" s="92"/>
      <c r="EF145" s="40"/>
      <c r="EG145" s="115"/>
      <c r="EH145" s="94"/>
      <c r="EI145" s="95"/>
      <c r="EJ145" s="1"/>
      <c r="EK145" s="1"/>
    </row>
    <row r="146" spans="6:141" x14ac:dyDescent="0.15">
      <c r="F146" s="109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2"/>
      <c r="DU146" s="93"/>
      <c r="DV146" s="92"/>
      <c r="DW146" s="92"/>
      <c r="DX146" s="92"/>
      <c r="DY146" s="92"/>
      <c r="DZ146" s="92"/>
      <c r="EA146" s="92"/>
      <c r="EB146" s="92"/>
      <c r="EC146" s="92"/>
      <c r="ED146" s="92"/>
      <c r="EE146" s="92"/>
      <c r="EF146" s="40"/>
      <c r="EG146" s="115"/>
      <c r="EH146" s="94"/>
      <c r="EI146" s="95"/>
      <c r="EJ146" s="1"/>
      <c r="EK146" s="1"/>
    </row>
    <row r="147" spans="6:141" x14ac:dyDescent="0.15">
      <c r="F147" s="109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2"/>
      <c r="DU147" s="93"/>
      <c r="DV147" s="92"/>
      <c r="DW147" s="92"/>
      <c r="DX147" s="92"/>
      <c r="DY147" s="92"/>
      <c r="DZ147" s="92"/>
      <c r="EA147" s="92"/>
      <c r="EB147" s="92"/>
      <c r="EC147" s="92"/>
      <c r="ED147" s="92"/>
      <c r="EE147" s="92"/>
      <c r="EF147" s="40"/>
      <c r="EG147" s="115"/>
      <c r="EH147" s="94"/>
      <c r="EI147" s="95"/>
      <c r="EJ147" s="1"/>
      <c r="EK147" s="1"/>
    </row>
    <row r="148" spans="6:141" x14ac:dyDescent="0.15">
      <c r="F148" s="109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3"/>
      <c r="DV148" s="92"/>
      <c r="DW148" s="92"/>
      <c r="DX148" s="92"/>
      <c r="DY148" s="92"/>
      <c r="DZ148" s="92"/>
      <c r="EA148" s="92"/>
      <c r="EB148" s="92"/>
      <c r="EC148" s="92"/>
      <c r="ED148" s="92"/>
      <c r="EE148" s="92"/>
      <c r="EF148" s="40"/>
      <c r="EG148" s="115"/>
      <c r="EH148" s="94"/>
      <c r="EI148" s="95"/>
      <c r="EJ148" s="1"/>
      <c r="EK148" s="1"/>
    </row>
    <row r="149" spans="6:141" x14ac:dyDescent="0.15">
      <c r="F149" s="109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3"/>
      <c r="DV149" s="92"/>
      <c r="DW149" s="92"/>
      <c r="DX149" s="92"/>
      <c r="DY149" s="92"/>
      <c r="DZ149" s="92"/>
      <c r="EA149" s="92"/>
      <c r="EB149" s="92"/>
      <c r="EC149" s="92"/>
      <c r="ED149" s="92"/>
      <c r="EE149" s="92"/>
      <c r="EF149" s="40"/>
      <c r="EG149" s="41"/>
      <c r="EH149" s="94"/>
      <c r="EI149" s="95"/>
      <c r="EJ149" s="1"/>
      <c r="EK149" s="1"/>
    </row>
    <row r="150" spans="6:141" x14ac:dyDescent="0.15">
      <c r="F150" s="109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2"/>
      <c r="DU150" s="93"/>
      <c r="DV150" s="92"/>
      <c r="DW150" s="92"/>
      <c r="DX150" s="92"/>
      <c r="DY150" s="92"/>
      <c r="DZ150" s="92"/>
      <c r="EA150" s="92"/>
      <c r="EB150" s="92"/>
      <c r="EC150" s="92"/>
      <c r="ED150" s="92"/>
      <c r="EE150" s="92"/>
      <c r="EF150" s="40"/>
      <c r="EG150" s="115"/>
      <c r="EH150" s="94"/>
      <c r="EI150" s="95"/>
      <c r="EJ150" s="1"/>
      <c r="EK150" s="1"/>
    </row>
    <row r="151" spans="6:141" x14ac:dyDescent="0.15">
      <c r="F151" s="109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2"/>
      <c r="DU151" s="93"/>
      <c r="DV151" s="92"/>
      <c r="DW151" s="92"/>
      <c r="DX151" s="92"/>
      <c r="DY151" s="92"/>
      <c r="DZ151" s="92"/>
      <c r="EA151" s="92"/>
      <c r="EB151" s="92"/>
      <c r="EC151" s="92"/>
      <c r="ED151" s="92"/>
      <c r="EE151" s="92"/>
      <c r="EF151" s="40"/>
      <c r="EG151" s="41"/>
      <c r="EH151" s="94"/>
      <c r="EI151" s="95"/>
      <c r="EJ151" s="1"/>
      <c r="EK151" s="1"/>
    </row>
    <row r="152" spans="6:141" x14ac:dyDescent="0.15">
      <c r="F152" s="109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2"/>
      <c r="DU152" s="93"/>
      <c r="DV152" s="92"/>
      <c r="DW152" s="92"/>
      <c r="DX152" s="92"/>
      <c r="DY152" s="92"/>
      <c r="DZ152" s="92"/>
      <c r="EA152" s="92"/>
      <c r="EB152" s="92"/>
      <c r="EC152" s="92"/>
      <c r="ED152" s="92"/>
      <c r="EE152" s="92"/>
      <c r="EF152" s="40"/>
      <c r="EG152" s="115"/>
      <c r="EH152" s="94"/>
      <c r="EI152" s="95"/>
      <c r="EJ152" s="1"/>
      <c r="EK152" s="1"/>
    </row>
    <row r="153" spans="6:141" x14ac:dyDescent="0.15">
      <c r="F153" s="109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2"/>
      <c r="DU153" s="93"/>
      <c r="DV153" s="92"/>
      <c r="DW153" s="92"/>
      <c r="DX153" s="92"/>
      <c r="DY153" s="92"/>
      <c r="DZ153" s="92"/>
      <c r="EA153" s="92"/>
      <c r="EB153" s="92"/>
      <c r="EC153" s="92"/>
      <c r="ED153" s="92"/>
      <c r="EE153" s="92"/>
      <c r="EF153" s="40"/>
      <c r="EG153" s="115"/>
      <c r="EH153" s="94"/>
      <c r="EI153" s="95"/>
      <c r="EJ153" s="1"/>
      <c r="EK153" s="1"/>
    </row>
    <row r="154" spans="6:141" x14ac:dyDescent="0.15">
      <c r="F154" s="109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3"/>
      <c r="DV154" s="92"/>
      <c r="DW154" s="92"/>
      <c r="DX154" s="92"/>
      <c r="DY154" s="92"/>
      <c r="DZ154" s="92"/>
      <c r="EA154" s="92"/>
      <c r="EB154" s="92"/>
      <c r="EC154" s="92"/>
      <c r="ED154" s="92"/>
      <c r="EE154" s="92"/>
      <c r="EF154" s="40"/>
      <c r="EG154" s="115"/>
      <c r="EH154" s="94"/>
      <c r="EI154" s="95"/>
      <c r="EJ154" s="1"/>
      <c r="EK154" s="1"/>
    </row>
    <row r="155" spans="6:141" x14ac:dyDescent="0.15">
      <c r="F155" s="109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3"/>
      <c r="DV155" s="92"/>
      <c r="DW155" s="92"/>
      <c r="DX155" s="92"/>
      <c r="DY155" s="92"/>
      <c r="DZ155" s="92"/>
      <c r="EA155" s="92"/>
      <c r="EB155" s="92"/>
      <c r="EC155" s="92"/>
      <c r="ED155" s="92"/>
      <c r="EE155" s="92"/>
      <c r="EF155" s="40"/>
      <c r="EG155" s="115"/>
      <c r="EH155" s="94"/>
      <c r="EI155" s="95"/>
      <c r="EJ155" s="1"/>
      <c r="EK155" s="1"/>
    </row>
    <row r="156" spans="6:141" x14ac:dyDescent="0.15">
      <c r="F156" s="109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/>
      <c r="DU156" s="93"/>
      <c r="DV156" s="92"/>
      <c r="DW156" s="92"/>
      <c r="DX156" s="92"/>
      <c r="DY156" s="92"/>
      <c r="DZ156" s="92"/>
      <c r="EA156" s="92"/>
      <c r="EB156" s="92"/>
      <c r="EC156" s="92"/>
      <c r="ED156" s="92"/>
      <c r="EE156" s="92"/>
      <c r="EF156" s="40"/>
      <c r="EG156" s="41"/>
      <c r="EH156" s="94"/>
      <c r="EI156" s="95"/>
      <c r="EJ156" s="1"/>
      <c r="EK156" s="1"/>
    </row>
    <row r="157" spans="6:141" x14ac:dyDescent="0.15">
      <c r="F157" s="109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/>
      <c r="DU157" s="93"/>
      <c r="DV157" s="92"/>
      <c r="DW157" s="92"/>
      <c r="DX157" s="92"/>
      <c r="DY157" s="92"/>
      <c r="DZ157" s="92"/>
      <c r="EA157" s="92"/>
      <c r="EB157" s="92"/>
      <c r="EC157" s="92"/>
      <c r="ED157" s="92"/>
      <c r="EE157" s="92"/>
      <c r="EF157" s="40"/>
      <c r="EG157" s="41"/>
      <c r="EH157" s="94"/>
      <c r="EI157" s="95"/>
      <c r="EJ157" s="1"/>
      <c r="EK157" s="1"/>
    </row>
    <row r="158" spans="6:141" x14ac:dyDescent="0.15">
      <c r="F158" s="109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2"/>
      <c r="DU158" s="93"/>
      <c r="DV158" s="92"/>
      <c r="DW158" s="92"/>
      <c r="DX158" s="92"/>
      <c r="DY158" s="92"/>
      <c r="DZ158" s="92"/>
      <c r="EA158" s="92"/>
      <c r="EB158" s="92"/>
      <c r="EC158" s="92"/>
      <c r="ED158" s="92"/>
      <c r="EE158" s="92"/>
      <c r="EF158" s="40"/>
      <c r="EG158" s="41"/>
      <c r="EH158" s="94"/>
      <c r="EI158" s="95"/>
      <c r="EJ158" s="1"/>
      <c r="EK158" s="1"/>
    </row>
    <row r="159" spans="6:141" x14ac:dyDescent="0.15">
      <c r="F159" s="109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/>
      <c r="DU159" s="93"/>
      <c r="DV159" s="92"/>
      <c r="DW159" s="92"/>
      <c r="DX159" s="92"/>
      <c r="DY159" s="92"/>
      <c r="DZ159" s="92"/>
      <c r="EA159" s="92"/>
      <c r="EB159" s="92"/>
      <c r="EC159" s="92"/>
      <c r="ED159" s="92"/>
      <c r="EE159" s="92"/>
      <c r="EF159" s="40"/>
      <c r="EG159" s="41"/>
      <c r="EH159" s="94"/>
      <c r="EI159" s="95"/>
      <c r="EJ159" s="1"/>
      <c r="EK159" s="1"/>
    </row>
    <row r="160" spans="6:141" x14ac:dyDescent="0.15">
      <c r="F160" s="109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2"/>
      <c r="DU160" s="93"/>
      <c r="DV160" s="92"/>
      <c r="DW160" s="92"/>
      <c r="DX160" s="92"/>
      <c r="DY160" s="92"/>
      <c r="DZ160" s="92"/>
      <c r="EA160" s="92"/>
      <c r="EB160" s="92"/>
      <c r="EC160" s="92"/>
      <c r="ED160" s="92"/>
      <c r="EE160" s="92"/>
      <c r="EF160" s="40"/>
      <c r="EG160" s="41"/>
      <c r="EH160" s="94"/>
      <c r="EI160" s="95"/>
      <c r="EJ160" s="1"/>
      <c r="EK160" s="1"/>
    </row>
    <row r="161" spans="6:141" x14ac:dyDescent="0.15">
      <c r="F161" s="109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233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2"/>
      <c r="DU161" s="93"/>
      <c r="DV161" s="92"/>
      <c r="DW161" s="92"/>
      <c r="DX161" s="92"/>
      <c r="DY161" s="92"/>
      <c r="DZ161" s="92"/>
      <c r="EA161" s="92"/>
      <c r="EB161" s="92"/>
      <c r="EC161" s="92"/>
      <c r="ED161" s="92"/>
      <c r="EE161" s="92"/>
      <c r="EF161" s="40"/>
      <c r="EG161" s="41"/>
      <c r="EH161" s="94"/>
      <c r="EI161" s="95"/>
      <c r="EJ161" s="1"/>
      <c r="EK161" s="1"/>
    </row>
    <row r="162" spans="6:141" x14ac:dyDescent="0.15">
      <c r="F162" s="109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233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2"/>
      <c r="DU162" s="93"/>
      <c r="DV162" s="92"/>
      <c r="DW162" s="92"/>
      <c r="DX162" s="92"/>
      <c r="DY162" s="92"/>
      <c r="DZ162" s="92"/>
      <c r="EA162" s="92"/>
      <c r="EB162" s="92"/>
      <c r="EC162" s="92"/>
      <c r="ED162" s="92"/>
      <c r="EE162" s="92"/>
      <c r="EF162" s="40"/>
      <c r="EG162" s="41"/>
      <c r="EH162" s="94"/>
      <c r="EI162" s="95"/>
      <c r="EJ162" s="1"/>
      <c r="EK162" s="1"/>
    </row>
    <row r="163" spans="6:141" x14ac:dyDescent="0.15">
      <c r="F163" s="109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233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2"/>
      <c r="DU163" s="92"/>
      <c r="DV163" s="93"/>
      <c r="DW163" s="92"/>
      <c r="DX163" s="92"/>
      <c r="DY163" s="92"/>
      <c r="DZ163" s="92"/>
      <c r="EA163" s="92"/>
      <c r="EB163" s="92"/>
      <c r="EC163" s="92"/>
      <c r="ED163" s="92"/>
      <c r="EE163" s="92"/>
      <c r="EF163" s="92"/>
      <c r="EG163" s="40"/>
      <c r="EH163" s="41"/>
      <c r="EI163" s="94"/>
      <c r="EJ163" s="95"/>
      <c r="EK163" s="1"/>
    </row>
    <row r="164" spans="6:141" x14ac:dyDescent="0.15">
      <c r="F164" s="109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233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/>
      <c r="DU164" s="92"/>
      <c r="DV164" s="93"/>
      <c r="DW164" s="92"/>
      <c r="DX164" s="92"/>
      <c r="DY164" s="92"/>
      <c r="DZ164" s="92"/>
      <c r="EA164" s="92"/>
      <c r="EB164" s="92"/>
      <c r="EC164" s="92"/>
      <c r="ED164" s="92"/>
      <c r="EE164" s="92"/>
      <c r="EF164" s="92"/>
      <c r="EG164" s="40"/>
      <c r="EH164" s="41"/>
      <c r="EI164" s="94"/>
      <c r="EJ164" s="95"/>
      <c r="EK164" s="1"/>
    </row>
    <row r="165" spans="6:141" x14ac:dyDescent="0.15">
      <c r="F165" s="109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233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/>
      <c r="DU165" s="92"/>
      <c r="DV165" s="93"/>
      <c r="DW165" s="92"/>
      <c r="DX165" s="92"/>
      <c r="DY165" s="92"/>
      <c r="DZ165" s="92"/>
      <c r="EA165" s="92"/>
      <c r="EB165" s="92"/>
      <c r="EC165" s="92"/>
      <c r="ED165" s="92"/>
      <c r="EE165" s="92"/>
      <c r="EF165" s="92"/>
      <c r="EG165" s="40"/>
      <c r="EH165" s="41"/>
      <c r="EI165" s="94"/>
      <c r="EJ165" s="95"/>
      <c r="EK165" s="1"/>
    </row>
    <row r="166" spans="6:141" x14ac:dyDescent="0.15">
      <c r="F166" s="109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233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/>
      <c r="DU166" s="92"/>
      <c r="DV166" s="93"/>
      <c r="DW166" s="92"/>
      <c r="DX166" s="92"/>
      <c r="DY166" s="92"/>
      <c r="DZ166" s="92"/>
      <c r="EA166" s="92"/>
      <c r="EB166" s="92"/>
      <c r="EC166" s="92"/>
      <c r="ED166" s="92"/>
      <c r="EE166" s="92"/>
      <c r="EF166" s="92"/>
      <c r="EG166" s="40"/>
      <c r="EH166" s="41"/>
      <c r="EI166" s="94"/>
      <c r="EJ166" s="95"/>
      <c r="EK166" s="1"/>
    </row>
    <row r="167" spans="6:141" x14ac:dyDescent="0.15">
      <c r="F167" s="109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233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  <c r="BV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/>
      <c r="DU167" s="92"/>
      <c r="DV167" s="93"/>
      <c r="DW167" s="92"/>
      <c r="DX167" s="92"/>
      <c r="DY167" s="92"/>
      <c r="DZ167" s="92"/>
      <c r="EA167" s="92"/>
      <c r="EB167" s="92"/>
      <c r="EC167" s="92"/>
      <c r="ED167" s="92"/>
      <c r="EE167" s="92"/>
      <c r="EF167" s="92"/>
      <c r="EG167" s="40"/>
      <c r="EH167" s="41"/>
      <c r="EI167" s="94"/>
      <c r="EJ167" s="95"/>
      <c r="EK167" s="1"/>
    </row>
    <row r="168" spans="6:141" x14ac:dyDescent="0.15">
      <c r="F168" s="109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233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/>
      <c r="DV168" s="93"/>
      <c r="DW168" s="92"/>
      <c r="DX168" s="92"/>
      <c r="DY168" s="92"/>
      <c r="DZ168" s="92"/>
      <c r="EA168" s="92"/>
      <c r="EB168" s="92"/>
      <c r="EC168" s="92"/>
      <c r="ED168" s="92"/>
      <c r="EE168" s="92"/>
      <c r="EF168" s="92"/>
      <c r="EG168" s="40"/>
      <c r="EH168" s="41"/>
      <c r="EI168" s="94"/>
      <c r="EJ168" s="95"/>
      <c r="EK168" s="1"/>
    </row>
    <row r="169" spans="6:141" x14ac:dyDescent="0.15">
      <c r="F169" s="109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233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3"/>
      <c r="DW169" s="92"/>
      <c r="DX169" s="92"/>
      <c r="DY169" s="92"/>
      <c r="DZ169" s="92"/>
      <c r="EA169" s="92"/>
      <c r="EB169" s="92"/>
      <c r="EC169" s="92"/>
      <c r="ED169" s="92"/>
      <c r="EE169" s="92"/>
      <c r="EF169" s="92"/>
      <c r="EG169" s="40"/>
      <c r="EH169" s="41"/>
      <c r="EI169" s="94"/>
      <c r="EJ169" s="95"/>
      <c r="EK169" s="1"/>
    </row>
    <row r="170" spans="6:141" x14ac:dyDescent="0.15">
      <c r="F170" s="109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233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/>
      <c r="DU170" s="92"/>
      <c r="DV170" s="93"/>
      <c r="DW170" s="92"/>
      <c r="DX170" s="92"/>
      <c r="DY170" s="92"/>
      <c r="DZ170" s="92"/>
      <c r="EA170" s="92"/>
      <c r="EB170" s="92"/>
      <c r="EC170" s="92"/>
      <c r="ED170" s="92"/>
      <c r="EE170" s="92"/>
      <c r="EF170" s="92"/>
      <c r="EG170" s="40"/>
      <c r="EH170" s="41"/>
      <c r="EI170" s="94"/>
      <c r="EJ170" s="95"/>
      <c r="EK170" s="1"/>
    </row>
    <row r="171" spans="6:141" x14ac:dyDescent="0.15">
      <c r="F171" s="109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233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/>
      <c r="DU171" s="92"/>
      <c r="DV171" s="93"/>
      <c r="DW171" s="92"/>
      <c r="DX171" s="92"/>
      <c r="DY171" s="92"/>
      <c r="DZ171" s="92"/>
      <c r="EA171" s="92"/>
      <c r="EB171" s="92"/>
      <c r="EC171" s="92"/>
      <c r="ED171" s="92"/>
      <c r="EE171" s="92"/>
      <c r="EF171" s="92"/>
      <c r="EG171" s="40"/>
      <c r="EH171" s="41"/>
      <c r="EI171" s="94"/>
      <c r="EJ171" s="95"/>
      <c r="EK171" s="1"/>
    </row>
    <row r="172" spans="6:141" x14ac:dyDescent="0.15">
      <c r="F172" s="109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233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/>
      <c r="DU172" s="92"/>
      <c r="DV172" s="93"/>
      <c r="DW172" s="92"/>
      <c r="DX172" s="92"/>
      <c r="DY172" s="92"/>
      <c r="DZ172" s="92"/>
      <c r="EA172" s="92"/>
      <c r="EB172" s="92"/>
      <c r="EC172" s="92"/>
      <c r="ED172" s="92"/>
      <c r="EE172" s="92"/>
      <c r="EF172" s="92"/>
      <c r="EG172" s="40"/>
      <c r="EH172" s="41"/>
      <c r="EI172" s="94"/>
      <c r="EJ172" s="95"/>
      <c r="EK172" s="1"/>
    </row>
    <row r="173" spans="6:141" x14ac:dyDescent="0.15">
      <c r="F173" s="109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233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3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40"/>
      <c r="EH173" s="41"/>
      <c r="EI173" s="94"/>
      <c r="EJ173" s="95"/>
      <c r="EK173" s="1"/>
    </row>
    <row r="174" spans="6:141" x14ac:dyDescent="0.15">
      <c r="F174" s="109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233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3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40"/>
      <c r="EH174" s="41"/>
      <c r="EI174" s="94"/>
      <c r="EJ174" s="95"/>
      <c r="EK174" s="1"/>
    </row>
    <row r="175" spans="6:141" x14ac:dyDescent="0.15">
      <c r="F175" s="109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233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92"/>
      <c r="CG175" s="92"/>
      <c r="CH175" s="92"/>
      <c r="CI175" s="92"/>
      <c r="CJ175" s="92"/>
      <c r="CK175" s="92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/>
      <c r="DU175" s="92"/>
      <c r="DV175" s="93"/>
      <c r="DW175" s="92"/>
      <c r="DX175" s="92"/>
      <c r="DY175" s="92"/>
      <c r="DZ175" s="92"/>
      <c r="EA175" s="92"/>
      <c r="EB175" s="92"/>
      <c r="EC175" s="92"/>
      <c r="ED175" s="92"/>
      <c r="EE175" s="92"/>
      <c r="EF175" s="92"/>
      <c r="EG175" s="40"/>
      <c r="EH175" s="41"/>
      <c r="EI175" s="94"/>
      <c r="EJ175" s="95"/>
      <c r="EK175" s="1"/>
    </row>
    <row r="176" spans="6:141" x14ac:dyDescent="0.15">
      <c r="F176" s="109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233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92"/>
      <c r="CG176" s="92"/>
      <c r="CH176" s="92"/>
      <c r="CI176" s="92"/>
      <c r="CJ176" s="92"/>
      <c r="CK176" s="92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/>
      <c r="DU176" s="92"/>
      <c r="DV176" s="93"/>
      <c r="DW176" s="92"/>
      <c r="DX176" s="92"/>
      <c r="DY176" s="92"/>
      <c r="DZ176" s="92"/>
      <c r="EA176" s="92"/>
      <c r="EB176" s="92"/>
      <c r="EC176" s="92"/>
      <c r="ED176" s="92"/>
      <c r="EE176" s="92"/>
      <c r="EF176" s="92"/>
      <c r="EG176" s="40"/>
      <c r="EH176" s="41"/>
      <c r="EI176" s="94"/>
      <c r="EJ176" s="95"/>
      <c r="EK176" s="1"/>
    </row>
    <row r="177" spans="6:141" x14ac:dyDescent="0.15">
      <c r="F177" s="109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233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3"/>
      <c r="DW177" s="92"/>
      <c r="DX177" s="92"/>
      <c r="DY177" s="92"/>
      <c r="DZ177" s="92"/>
      <c r="EA177" s="92"/>
      <c r="EB177" s="92"/>
      <c r="EC177" s="92"/>
      <c r="ED177" s="92"/>
      <c r="EE177" s="92"/>
      <c r="EF177" s="92"/>
      <c r="EG177" s="40"/>
      <c r="EH177" s="115"/>
      <c r="EI177" s="94"/>
      <c r="EJ177" s="95"/>
      <c r="EK177" s="1"/>
    </row>
    <row r="178" spans="6:141" x14ac:dyDescent="0.15"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233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3"/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40"/>
      <c r="EH178" s="41"/>
      <c r="EI178" s="94"/>
      <c r="EJ178" s="95"/>
      <c r="EK178" s="1"/>
    </row>
    <row r="179" spans="6:141" x14ac:dyDescent="0.15"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233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3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40"/>
      <c r="EH179" s="41"/>
      <c r="EI179" s="94"/>
      <c r="EJ179" s="95"/>
      <c r="EK179" s="1"/>
    </row>
    <row r="180" spans="6:141" x14ac:dyDescent="0.15"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233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2"/>
      <c r="DU180" s="92"/>
      <c r="DV180" s="93"/>
      <c r="DW180" s="92"/>
      <c r="DX180" s="92"/>
      <c r="DY180" s="92"/>
      <c r="DZ180" s="92"/>
      <c r="EA180" s="92"/>
      <c r="EB180" s="92"/>
      <c r="EC180" s="92"/>
      <c r="ED180" s="92"/>
      <c r="EE180" s="92"/>
      <c r="EF180" s="92"/>
      <c r="EG180" s="40"/>
      <c r="EH180" s="41"/>
      <c r="EI180" s="94"/>
      <c r="EJ180" s="95"/>
      <c r="EK180" s="1"/>
    </row>
    <row r="181" spans="6:141" x14ac:dyDescent="0.15"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233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92"/>
      <c r="CG181" s="92"/>
      <c r="CH181" s="92"/>
      <c r="CI181" s="92"/>
      <c r="CJ181" s="92"/>
      <c r="CK181" s="92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2"/>
      <c r="DU181" s="92"/>
      <c r="DV181" s="93"/>
      <c r="DW181" s="92"/>
      <c r="DX181" s="92"/>
      <c r="DY181" s="92"/>
      <c r="DZ181" s="92"/>
      <c r="EA181" s="92"/>
      <c r="EB181" s="92"/>
      <c r="EC181" s="92"/>
      <c r="ED181" s="92"/>
      <c r="EE181" s="92"/>
      <c r="EF181" s="92"/>
      <c r="EG181" s="40"/>
      <c r="EH181" s="41"/>
      <c r="EI181" s="94"/>
      <c r="EJ181" s="95"/>
      <c r="EK181" s="1"/>
    </row>
    <row r="182" spans="6:141" x14ac:dyDescent="0.15"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233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2"/>
      <c r="DU182" s="92"/>
      <c r="DV182" s="93"/>
      <c r="DW182" s="92"/>
      <c r="DX182" s="92"/>
      <c r="DY182" s="92"/>
      <c r="DZ182" s="92"/>
      <c r="EA182" s="92"/>
      <c r="EB182" s="92"/>
      <c r="EC182" s="92"/>
      <c r="ED182" s="92"/>
      <c r="EE182" s="92"/>
      <c r="EF182" s="92"/>
      <c r="EG182" s="40"/>
      <c r="EH182" s="41"/>
      <c r="EI182" s="94"/>
      <c r="EJ182" s="95"/>
      <c r="EK182" s="1"/>
    </row>
    <row r="183" spans="6:141" x14ac:dyDescent="0.15"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233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92"/>
      <c r="CG183" s="92"/>
      <c r="CH183" s="92"/>
      <c r="CI183" s="92"/>
      <c r="CJ183" s="92"/>
      <c r="CK183" s="92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2"/>
      <c r="DU183" s="92"/>
      <c r="DV183" s="93"/>
      <c r="DW183" s="92"/>
      <c r="DX183" s="92"/>
      <c r="DY183" s="92"/>
      <c r="DZ183" s="92"/>
      <c r="EA183" s="92"/>
      <c r="EB183" s="92"/>
      <c r="EC183" s="92"/>
      <c r="ED183" s="92"/>
      <c r="EE183" s="92"/>
      <c r="EF183" s="92"/>
      <c r="EG183" s="40"/>
      <c r="EH183" s="41"/>
      <c r="EI183" s="94"/>
      <c r="EJ183" s="95"/>
      <c r="EK183" s="1"/>
    </row>
    <row r="184" spans="6:141" x14ac:dyDescent="0.15"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233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92"/>
      <c r="CG184" s="92"/>
      <c r="CH184" s="92"/>
      <c r="CI184" s="92"/>
      <c r="CJ184" s="92"/>
      <c r="CK184" s="92"/>
      <c r="CL184" s="92"/>
      <c r="CM184" s="92"/>
      <c r="CN184" s="92"/>
      <c r="CO184" s="92"/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2"/>
      <c r="DU184" s="92"/>
      <c r="DV184" s="93"/>
      <c r="DW184" s="92"/>
      <c r="DX184" s="92"/>
      <c r="DY184" s="92"/>
      <c r="DZ184" s="92"/>
      <c r="EA184" s="92"/>
      <c r="EB184" s="92"/>
      <c r="EC184" s="92"/>
      <c r="ED184" s="92"/>
      <c r="EE184" s="92"/>
      <c r="EF184" s="92"/>
      <c r="EG184" s="40"/>
      <c r="EH184" s="115"/>
      <c r="EI184" s="94"/>
      <c r="EJ184" s="95"/>
      <c r="EK184" s="1"/>
    </row>
    <row r="185" spans="6:141" x14ac:dyDescent="0.15"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233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92"/>
      <c r="CG185" s="92"/>
      <c r="CH185" s="92"/>
      <c r="CI185" s="92"/>
      <c r="CJ185" s="92"/>
      <c r="CK185" s="92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2"/>
      <c r="DU185" s="92"/>
      <c r="DV185" s="93"/>
      <c r="DW185" s="92"/>
      <c r="DX185" s="92"/>
      <c r="DY185" s="92"/>
      <c r="DZ185" s="92"/>
      <c r="EA185" s="92"/>
      <c r="EB185" s="92"/>
      <c r="EC185" s="92"/>
      <c r="ED185" s="92"/>
      <c r="EE185" s="92"/>
      <c r="EF185" s="92"/>
      <c r="EG185" s="40"/>
      <c r="EH185" s="115"/>
      <c r="EI185" s="94"/>
      <c r="EJ185" s="95"/>
      <c r="EK185" s="1"/>
    </row>
    <row r="186" spans="6:141" x14ac:dyDescent="0.15"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233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92"/>
      <c r="CG186" s="92"/>
      <c r="CH186" s="92"/>
      <c r="CI186" s="92"/>
      <c r="CJ186" s="92"/>
      <c r="CK186" s="92"/>
      <c r="CL186" s="92"/>
      <c r="CM186" s="92"/>
      <c r="CN186" s="92"/>
      <c r="CO186" s="92"/>
      <c r="CP186" s="92"/>
      <c r="CQ186" s="92"/>
      <c r="CR186" s="92"/>
      <c r="CS186" s="92"/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/>
      <c r="DT186" s="92"/>
      <c r="DU186" s="92"/>
      <c r="DV186" s="93"/>
      <c r="DW186" s="92"/>
      <c r="DX186" s="92"/>
      <c r="DY186" s="92"/>
      <c r="DZ186" s="92"/>
      <c r="EA186" s="92"/>
      <c r="EB186" s="92"/>
      <c r="EC186" s="92"/>
      <c r="ED186" s="92"/>
      <c r="EE186" s="92"/>
      <c r="EF186" s="92"/>
      <c r="EG186" s="40"/>
      <c r="EH186" s="41"/>
      <c r="EI186" s="94"/>
      <c r="EJ186" s="95"/>
      <c r="EK186" s="1"/>
    </row>
    <row r="187" spans="6:141" x14ac:dyDescent="0.15"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233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/>
      <c r="CP187" s="92"/>
      <c r="CQ187" s="92"/>
      <c r="CR187" s="92"/>
      <c r="CS187" s="92"/>
      <c r="CT187" s="92"/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/>
      <c r="DT187" s="92"/>
      <c r="DU187" s="92"/>
      <c r="DV187" s="93"/>
      <c r="DW187" s="92"/>
      <c r="DX187" s="92"/>
      <c r="DY187" s="92"/>
      <c r="DZ187" s="92"/>
      <c r="EA187" s="92"/>
      <c r="EB187" s="92"/>
      <c r="EC187" s="92"/>
      <c r="ED187" s="92"/>
      <c r="EE187" s="92"/>
      <c r="EF187" s="92"/>
      <c r="EG187" s="40"/>
      <c r="EH187" s="41"/>
      <c r="EI187" s="94"/>
      <c r="EJ187" s="95"/>
      <c r="EK187" s="1"/>
    </row>
    <row r="188" spans="6:141" x14ac:dyDescent="0.15"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233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/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/>
      <c r="DU188" s="92"/>
      <c r="DV188" s="93"/>
      <c r="DW188" s="92"/>
      <c r="DX188" s="92"/>
      <c r="DY188" s="92"/>
      <c r="DZ188" s="92"/>
      <c r="EA188" s="92"/>
      <c r="EB188" s="92"/>
      <c r="EC188" s="92"/>
      <c r="ED188" s="92"/>
      <c r="EE188" s="92"/>
      <c r="EF188" s="92"/>
      <c r="EG188" s="40"/>
      <c r="EH188" s="41"/>
      <c r="EI188" s="94"/>
      <c r="EJ188" s="95"/>
      <c r="EK188" s="1"/>
    </row>
    <row r="189" spans="6:141" x14ac:dyDescent="0.15"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233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/>
      <c r="DU189" s="92"/>
      <c r="DV189" s="93"/>
      <c r="DW189" s="92"/>
      <c r="DX189" s="92"/>
      <c r="DY189" s="92"/>
      <c r="DZ189" s="92"/>
      <c r="EA189" s="92"/>
      <c r="EB189" s="92"/>
      <c r="EC189" s="92"/>
      <c r="ED189" s="92"/>
      <c r="EE189" s="92"/>
      <c r="EF189" s="92"/>
      <c r="EG189" s="40"/>
      <c r="EH189" s="41"/>
      <c r="EI189" s="94"/>
      <c r="EJ189" s="95"/>
      <c r="EK189" s="1"/>
    </row>
    <row r="190" spans="6:141" x14ac:dyDescent="0.15"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23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2"/>
      <c r="CR190" s="92"/>
      <c r="CS190" s="92"/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/>
      <c r="DT190" s="92"/>
      <c r="DU190" s="92"/>
      <c r="DV190" s="93"/>
      <c r="DW190" s="92"/>
      <c r="DX190" s="92"/>
      <c r="DY190" s="92"/>
      <c r="DZ190" s="92"/>
      <c r="EA190" s="92"/>
      <c r="EB190" s="92"/>
      <c r="EC190" s="92"/>
      <c r="ED190" s="92"/>
      <c r="EE190" s="92"/>
      <c r="EF190" s="92"/>
      <c r="EG190" s="40"/>
      <c r="EH190" s="41"/>
      <c r="EI190" s="94"/>
      <c r="EJ190" s="95"/>
      <c r="EK190" s="1"/>
    </row>
    <row r="191" spans="6:141" x14ac:dyDescent="0.15"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233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2"/>
      <c r="CR191" s="92"/>
      <c r="CS191" s="92"/>
      <c r="CT191" s="92"/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/>
      <c r="DT191" s="92"/>
      <c r="DU191" s="92"/>
      <c r="DV191" s="93"/>
      <c r="DW191" s="92"/>
      <c r="DX191" s="92"/>
      <c r="DY191" s="92"/>
      <c r="DZ191" s="92"/>
      <c r="EA191" s="92"/>
      <c r="EB191" s="92"/>
      <c r="EC191" s="92"/>
      <c r="ED191" s="92"/>
      <c r="EE191" s="92"/>
      <c r="EF191" s="92"/>
      <c r="EG191" s="40"/>
      <c r="EH191" s="41"/>
      <c r="EI191" s="94"/>
      <c r="EJ191" s="95"/>
      <c r="EK191" s="1"/>
    </row>
    <row r="192" spans="6:141" x14ac:dyDescent="0.15"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233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92"/>
      <c r="CG192" s="92"/>
      <c r="CH192" s="92"/>
      <c r="CI192" s="92"/>
      <c r="CJ192" s="92"/>
      <c r="CK192" s="92"/>
      <c r="CL192" s="92"/>
      <c r="CM192" s="92"/>
      <c r="CN192" s="92"/>
      <c r="CO192" s="92"/>
      <c r="CP192" s="92"/>
      <c r="CQ192" s="92"/>
      <c r="CR192" s="92"/>
      <c r="CS192" s="92"/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/>
      <c r="DT192" s="92"/>
      <c r="DU192" s="92"/>
      <c r="DV192" s="93"/>
      <c r="DW192" s="92"/>
      <c r="DX192" s="92"/>
      <c r="DY192" s="92"/>
      <c r="DZ192" s="92"/>
      <c r="EA192" s="92"/>
      <c r="EB192" s="92"/>
      <c r="EC192" s="92"/>
      <c r="ED192" s="92"/>
      <c r="EE192" s="92"/>
      <c r="EF192" s="92"/>
      <c r="EG192" s="40"/>
      <c r="EH192" s="41"/>
      <c r="EI192" s="94"/>
      <c r="EJ192" s="95"/>
      <c r="EK192" s="1"/>
    </row>
    <row r="193" spans="7:141" x14ac:dyDescent="0.15"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233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3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40"/>
      <c r="EH193" s="41"/>
      <c r="EI193" s="94"/>
      <c r="EJ193" s="95"/>
      <c r="EK193" s="1"/>
    </row>
    <row r="194" spans="7:141" x14ac:dyDescent="0.15"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233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/>
      <c r="CP194" s="92"/>
      <c r="CQ194" s="92"/>
      <c r="CR194" s="92"/>
      <c r="CS194" s="92"/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/>
      <c r="DT194" s="92"/>
      <c r="DU194" s="92"/>
      <c r="DV194" s="93"/>
      <c r="DW194" s="92"/>
      <c r="DX194" s="92"/>
      <c r="DY194" s="92"/>
      <c r="DZ194" s="92"/>
      <c r="EA194" s="92"/>
      <c r="EB194" s="92"/>
      <c r="EC194" s="92"/>
      <c r="ED194" s="92"/>
      <c r="EE194" s="92"/>
      <c r="EF194" s="92"/>
      <c r="EG194" s="40"/>
      <c r="EH194" s="41"/>
      <c r="EI194" s="94"/>
      <c r="EJ194" s="95"/>
      <c r="EK194" s="1"/>
    </row>
    <row r="195" spans="7:141" x14ac:dyDescent="0.15"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233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92"/>
      <c r="CG195" s="92"/>
      <c r="CH195" s="92"/>
      <c r="CI195" s="92"/>
      <c r="CJ195" s="92"/>
      <c r="CK195" s="92"/>
      <c r="CL195" s="92"/>
      <c r="CM195" s="92"/>
      <c r="CN195" s="92"/>
      <c r="CO195" s="92"/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/>
      <c r="DU195" s="92"/>
      <c r="DV195" s="93"/>
      <c r="DW195" s="92"/>
      <c r="DX195" s="92"/>
      <c r="DY195" s="92"/>
      <c r="DZ195" s="92"/>
      <c r="EA195" s="92"/>
      <c r="EB195" s="92"/>
      <c r="EC195" s="92"/>
      <c r="ED195" s="92"/>
      <c r="EE195" s="92"/>
      <c r="EF195" s="92"/>
      <c r="EG195" s="40"/>
      <c r="EH195" s="41"/>
      <c r="EI195" s="94"/>
      <c r="EJ195" s="95"/>
      <c r="EK195" s="1"/>
    </row>
    <row r="196" spans="7:141" x14ac:dyDescent="0.15"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233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/>
      <c r="DU196" s="92"/>
      <c r="DV196" s="93"/>
      <c r="DW196" s="92"/>
      <c r="DX196" s="92"/>
      <c r="DY196" s="92"/>
      <c r="DZ196" s="92"/>
      <c r="EA196" s="92"/>
      <c r="EB196" s="92"/>
      <c r="EC196" s="92"/>
      <c r="ED196" s="92"/>
      <c r="EE196" s="92"/>
      <c r="EF196" s="92"/>
      <c r="EG196" s="40"/>
      <c r="EH196" s="41"/>
      <c r="EI196" s="94"/>
      <c r="EJ196" s="95"/>
      <c r="EK196" s="1"/>
    </row>
    <row r="197" spans="7:141" x14ac:dyDescent="0.15"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233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3"/>
      <c r="DW197" s="92"/>
      <c r="DX197" s="92"/>
      <c r="DY197" s="92"/>
      <c r="DZ197" s="92"/>
      <c r="EA197" s="92"/>
      <c r="EB197" s="92"/>
      <c r="EC197" s="92"/>
      <c r="ED197" s="92"/>
      <c r="EE197" s="92"/>
      <c r="EF197" s="92"/>
      <c r="EG197" s="40"/>
      <c r="EH197" s="41"/>
      <c r="EI197" s="94"/>
      <c r="EJ197" s="95"/>
      <c r="EK197" s="1"/>
    </row>
    <row r="198" spans="7:141" x14ac:dyDescent="0.15"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233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92"/>
      <c r="CG198" s="92"/>
      <c r="CH198" s="92"/>
      <c r="CI198" s="92"/>
      <c r="CJ198" s="92"/>
      <c r="CK198" s="92"/>
      <c r="CL198" s="92"/>
      <c r="CM198" s="92"/>
      <c r="CN198" s="92"/>
      <c r="CO198" s="92"/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/>
      <c r="DU198" s="92"/>
      <c r="DV198" s="93"/>
      <c r="DW198" s="92"/>
      <c r="DX198" s="92"/>
      <c r="DY198" s="92"/>
      <c r="DZ198" s="92"/>
      <c r="EA198" s="92"/>
      <c r="EB198" s="92"/>
      <c r="EC198" s="92"/>
      <c r="ED198" s="92"/>
      <c r="EE198" s="92"/>
      <c r="EF198" s="92"/>
      <c r="EG198" s="40"/>
      <c r="EH198" s="41"/>
      <c r="EI198" s="94"/>
      <c r="EJ198" s="95"/>
      <c r="EK198" s="1"/>
    </row>
    <row r="199" spans="7:141" x14ac:dyDescent="0.15"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233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3"/>
      <c r="DW199" s="92"/>
      <c r="DX199" s="92"/>
      <c r="DY199" s="92"/>
      <c r="DZ199" s="92"/>
      <c r="EA199" s="92"/>
      <c r="EB199" s="92"/>
      <c r="EC199" s="92"/>
      <c r="ED199" s="92"/>
      <c r="EE199" s="92"/>
      <c r="EF199" s="92"/>
      <c r="EG199" s="40"/>
      <c r="EH199" s="41"/>
      <c r="EI199" s="94"/>
      <c r="EJ199" s="95"/>
      <c r="EK199" s="1"/>
    </row>
    <row r="200" spans="7:141" x14ac:dyDescent="0.15"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234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92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3"/>
      <c r="DW200" s="92"/>
      <c r="DX200" s="92"/>
      <c r="DY200" s="92"/>
      <c r="DZ200" s="92"/>
      <c r="EA200" s="92"/>
      <c r="EB200" s="92"/>
      <c r="EC200" s="92"/>
      <c r="ED200" s="92"/>
      <c r="EE200" s="92"/>
      <c r="EF200" s="92"/>
      <c r="EG200" s="40"/>
      <c r="EH200" s="41"/>
      <c r="EI200" s="94"/>
      <c r="EJ200" s="95"/>
      <c r="EK200" s="1"/>
    </row>
    <row r="201" spans="7:141" x14ac:dyDescent="0.15"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234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92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/>
      <c r="DU201" s="92"/>
      <c r="DV201" s="93"/>
      <c r="DW201" s="92"/>
      <c r="DX201" s="92"/>
      <c r="DY201" s="92"/>
      <c r="DZ201" s="92"/>
      <c r="EA201" s="92"/>
      <c r="EB201" s="92"/>
      <c r="EC201" s="92"/>
      <c r="ED201" s="92"/>
      <c r="EE201" s="92"/>
      <c r="EF201" s="92"/>
      <c r="EG201" s="40"/>
      <c r="EH201" s="115"/>
      <c r="EI201" s="94"/>
      <c r="EJ201" s="95"/>
      <c r="EK201" s="1"/>
    </row>
    <row r="202" spans="7:141" x14ac:dyDescent="0.15"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234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3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40"/>
      <c r="EH202" s="41"/>
      <c r="EI202" s="94"/>
      <c r="EJ202" s="95"/>
      <c r="EK202" s="1"/>
    </row>
    <row r="203" spans="7:141" x14ac:dyDescent="0.15"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234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3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40"/>
      <c r="EH203" s="41"/>
      <c r="EI203" s="94"/>
      <c r="EJ203" s="95"/>
      <c r="EK203" s="1"/>
    </row>
    <row r="204" spans="7:141" x14ac:dyDescent="0.15"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234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3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40"/>
      <c r="EH204" s="115"/>
      <c r="EI204" s="94"/>
      <c r="EJ204" s="95"/>
      <c r="EK204" s="1"/>
    </row>
    <row r="205" spans="7:141" x14ac:dyDescent="0.15"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234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3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40"/>
      <c r="EH205" s="41"/>
      <c r="EI205" s="94"/>
      <c r="EJ205" s="95"/>
      <c r="EK205" s="1"/>
    </row>
    <row r="206" spans="7:141" x14ac:dyDescent="0.15"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234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3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40"/>
      <c r="EH206" s="41"/>
      <c r="EI206" s="94"/>
      <c r="EJ206" s="95"/>
      <c r="EK206" s="1"/>
    </row>
    <row r="207" spans="7:141" x14ac:dyDescent="0.15"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234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3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40"/>
      <c r="EH207" s="41"/>
      <c r="EI207" s="94"/>
      <c r="EJ207" s="95"/>
      <c r="EK207" s="1"/>
    </row>
    <row r="208" spans="7:141" x14ac:dyDescent="0.15"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234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3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40"/>
      <c r="EH208" s="41"/>
      <c r="EI208" s="94"/>
      <c r="EJ208" s="95"/>
      <c r="EK208" s="1"/>
    </row>
    <row r="209" spans="7:141" x14ac:dyDescent="0.15"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234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3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40"/>
      <c r="EH209" s="115"/>
      <c r="EI209" s="94"/>
      <c r="EJ209" s="95"/>
      <c r="EK209" s="1"/>
    </row>
    <row r="210" spans="7:141" x14ac:dyDescent="0.15"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234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3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40"/>
      <c r="EH210" s="115"/>
      <c r="EI210" s="94"/>
      <c r="EJ210" s="95"/>
      <c r="EK210" s="1"/>
    </row>
    <row r="211" spans="7:141" x14ac:dyDescent="0.15"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234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3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40"/>
      <c r="EH211" s="115"/>
      <c r="EI211" s="94"/>
      <c r="EJ211" s="95"/>
      <c r="EK211" s="1"/>
    </row>
    <row r="212" spans="7:141" x14ac:dyDescent="0.15"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234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3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40"/>
      <c r="EH212" s="115"/>
      <c r="EI212" s="94"/>
      <c r="EJ212" s="95"/>
      <c r="EK212" s="1"/>
    </row>
    <row r="213" spans="7:141" x14ac:dyDescent="0.15"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234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3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40"/>
      <c r="EH213" s="41"/>
      <c r="EI213" s="94"/>
      <c r="EJ213" s="95"/>
      <c r="EK213" s="1"/>
    </row>
    <row r="214" spans="7:141" x14ac:dyDescent="0.15"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234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3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40"/>
      <c r="EH214" s="41"/>
      <c r="EI214" s="94"/>
      <c r="EJ214" s="95"/>
      <c r="EK214" s="1"/>
    </row>
    <row r="215" spans="7:141" x14ac:dyDescent="0.15"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234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3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40"/>
      <c r="EH215" s="41"/>
      <c r="EI215" s="94"/>
      <c r="EJ215" s="95"/>
      <c r="EK215" s="1"/>
    </row>
    <row r="216" spans="7:141" x14ac:dyDescent="0.15"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234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3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40"/>
      <c r="EH216" s="41"/>
      <c r="EI216" s="94"/>
      <c r="EJ216" s="95"/>
      <c r="EK216" s="1"/>
    </row>
    <row r="217" spans="7:141" x14ac:dyDescent="0.15"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234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3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40"/>
      <c r="EH217" s="115"/>
      <c r="EI217" s="94"/>
      <c r="EJ217" s="95"/>
      <c r="EK217" s="1"/>
    </row>
    <row r="218" spans="7:141" x14ac:dyDescent="0.15"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234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3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40"/>
      <c r="EH218" s="115"/>
      <c r="EI218" s="94"/>
      <c r="EJ218" s="95"/>
      <c r="EK218" s="1"/>
    </row>
    <row r="219" spans="7:141" x14ac:dyDescent="0.15"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234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3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40"/>
      <c r="EH219" s="41"/>
      <c r="EI219" s="94"/>
      <c r="EJ219" s="95"/>
      <c r="EK219" s="1"/>
    </row>
    <row r="220" spans="7:141" x14ac:dyDescent="0.15"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234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3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40"/>
      <c r="EH220" s="115"/>
      <c r="EI220" s="94"/>
      <c r="EJ220" s="95"/>
      <c r="EK220" s="1"/>
    </row>
    <row r="221" spans="7:141" x14ac:dyDescent="0.15"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234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3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40"/>
      <c r="EH221" s="41"/>
      <c r="EI221" s="94"/>
      <c r="EJ221" s="95"/>
      <c r="EK221" s="1"/>
    </row>
    <row r="222" spans="7:141" x14ac:dyDescent="0.15"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234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3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40"/>
      <c r="EH222" s="41"/>
      <c r="EI222" s="94"/>
      <c r="EJ222" s="95"/>
      <c r="EK222" s="1"/>
    </row>
    <row r="223" spans="7:141" x14ac:dyDescent="0.15"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234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3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40"/>
      <c r="EH223" s="115"/>
      <c r="EI223" s="94"/>
      <c r="EJ223" s="95"/>
      <c r="EK223" s="1"/>
    </row>
    <row r="224" spans="7:141" x14ac:dyDescent="0.15"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234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3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40"/>
      <c r="EH224" s="115"/>
      <c r="EI224" s="94"/>
      <c r="EJ224" s="95"/>
      <c r="EK224" s="1"/>
    </row>
    <row r="225" spans="7:141" x14ac:dyDescent="0.15"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234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3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40"/>
      <c r="EH225" s="115"/>
      <c r="EI225" s="94"/>
      <c r="EJ225" s="95"/>
      <c r="EK225" s="1"/>
    </row>
    <row r="226" spans="7:141" x14ac:dyDescent="0.15"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234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3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40"/>
      <c r="EH226" s="115"/>
      <c r="EI226" s="94"/>
      <c r="EJ226" s="95"/>
      <c r="EK226" s="1"/>
    </row>
    <row r="227" spans="7:141" x14ac:dyDescent="0.15"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234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3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40"/>
      <c r="EH227" s="115"/>
      <c r="EI227" s="94"/>
      <c r="EJ227" s="95"/>
      <c r="EK227" s="1"/>
    </row>
    <row r="228" spans="7:141" x14ac:dyDescent="0.15"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234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3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40"/>
      <c r="EH228" s="115"/>
      <c r="EI228" s="94"/>
      <c r="EJ228" s="95"/>
      <c r="EK228" s="1"/>
    </row>
    <row r="229" spans="7:141" x14ac:dyDescent="0.15"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234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3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40"/>
      <c r="EH229" s="115"/>
      <c r="EI229" s="94"/>
      <c r="EJ229" s="95"/>
      <c r="EK229" s="1"/>
    </row>
    <row r="230" spans="7:141" x14ac:dyDescent="0.15"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234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3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40"/>
      <c r="EH230" s="115"/>
      <c r="EI230" s="94"/>
      <c r="EJ230" s="95"/>
      <c r="EK230" s="1"/>
    </row>
    <row r="231" spans="7:141" x14ac:dyDescent="0.15"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234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3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40"/>
      <c r="EH231" s="115"/>
      <c r="EI231" s="94"/>
      <c r="EJ231" s="95"/>
      <c r="EK231" s="1"/>
    </row>
    <row r="232" spans="7:141" x14ac:dyDescent="0.15"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234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3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40"/>
      <c r="EH232" s="41"/>
      <c r="EI232" s="94"/>
      <c r="EJ232" s="95"/>
      <c r="EK232" s="1"/>
    </row>
    <row r="233" spans="7:141" x14ac:dyDescent="0.15"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234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3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40"/>
      <c r="EH233" s="41"/>
      <c r="EI233" s="94"/>
      <c r="EJ233" s="95"/>
      <c r="EK233" s="1"/>
    </row>
    <row r="234" spans="7:141" x14ac:dyDescent="0.15"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234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3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40"/>
      <c r="EH234" s="41"/>
      <c r="EI234" s="94"/>
      <c r="EJ234" s="95"/>
      <c r="EK234" s="1"/>
    </row>
    <row r="235" spans="7:141" x14ac:dyDescent="0.15"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234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3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40"/>
      <c r="EH235" s="115"/>
      <c r="EI235" s="94"/>
      <c r="EJ235" s="95"/>
      <c r="EK235" s="1"/>
    </row>
    <row r="236" spans="7:141" x14ac:dyDescent="0.15"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234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3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40"/>
      <c r="EH236" s="115"/>
      <c r="EI236" s="94"/>
      <c r="EJ236" s="95"/>
      <c r="EK236" s="1"/>
    </row>
    <row r="237" spans="7:141" x14ac:dyDescent="0.15"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234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3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40"/>
      <c r="EH237" s="115"/>
      <c r="EI237" s="94"/>
      <c r="EJ237" s="95"/>
      <c r="EK237" s="1"/>
    </row>
    <row r="238" spans="7:141" x14ac:dyDescent="0.15"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234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3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40"/>
      <c r="EH238" s="41"/>
      <c r="EI238" s="94"/>
      <c r="EJ238" s="95"/>
      <c r="EK238" s="1"/>
    </row>
    <row r="239" spans="7:141" x14ac:dyDescent="0.15"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234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3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40"/>
      <c r="EH239" s="41"/>
      <c r="EI239" s="94"/>
      <c r="EJ239" s="95"/>
      <c r="EK239" s="1"/>
    </row>
    <row r="240" spans="7:141" x14ac:dyDescent="0.15"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234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3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40"/>
      <c r="EH240" s="41"/>
      <c r="EI240" s="94"/>
      <c r="EJ240" s="95"/>
      <c r="EK240" s="1"/>
    </row>
    <row r="241" spans="7:141" x14ac:dyDescent="0.15"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234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3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40"/>
      <c r="EH241" s="41"/>
      <c r="EI241" s="94"/>
      <c r="EJ241" s="95"/>
      <c r="EK241" s="1"/>
    </row>
    <row r="242" spans="7:141" x14ac:dyDescent="0.15"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234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3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40"/>
      <c r="EH242" s="41"/>
      <c r="EI242" s="94"/>
      <c r="EJ242" s="95"/>
      <c r="EK242" s="1"/>
    </row>
    <row r="243" spans="7:141" x14ac:dyDescent="0.15"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234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3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40"/>
      <c r="EH243" s="41"/>
      <c r="EI243" s="94"/>
      <c r="EJ243" s="95"/>
      <c r="EK243" s="1"/>
    </row>
    <row r="244" spans="7:141" x14ac:dyDescent="0.15"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234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3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40"/>
      <c r="EH244" s="41"/>
      <c r="EI244" s="94"/>
      <c r="EJ244" s="95"/>
      <c r="EK244" s="1"/>
    </row>
    <row r="245" spans="7:141" x14ac:dyDescent="0.15"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234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3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40"/>
      <c r="EH245" s="41"/>
      <c r="EI245" s="94"/>
      <c r="EJ245" s="95"/>
      <c r="EK245" s="1"/>
    </row>
    <row r="246" spans="7:141" x14ac:dyDescent="0.15"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234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3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40"/>
      <c r="EH246" s="115"/>
      <c r="EI246" s="94"/>
      <c r="EJ246" s="95"/>
      <c r="EK246" s="1"/>
    </row>
    <row r="247" spans="7:141" x14ac:dyDescent="0.15"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234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3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40"/>
      <c r="EH247" s="41"/>
      <c r="EI247" s="94"/>
      <c r="EJ247" s="95"/>
      <c r="EK247" s="1"/>
    </row>
    <row r="248" spans="7:141" x14ac:dyDescent="0.15"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234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3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40"/>
      <c r="EH248" s="41"/>
      <c r="EI248" s="94"/>
      <c r="EJ248" s="95"/>
      <c r="EK248" s="1"/>
    </row>
    <row r="249" spans="7:141" x14ac:dyDescent="0.15"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234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3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40"/>
      <c r="EH249" s="41"/>
      <c r="EI249" s="94"/>
      <c r="EJ249" s="95"/>
      <c r="EK249" s="1"/>
    </row>
    <row r="250" spans="7:141" x14ac:dyDescent="0.15"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234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3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40"/>
      <c r="EH250" s="41"/>
      <c r="EI250" s="94"/>
      <c r="EJ250" s="95"/>
      <c r="EK250" s="1"/>
    </row>
    <row r="251" spans="7:141" x14ac:dyDescent="0.15"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234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3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40"/>
      <c r="EH251" s="115"/>
      <c r="EI251" s="94"/>
      <c r="EJ251" s="95"/>
      <c r="EK251" s="1"/>
    </row>
    <row r="252" spans="7:141" x14ac:dyDescent="0.15"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234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3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40"/>
      <c r="EH252" s="115"/>
      <c r="EI252" s="94"/>
      <c r="EJ252" s="95"/>
      <c r="EK252" s="1"/>
    </row>
    <row r="253" spans="7:141" x14ac:dyDescent="0.15"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234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3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40"/>
      <c r="EH253" s="41"/>
      <c r="EI253" s="94"/>
      <c r="EJ253" s="95"/>
      <c r="EK253" s="1"/>
    </row>
    <row r="254" spans="7:141" x14ac:dyDescent="0.15"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234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3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40"/>
      <c r="EH254" s="41"/>
      <c r="EI254" s="94"/>
      <c r="EJ254" s="95"/>
      <c r="EK254" s="1"/>
    </row>
    <row r="255" spans="7:141" x14ac:dyDescent="0.15"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234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3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40"/>
      <c r="EH255" s="41"/>
      <c r="EI255" s="94"/>
      <c r="EJ255" s="95"/>
      <c r="EK255" s="1"/>
    </row>
    <row r="256" spans="7:141" x14ac:dyDescent="0.15"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234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3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40"/>
      <c r="EH256" s="115"/>
      <c r="EI256" s="94"/>
      <c r="EJ256" s="95"/>
      <c r="EK256" s="1"/>
    </row>
    <row r="257" spans="7:141" x14ac:dyDescent="0.15"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234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3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40"/>
      <c r="EH257" s="41"/>
      <c r="EI257" s="94"/>
      <c r="EJ257" s="95"/>
      <c r="EK257" s="1"/>
    </row>
    <row r="258" spans="7:141" x14ac:dyDescent="0.15"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234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3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40"/>
      <c r="EH258" s="41"/>
      <c r="EI258" s="94"/>
      <c r="EJ258" s="95"/>
      <c r="EK258" s="1"/>
    </row>
    <row r="259" spans="7:141" x14ac:dyDescent="0.15"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234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3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40"/>
      <c r="EH259" s="41"/>
      <c r="EI259" s="94"/>
      <c r="EJ259" s="95"/>
      <c r="EK259" s="1"/>
    </row>
    <row r="260" spans="7:141" x14ac:dyDescent="0.15"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234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3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40"/>
      <c r="EH260" s="41"/>
      <c r="EI260" s="94"/>
      <c r="EJ260" s="95"/>
      <c r="EK260" s="1"/>
    </row>
    <row r="261" spans="7:141" x14ac:dyDescent="0.15"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234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3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40"/>
      <c r="EH261" s="41"/>
      <c r="EI261" s="94"/>
      <c r="EJ261" s="95"/>
      <c r="EK261" s="1"/>
    </row>
    <row r="262" spans="7:141" x14ac:dyDescent="0.15"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234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3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40"/>
      <c r="EH262" s="115"/>
      <c r="EI262" s="94"/>
      <c r="EJ262" s="95"/>
      <c r="EK262" s="1"/>
    </row>
    <row r="263" spans="7:141" x14ac:dyDescent="0.15"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234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3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40"/>
      <c r="EH263" s="41"/>
      <c r="EI263" s="94"/>
      <c r="EJ263" s="95"/>
      <c r="EK263" s="1"/>
    </row>
    <row r="264" spans="7:141" x14ac:dyDescent="0.15"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234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3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40"/>
      <c r="EH264" s="41"/>
      <c r="EI264" s="94"/>
      <c r="EJ264" s="95"/>
      <c r="EK264" s="1"/>
    </row>
    <row r="265" spans="7:141" x14ac:dyDescent="0.15"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234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3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40"/>
      <c r="EH265" s="41"/>
      <c r="EI265" s="94"/>
      <c r="EJ265" s="95"/>
      <c r="EK265" s="1"/>
    </row>
    <row r="266" spans="7:141" x14ac:dyDescent="0.15"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234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3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40"/>
      <c r="EH266" s="41"/>
      <c r="EI266" s="94"/>
      <c r="EJ266" s="95"/>
      <c r="EK266" s="1"/>
    </row>
    <row r="267" spans="7:141" x14ac:dyDescent="0.15"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234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3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40"/>
      <c r="EH267" s="41"/>
      <c r="EI267" s="94"/>
      <c r="EJ267" s="95"/>
      <c r="EK267" s="1"/>
    </row>
    <row r="268" spans="7:141" x14ac:dyDescent="0.15"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234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3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40"/>
      <c r="EH268" s="115"/>
      <c r="EI268" s="94"/>
      <c r="EJ268" s="95"/>
      <c r="EK268" s="1"/>
    </row>
    <row r="269" spans="7:141" x14ac:dyDescent="0.15"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234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3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40"/>
      <c r="EH269" s="41"/>
      <c r="EI269" s="94"/>
      <c r="EJ269" s="95"/>
      <c r="EK269" s="1"/>
    </row>
    <row r="270" spans="7:141" x14ac:dyDescent="0.15"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234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3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40"/>
      <c r="EH270" s="41"/>
      <c r="EI270" s="94"/>
      <c r="EJ270" s="95"/>
      <c r="EK270" s="1"/>
    </row>
    <row r="271" spans="7:141" x14ac:dyDescent="0.15"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234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3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40"/>
      <c r="EH271" s="41"/>
      <c r="EI271" s="94"/>
      <c r="EJ271" s="95"/>
      <c r="EK271" s="1"/>
    </row>
    <row r="272" spans="7:141" x14ac:dyDescent="0.15"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234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3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40"/>
      <c r="EH272" s="41"/>
      <c r="EI272" s="94"/>
      <c r="EJ272" s="95"/>
      <c r="EK272" s="1"/>
    </row>
    <row r="273" spans="7:143" x14ac:dyDescent="0.15"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234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3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40"/>
      <c r="EH273" s="41"/>
      <c r="EI273" s="94"/>
      <c r="EJ273" s="95"/>
      <c r="EK273" s="1"/>
    </row>
    <row r="274" spans="7:143" x14ac:dyDescent="0.15"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234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3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40"/>
      <c r="EH274" s="115"/>
      <c r="EI274" s="94"/>
      <c r="EJ274" s="95"/>
      <c r="EK274" s="1"/>
    </row>
    <row r="275" spans="7:143" x14ac:dyDescent="0.15"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234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3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40"/>
      <c r="EH275" s="41"/>
      <c r="EI275" s="94"/>
      <c r="EJ275" s="95"/>
      <c r="EK275" s="1"/>
    </row>
    <row r="276" spans="7:143" x14ac:dyDescent="0.15"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234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3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40"/>
      <c r="EH276" s="41"/>
      <c r="EI276" s="94"/>
      <c r="EJ276" s="95"/>
      <c r="EK276" s="1"/>
    </row>
    <row r="277" spans="7:143" x14ac:dyDescent="0.15"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234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3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40"/>
      <c r="EH277" s="115"/>
      <c r="EI277" s="94"/>
      <c r="EJ277" s="95"/>
      <c r="EK277" s="1"/>
    </row>
    <row r="278" spans="7:143" x14ac:dyDescent="0.15"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234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3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40"/>
      <c r="EH278" s="41"/>
      <c r="EI278" s="94"/>
      <c r="EJ278" s="95"/>
      <c r="EK278" s="1"/>
    </row>
    <row r="279" spans="7:143" x14ac:dyDescent="0.15"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234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3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40"/>
      <c r="EH279" s="41"/>
      <c r="EI279" s="94"/>
      <c r="EJ279" s="95"/>
      <c r="EK279" s="1"/>
    </row>
    <row r="280" spans="7:143" x14ac:dyDescent="0.15"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234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3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40"/>
      <c r="EH280" s="115"/>
      <c r="EI280" s="94"/>
      <c r="EJ280" s="95"/>
      <c r="EK280" s="1"/>
    </row>
    <row r="281" spans="7:143" x14ac:dyDescent="0.15"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234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3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40"/>
      <c r="EH281" s="41"/>
      <c r="EI281" s="94"/>
      <c r="EJ281" s="95"/>
      <c r="EK281" s="1"/>
    </row>
    <row r="282" spans="7:143" x14ac:dyDescent="0.15"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234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3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40"/>
      <c r="EH282" s="41"/>
      <c r="EI282" s="94"/>
      <c r="EJ282" s="95"/>
      <c r="EK282" s="1"/>
    </row>
    <row r="283" spans="7:143" x14ac:dyDescent="0.15"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234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3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40"/>
      <c r="EK283" s="41"/>
      <c r="EL283" s="94"/>
      <c r="EM283" s="95"/>
    </row>
    <row r="284" spans="7:143" x14ac:dyDescent="0.15"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234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3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40"/>
      <c r="EK284" s="41"/>
      <c r="EL284" s="94"/>
      <c r="EM284" s="95"/>
    </row>
    <row r="285" spans="7:143" x14ac:dyDescent="0.15"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234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3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40"/>
      <c r="EK285" s="41"/>
      <c r="EL285" s="94"/>
      <c r="EM285" s="95"/>
    </row>
    <row r="286" spans="7:143" x14ac:dyDescent="0.15"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234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3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40"/>
      <c r="EK286" s="115"/>
      <c r="EL286" s="94"/>
      <c r="EM286" s="95"/>
    </row>
    <row r="287" spans="7:143" x14ac:dyDescent="0.15"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234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3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40"/>
      <c r="EK287" s="115"/>
      <c r="EL287" s="94"/>
      <c r="EM287" s="95"/>
    </row>
    <row r="288" spans="7:143" x14ac:dyDescent="0.15"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234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3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40"/>
      <c r="EK288" s="41"/>
      <c r="EL288" s="94"/>
      <c r="EM288" s="95"/>
    </row>
    <row r="289" spans="7:143" x14ac:dyDescent="0.15"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234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3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40"/>
      <c r="EK289" s="41"/>
      <c r="EL289" s="94"/>
      <c r="EM289" s="95"/>
    </row>
    <row r="290" spans="7:143" x14ac:dyDescent="0.15"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234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3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40"/>
      <c r="EK290" s="41"/>
      <c r="EL290" s="94"/>
      <c r="EM290" s="95"/>
    </row>
    <row r="291" spans="7:143" x14ac:dyDescent="0.15"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234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3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40"/>
      <c r="EK291" s="41"/>
      <c r="EL291" s="94"/>
      <c r="EM291" s="95"/>
    </row>
    <row r="292" spans="7:143" x14ac:dyDescent="0.15"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234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3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40"/>
      <c r="EK292" s="115"/>
      <c r="EL292" s="94"/>
      <c r="EM292" s="95"/>
    </row>
    <row r="293" spans="7:143" x14ac:dyDescent="0.15"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234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3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40"/>
      <c r="EK293" s="41"/>
      <c r="EL293" s="94"/>
      <c r="EM293" s="95"/>
    </row>
    <row r="294" spans="7:143" x14ac:dyDescent="0.15"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234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3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40"/>
      <c r="EK294" s="115"/>
      <c r="EL294" s="94"/>
      <c r="EM294" s="95"/>
    </row>
    <row r="295" spans="7:143" x14ac:dyDescent="0.15"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234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3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40"/>
      <c r="EK295" s="41"/>
      <c r="EL295" s="94"/>
      <c r="EM295" s="95"/>
    </row>
    <row r="296" spans="7:143" x14ac:dyDescent="0.15"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234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/>
      <c r="CA296" s="125"/>
      <c r="CB296" s="125"/>
      <c r="CC296" s="125"/>
      <c r="CD296" s="125"/>
      <c r="CE296" s="125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3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40"/>
      <c r="EK296" s="41"/>
      <c r="EL296" s="94"/>
      <c r="EM296" s="95"/>
    </row>
    <row r="297" spans="7:143" x14ac:dyDescent="0.15"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234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/>
      <c r="CA297" s="125"/>
      <c r="CB297" s="125"/>
      <c r="CC297" s="125"/>
      <c r="CD297" s="125"/>
      <c r="CE297" s="125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3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40"/>
      <c r="EK297" s="41"/>
      <c r="EL297" s="94"/>
      <c r="EM297" s="95"/>
    </row>
    <row r="298" spans="7:143" x14ac:dyDescent="0.15"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234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/>
      <c r="CA298" s="125"/>
      <c r="CB298" s="125"/>
      <c r="CC298" s="125"/>
      <c r="CD298" s="125"/>
      <c r="CE298" s="125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3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40"/>
      <c r="EK298" s="41"/>
      <c r="EL298" s="94"/>
      <c r="EM298" s="95"/>
    </row>
    <row r="299" spans="7:143" x14ac:dyDescent="0.15"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234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3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40"/>
      <c r="EK299" s="41"/>
      <c r="EL299" s="94"/>
      <c r="EM299" s="95"/>
    </row>
    <row r="300" spans="7:143" x14ac:dyDescent="0.15"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234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3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40"/>
      <c r="EK300" s="41"/>
      <c r="EL300" s="94"/>
      <c r="EM300" s="95"/>
    </row>
    <row r="301" spans="7:143" x14ac:dyDescent="0.15"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234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3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40"/>
      <c r="EK301" s="41"/>
      <c r="EL301" s="94"/>
      <c r="EM301" s="95"/>
    </row>
    <row r="302" spans="7:143" x14ac:dyDescent="0.15"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234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5"/>
      <c r="CD302" s="125"/>
      <c r="CE302" s="125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3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40"/>
      <c r="EK302" s="41"/>
      <c r="EL302" s="94"/>
      <c r="EM302" s="95"/>
    </row>
    <row r="303" spans="7:143" x14ac:dyDescent="0.15"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234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5"/>
      <c r="CE303" s="125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3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40"/>
      <c r="EK303" s="115"/>
      <c r="EL303" s="94"/>
      <c r="EM303" s="95"/>
    </row>
    <row r="304" spans="7:143" x14ac:dyDescent="0.15"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234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5"/>
      <c r="CC304" s="125"/>
      <c r="CD304" s="125"/>
      <c r="CE304" s="125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3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40"/>
      <c r="EK304" s="41"/>
      <c r="EL304" s="94"/>
      <c r="EM304" s="95"/>
    </row>
    <row r="305" spans="7:143" x14ac:dyDescent="0.15"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234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3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40"/>
      <c r="EK305" s="41"/>
      <c r="EL305" s="94"/>
      <c r="EM305" s="95"/>
    </row>
    <row r="306" spans="7:143" x14ac:dyDescent="0.15"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234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3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40"/>
      <c r="EK306" s="41"/>
      <c r="EL306" s="94"/>
      <c r="EM306" s="95"/>
    </row>
    <row r="307" spans="7:143" x14ac:dyDescent="0.15"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234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3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40"/>
      <c r="EK307" s="41"/>
      <c r="EL307" s="94"/>
      <c r="EM307" s="95"/>
    </row>
    <row r="308" spans="7:143" x14ac:dyDescent="0.15"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234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92"/>
      <c r="CG308" s="92"/>
      <c r="CH308" s="92"/>
      <c r="CI308" s="92"/>
      <c r="CJ308" s="92"/>
      <c r="CK308" s="92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2"/>
      <c r="DU308" s="92"/>
      <c r="DV308" s="92"/>
      <c r="DW308" s="92"/>
      <c r="DX308" s="92"/>
      <c r="DY308" s="93"/>
      <c r="DZ308" s="92"/>
      <c r="EA308" s="92"/>
      <c r="EB308" s="92"/>
      <c r="EC308" s="92"/>
      <c r="ED308" s="92"/>
      <c r="EE308" s="92"/>
      <c r="EF308" s="92"/>
      <c r="EG308" s="92"/>
      <c r="EH308" s="92"/>
      <c r="EI308" s="92"/>
      <c r="EJ308" s="40"/>
      <c r="EK308" s="115"/>
      <c r="EL308" s="94"/>
      <c r="EM308" s="95"/>
    </row>
    <row r="309" spans="7:143" x14ac:dyDescent="0.15"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234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92"/>
      <c r="CG309" s="92"/>
      <c r="CH309" s="92"/>
      <c r="CI309" s="92"/>
      <c r="CJ309" s="92"/>
      <c r="CK309" s="92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2"/>
      <c r="DU309" s="92"/>
      <c r="DV309" s="92"/>
      <c r="DW309" s="92"/>
      <c r="DX309" s="92"/>
      <c r="DY309" s="93"/>
      <c r="DZ309" s="92"/>
      <c r="EA309" s="92"/>
      <c r="EB309" s="92"/>
      <c r="EC309" s="92"/>
      <c r="ED309" s="92"/>
      <c r="EE309" s="92"/>
      <c r="EF309" s="92"/>
      <c r="EG309" s="92"/>
      <c r="EH309" s="92"/>
      <c r="EI309" s="92"/>
      <c r="EJ309" s="40"/>
      <c r="EK309" s="115"/>
      <c r="EL309" s="94"/>
      <c r="EM309" s="95"/>
    </row>
    <row r="310" spans="7:143" x14ac:dyDescent="0.15"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234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92"/>
      <c r="CG310" s="92"/>
      <c r="CH310" s="92"/>
      <c r="CI310" s="92"/>
      <c r="CJ310" s="92"/>
      <c r="CK310" s="92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2"/>
      <c r="DU310" s="92"/>
      <c r="DV310" s="92"/>
      <c r="DW310" s="92"/>
      <c r="DX310" s="92"/>
      <c r="DY310" s="93"/>
      <c r="DZ310" s="92"/>
      <c r="EA310" s="92"/>
      <c r="EB310" s="92"/>
      <c r="EC310" s="92"/>
      <c r="ED310" s="92"/>
      <c r="EE310" s="92"/>
      <c r="EF310" s="92"/>
      <c r="EG310" s="92"/>
      <c r="EH310" s="92"/>
      <c r="EI310" s="92"/>
      <c r="EJ310" s="40"/>
      <c r="EK310" s="41"/>
      <c r="EL310" s="94"/>
      <c r="EM310" s="95"/>
    </row>
    <row r="311" spans="7:143" x14ac:dyDescent="0.15"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234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92"/>
      <c r="CG311" s="92"/>
      <c r="CH311" s="92"/>
      <c r="CI311" s="92"/>
      <c r="CJ311" s="92"/>
      <c r="CK311" s="92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2"/>
      <c r="DU311" s="92"/>
      <c r="DV311" s="92"/>
      <c r="DW311" s="92"/>
      <c r="DX311" s="92"/>
      <c r="DY311" s="93"/>
      <c r="DZ311" s="92"/>
      <c r="EA311" s="92"/>
      <c r="EB311" s="92"/>
      <c r="EC311" s="92"/>
      <c r="ED311" s="92"/>
      <c r="EE311" s="92"/>
      <c r="EF311" s="92"/>
      <c r="EG311" s="92"/>
      <c r="EH311" s="92"/>
      <c r="EI311" s="92"/>
      <c r="EJ311" s="40"/>
      <c r="EK311" s="115"/>
      <c r="EL311" s="94"/>
      <c r="EM311" s="95"/>
    </row>
    <row r="312" spans="7:143" x14ac:dyDescent="0.15"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234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92"/>
      <c r="CG312" s="92"/>
      <c r="CH312" s="92"/>
      <c r="CI312" s="92"/>
      <c r="CJ312" s="92"/>
      <c r="CK312" s="92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2"/>
      <c r="DU312" s="92"/>
      <c r="DV312" s="92"/>
      <c r="DW312" s="92"/>
      <c r="DX312" s="92"/>
      <c r="DY312" s="93"/>
      <c r="DZ312" s="92"/>
      <c r="EA312" s="92"/>
      <c r="EB312" s="92"/>
      <c r="EC312" s="92"/>
      <c r="ED312" s="92"/>
      <c r="EE312" s="92"/>
      <c r="EF312" s="92"/>
      <c r="EG312" s="92"/>
      <c r="EH312" s="92"/>
      <c r="EI312" s="92"/>
      <c r="EJ312" s="40"/>
      <c r="EK312" s="115"/>
      <c r="EL312" s="94"/>
      <c r="EM312" s="95"/>
    </row>
    <row r="313" spans="7:143" x14ac:dyDescent="0.15"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234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92"/>
      <c r="CG313" s="92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/>
      <c r="DU313" s="92"/>
      <c r="DV313" s="92"/>
      <c r="DW313" s="92"/>
      <c r="DX313" s="92"/>
      <c r="DY313" s="93"/>
      <c r="DZ313" s="92"/>
      <c r="EA313" s="92"/>
      <c r="EB313" s="92"/>
      <c r="EC313" s="92"/>
      <c r="ED313" s="92"/>
      <c r="EE313" s="92"/>
      <c r="EF313" s="92"/>
      <c r="EG313" s="92"/>
      <c r="EH313" s="92"/>
      <c r="EI313" s="92"/>
      <c r="EJ313" s="40"/>
      <c r="EK313" s="41"/>
      <c r="EL313" s="94"/>
      <c r="EM313" s="95"/>
    </row>
    <row r="314" spans="7:143" x14ac:dyDescent="0.15"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234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92"/>
      <c r="CG314" s="92"/>
      <c r="CH314" s="92"/>
      <c r="CI314" s="92"/>
      <c r="CJ314" s="92"/>
      <c r="CK314" s="92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2"/>
      <c r="DU314" s="92"/>
      <c r="DV314" s="92"/>
      <c r="DW314" s="92"/>
      <c r="DX314" s="92"/>
      <c r="DY314" s="93"/>
      <c r="DZ314" s="92"/>
      <c r="EA314" s="92"/>
      <c r="EB314" s="92"/>
      <c r="EC314" s="92"/>
      <c r="ED314" s="92"/>
      <c r="EE314" s="92"/>
      <c r="EF314" s="92"/>
      <c r="EG314" s="92"/>
      <c r="EH314" s="92"/>
      <c r="EI314" s="92"/>
      <c r="EJ314" s="40"/>
      <c r="EK314" s="41"/>
      <c r="EL314" s="94"/>
      <c r="EM314" s="95"/>
    </row>
    <row r="315" spans="7:143" x14ac:dyDescent="0.15"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234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92"/>
      <c r="CG315" s="92"/>
      <c r="CH315" s="92"/>
      <c r="CI315" s="92"/>
      <c r="CJ315" s="92"/>
      <c r="CK315" s="92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2"/>
      <c r="DU315" s="92"/>
      <c r="DV315" s="92"/>
      <c r="DW315" s="92"/>
      <c r="DX315" s="92"/>
      <c r="DY315" s="93"/>
      <c r="DZ315" s="92"/>
      <c r="EA315" s="92"/>
      <c r="EB315" s="92"/>
      <c r="EC315" s="92"/>
      <c r="ED315" s="92"/>
      <c r="EE315" s="92"/>
      <c r="EF315" s="92"/>
      <c r="EG315" s="92"/>
      <c r="EH315" s="92"/>
      <c r="EI315" s="92"/>
      <c r="EJ315" s="40"/>
      <c r="EK315" s="41"/>
      <c r="EL315" s="94"/>
      <c r="EM315" s="95"/>
    </row>
    <row r="316" spans="7:143" x14ac:dyDescent="0.15"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234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92"/>
      <c r="CG316" s="92"/>
      <c r="CH316" s="92"/>
      <c r="CI316" s="92"/>
      <c r="CJ316" s="92"/>
      <c r="CK316" s="92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2"/>
      <c r="DU316" s="92"/>
      <c r="DV316" s="92"/>
      <c r="DW316" s="92"/>
      <c r="DX316" s="92"/>
      <c r="DY316" s="93"/>
      <c r="DZ316" s="92"/>
      <c r="EA316" s="92"/>
      <c r="EB316" s="92"/>
      <c r="EC316" s="92"/>
      <c r="ED316" s="92"/>
      <c r="EE316" s="92"/>
      <c r="EF316" s="92"/>
      <c r="EG316" s="92"/>
      <c r="EH316" s="92"/>
      <c r="EI316" s="92"/>
      <c r="EJ316" s="40"/>
      <c r="EK316" s="41"/>
      <c r="EL316" s="94"/>
      <c r="EM316" s="95"/>
    </row>
    <row r="317" spans="7:143" x14ac:dyDescent="0.15"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234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92"/>
      <c r="CG317" s="92"/>
      <c r="CH317" s="92"/>
      <c r="CI317" s="92"/>
      <c r="CJ317" s="92"/>
      <c r="CK317" s="92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2"/>
      <c r="DU317" s="92"/>
      <c r="DV317" s="92"/>
      <c r="DW317" s="92"/>
      <c r="DX317" s="92"/>
      <c r="DY317" s="93"/>
      <c r="DZ317" s="92"/>
      <c r="EA317" s="92"/>
      <c r="EB317" s="92"/>
      <c r="EC317" s="92"/>
      <c r="ED317" s="92"/>
      <c r="EE317" s="92"/>
      <c r="EF317" s="92"/>
      <c r="EG317" s="92"/>
      <c r="EH317" s="92"/>
      <c r="EI317" s="92"/>
      <c r="EJ317" s="40"/>
      <c r="EK317" s="115"/>
      <c r="EL317" s="94"/>
      <c r="EM317" s="95"/>
    </row>
    <row r="318" spans="7:143" x14ac:dyDescent="0.15"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234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92"/>
      <c r="CG318" s="92"/>
      <c r="CH318" s="92"/>
      <c r="CI318" s="92"/>
      <c r="CJ318" s="92"/>
      <c r="CK318" s="92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2"/>
      <c r="DU318" s="92"/>
      <c r="DV318" s="92"/>
      <c r="DW318" s="92"/>
      <c r="DX318" s="92"/>
      <c r="DY318" s="93"/>
      <c r="DZ318" s="92"/>
      <c r="EA318" s="92"/>
      <c r="EB318" s="92"/>
      <c r="EC318" s="92"/>
      <c r="ED318" s="92"/>
      <c r="EE318" s="92"/>
      <c r="EF318" s="92"/>
      <c r="EG318" s="92"/>
      <c r="EH318" s="92"/>
      <c r="EI318" s="92"/>
      <c r="EJ318" s="40"/>
      <c r="EK318" s="115"/>
      <c r="EL318" s="94"/>
      <c r="EM318" s="95"/>
    </row>
    <row r="319" spans="7:143" x14ac:dyDescent="0.15"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234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92"/>
      <c r="CG319" s="92"/>
      <c r="CH319" s="92"/>
      <c r="CI319" s="92"/>
      <c r="CJ319" s="92"/>
      <c r="CK319" s="92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2"/>
      <c r="DU319" s="92"/>
      <c r="DV319" s="92"/>
      <c r="DW319" s="92"/>
      <c r="DX319" s="92"/>
      <c r="DY319" s="93"/>
      <c r="DZ319" s="92"/>
      <c r="EA319" s="92"/>
      <c r="EB319" s="92"/>
      <c r="EC319" s="92"/>
      <c r="ED319" s="92"/>
      <c r="EE319" s="92"/>
      <c r="EF319" s="92"/>
      <c r="EG319" s="92"/>
      <c r="EH319" s="92"/>
      <c r="EI319" s="92"/>
      <c r="EJ319" s="40"/>
      <c r="EK319" s="41"/>
      <c r="EL319" s="94"/>
      <c r="EM319" s="95"/>
    </row>
    <row r="320" spans="7:143" x14ac:dyDescent="0.15"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234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92"/>
      <c r="CG320" s="92"/>
      <c r="CH320" s="92"/>
      <c r="CI320" s="92"/>
      <c r="CJ320" s="92"/>
      <c r="CK320" s="92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2"/>
      <c r="DU320" s="92"/>
      <c r="DV320" s="92"/>
      <c r="DW320" s="92"/>
      <c r="DX320" s="92"/>
      <c r="DY320" s="93"/>
      <c r="DZ320" s="92"/>
      <c r="EA320" s="92"/>
      <c r="EB320" s="92"/>
      <c r="EC320" s="92"/>
      <c r="ED320" s="92"/>
      <c r="EE320" s="92"/>
      <c r="EF320" s="92"/>
      <c r="EG320" s="92"/>
      <c r="EH320" s="92"/>
      <c r="EI320" s="92"/>
      <c r="EJ320" s="40"/>
      <c r="EK320" s="41"/>
      <c r="EL320" s="94"/>
      <c r="EM320" s="95"/>
    </row>
    <row r="321" spans="7:143" x14ac:dyDescent="0.15"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234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92"/>
      <c r="CG321" s="92"/>
      <c r="CH321" s="92"/>
      <c r="CI321" s="92"/>
      <c r="CJ321" s="92"/>
      <c r="CK321" s="92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2"/>
      <c r="DU321" s="92"/>
      <c r="DV321" s="92"/>
      <c r="DW321" s="92"/>
      <c r="DX321" s="92"/>
      <c r="DY321" s="93"/>
      <c r="DZ321" s="92"/>
      <c r="EA321" s="92"/>
      <c r="EB321" s="92"/>
      <c r="EC321" s="92"/>
      <c r="ED321" s="92"/>
      <c r="EE321" s="92"/>
      <c r="EF321" s="92"/>
      <c r="EG321" s="92"/>
      <c r="EH321" s="92"/>
      <c r="EI321" s="92"/>
      <c r="EJ321" s="40"/>
      <c r="EK321" s="41"/>
      <c r="EL321" s="94"/>
      <c r="EM321" s="95"/>
    </row>
    <row r="322" spans="7:143" x14ac:dyDescent="0.15"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234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92"/>
      <c r="CG322" s="92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/>
      <c r="DU322" s="92"/>
      <c r="DV322" s="92"/>
      <c r="DW322" s="92"/>
      <c r="DX322" s="92"/>
      <c r="DY322" s="93"/>
      <c r="DZ322" s="92"/>
      <c r="EA322" s="92"/>
      <c r="EB322" s="92"/>
      <c r="EC322" s="92"/>
      <c r="ED322" s="92"/>
      <c r="EE322" s="92"/>
      <c r="EF322" s="92"/>
      <c r="EG322" s="92"/>
      <c r="EH322" s="92"/>
      <c r="EI322" s="92"/>
      <c r="EJ322" s="40"/>
      <c r="EK322" s="41"/>
      <c r="EL322" s="94"/>
      <c r="EM322" s="95"/>
    </row>
    <row r="323" spans="7:143" x14ac:dyDescent="0.15"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234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92"/>
      <c r="CG323" s="92"/>
      <c r="CH323" s="92"/>
      <c r="CI323" s="92"/>
      <c r="CJ323" s="92"/>
      <c r="CK323" s="92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2"/>
      <c r="DU323" s="92"/>
      <c r="DV323" s="92"/>
      <c r="DW323" s="92"/>
      <c r="DX323" s="92"/>
      <c r="DY323" s="93"/>
      <c r="DZ323" s="92"/>
      <c r="EA323" s="92"/>
      <c r="EB323" s="92"/>
      <c r="EC323" s="92"/>
      <c r="ED323" s="92"/>
      <c r="EE323" s="92"/>
      <c r="EF323" s="92"/>
      <c r="EG323" s="92"/>
      <c r="EH323" s="92"/>
      <c r="EI323" s="92"/>
      <c r="EJ323" s="40"/>
      <c r="EK323" s="41"/>
      <c r="EL323" s="94"/>
      <c r="EM323" s="95"/>
    </row>
    <row r="324" spans="7:143" x14ac:dyDescent="0.15"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234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5"/>
      <c r="CE324" s="125"/>
      <c r="CF324" s="92"/>
      <c r="CG324" s="92"/>
      <c r="CH324" s="92"/>
      <c r="CI324" s="92"/>
      <c r="CJ324" s="92"/>
      <c r="CK324" s="92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2"/>
      <c r="DU324" s="92"/>
      <c r="DV324" s="92"/>
      <c r="DW324" s="92"/>
      <c r="DX324" s="92"/>
      <c r="DY324" s="93"/>
      <c r="DZ324" s="92"/>
      <c r="EA324" s="92"/>
      <c r="EB324" s="92"/>
      <c r="EC324" s="92"/>
      <c r="ED324" s="92"/>
      <c r="EE324" s="92"/>
      <c r="EF324" s="92"/>
      <c r="EG324" s="92"/>
      <c r="EH324" s="92"/>
      <c r="EI324" s="92"/>
      <c r="EJ324" s="40"/>
      <c r="EK324" s="41"/>
      <c r="EL324" s="94"/>
      <c r="EM324" s="95"/>
    </row>
    <row r="325" spans="7:143" x14ac:dyDescent="0.15"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234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92"/>
      <c r="CG325" s="92"/>
      <c r="CH325" s="92"/>
      <c r="CI325" s="92"/>
      <c r="CJ325" s="92"/>
      <c r="CK325" s="92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2"/>
      <c r="DU325" s="92"/>
      <c r="DV325" s="92"/>
      <c r="DW325" s="92"/>
      <c r="DX325" s="92"/>
      <c r="DY325" s="93"/>
      <c r="DZ325" s="92"/>
      <c r="EA325" s="92"/>
      <c r="EB325" s="92"/>
      <c r="EC325" s="92"/>
      <c r="ED325" s="92"/>
      <c r="EE325" s="92"/>
      <c r="EF325" s="92"/>
      <c r="EG325" s="92"/>
      <c r="EH325" s="92"/>
      <c r="EI325" s="92"/>
      <c r="EJ325" s="40"/>
      <c r="EK325" s="41"/>
      <c r="EL325" s="94"/>
      <c r="EM325" s="95"/>
    </row>
    <row r="326" spans="7:143" x14ac:dyDescent="0.15"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234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92"/>
      <c r="CG326" s="92"/>
      <c r="CH326" s="92"/>
      <c r="CI326" s="92"/>
      <c r="CJ326" s="92"/>
      <c r="CK326" s="92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2"/>
      <c r="DU326" s="92"/>
      <c r="DV326" s="92"/>
      <c r="DW326" s="92"/>
      <c r="DX326" s="92"/>
      <c r="DY326" s="93"/>
      <c r="DZ326" s="92"/>
      <c r="EA326" s="92"/>
      <c r="EB326" s="92"/>
      <c r="EC326" s="92"/>
      <c r="ED326" s="92"/>
      <c r="EE326" s="92"/>
      <c r="EF326" s="92"/>
      <c r="EG326" s="92"/>
      <c r="EH326" s="92"/>
      <c r="EI326" s="92"/>
      <c r="EJ326" s="40"/>
      <c r="EK326" s="115"/>
      <c r="EL326" s="94"/>
      <c r="EM326" s="95"/>
    </row>
    <row r="327" spans="7:143" x14ac:dyDescent="0.15"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234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92"/>
      <c r="CG327" s="92"/>
      <c r="CH327" s="92"/>
      <c r="CI327" s="92"/>
      <c r="CJ327" s="92"/>
      <c r="CK327" s="92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2"/>
      <c r="DU327" s="92"/>
      <c r="DV327" s="92"/>
      <c r="DW327" s="92"/>
      <c r="DX327" s="92"/>
      <c r="DY327" s="93"/>
      <c r="DZ327" s="92"/>
      <c r="EA327" s="92"/>
      <c r="EB327" s="92"/>
      <c r="EC327" s="92"/>
      <c r="ED327" s="92"/>
      <c r="EE327" s="92"/>
      <c r="EF327" s="92"/>
      <c r="EG327" s="92"/>
      <c r="EH327" s="92"/>
      <c r="EI327" s="92"/>
      <c r="EJ327" s="40"/>
      <c r="EK327" s="115"/>
      <c r="EL327" s="94"/>
      <c r="EM327" s="95"/>
    </row>
    <row r="328" spans="7:143" x14ac:dyDescent="0.15"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235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92"/>
      <c r="CG328" s="92"/>
      <c r="CH328" s="92"/>
      <c r="CI328" s="92"/>
      <c r="CJ328" s="92"/>
      <c r="CK328" s="92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2"/>
      <c r="DU328" s="92"/>
      <c r="DV328" s="92"/>
      <c r="DW328" s="92"/>
      <c r="DX328" s="92"/>
      <c r="DY328" s="93"/>
      <c r="DZ328" s="92"/>
      <c r="EA328" s="92"/>
      <c r="EB328" s="92"/>
      <c r="EC328" s="92"/>
      <c r="ED328" s="92"/>
      <c r="EE328" s="92"/>
      <c r="EF328" s="92"/>
      <c r="EG328" s="92"/>
      <c r="EH328" s="92"/>
      <c r="EI328" s="92"/>
      <c r="EJ328" s="40"/>
      <c r="EK328" s="115"/>
      <c r="EL328" s="94"/>
      <c r="EM328" s="95"/>
    </row>
    <row r="329" spans="7:143" x14ac:dyDescent="0.15"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235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92"/>
      <c r="CG329" s="92"/>
      <c r="CH329" s="92"/>
      <c r="CI329" s="92"/>
      <c r="CJ329" s="92"/>
      <c r="CK329" s="92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2"/>
      <c r="DU329" s="92"/>
      <c r="DV329" s="92"/>
      <c r="DW329" s="92"/>
      <c r="DX329" s="92"/>
      <c r="DY329" s="93"/>
      <c r="DZ329" s="92"/>
      <c r="EA329" s="92"/>
      <c r="EB329" s="92"/>
      <c r="EC329" s="92"/>
      <c r="ED329" s="92"/>
      <c r="EE329" s="92"/>
      <c r="EF329" s="92"/>
      <c r="EG329" s="92"/>
      <c r="EH329" s="92"/>
      <c r="EI329" s="92"/>
      <c r="EJ329" s="40"/>
      <c r="EK329" s="115"/>
      <c r="EL329" s="94"/>
      <c r="EM329" s="95"/>
    </row>
    <row r="330" spans="7:143" x14ac:dyDescent="0.15"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235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92"/>
      <c r="CG330" s="92"/>
      <c r="CH330" s="92"/>
      <c r="CI330" s="92"/>
      <c r="CJ330" s="92"/>
      <c r="CK330" s="92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2"/>
      <c r="DU330" s="92"/>
      <c r="DV330" s="92"/>
      <c r="DW330" s="92"/>
      <c r="DX330" s="92"/>
      <c r="DY330" s="93"/>
      <c r="DZ330" s="92"/>
      <c r="EA330" s="92"/>
      <c r="EB330" s="92"/>
      <c r="EC330" s="92"/>
      <c r="ED330" s="92"/>
      <c r="EE330" s="92"/>
      <c r="EF330" s="92"/>
      <c r="EG330" s="92"/>
      <c r="EH330" s="92"/>
      <c r="EI330" s="92"/>
      <c r="EJ330" s="40"/>
      <c r="EK330" s="41"/>
      <c r="EL330" s="94"/>
      <c r="EM330" s="95"/>
    </row>
    <row r="331" spans="7:143" x14ac:dyDescent="0.15"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235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92"/>
      <c r="CG331" s="92"/>
      <c r="CH331" s="92"/>
      <c r="CI331" s="92"/>
      <c r="CJ331" s="92"/>
      <c r="CK331" s="92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2"/>
      <c r="DU331" s="92"/>
      <c r="DV331" s="92"/>
      <c r="DW331" s="92"/>
      <c r="DX331" s="92"/>
      <c r="DY331" s="93"/>
      <c r="DZ331" s="92"/>
      <c r="EA331" s="92"/>
      <c r="EB331" s="92"/>
      <c r="EC331" s="92"/>
      <c r="ED331" s="92"/>
      <c r="EE331" s="92"/>
      <c r="EF331" s="92"/>
      <c r="EG331" s="92"/>
      <c r="EH331" s="92"/>
      <c r="EI331" s="92"/>
      <c r="EJ331" s="40"/>
      <c r="EK331" s="115"/>
      <c r="EL331" s="94"/>
      <c r="EM331" s="95"/>
    </row>
    <row r="332" spans="7:143" x14ac:dyDescent="0.15"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235"/>
      <c r="T332" s="132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92"/>
      <c r="CG332" s="92"/>
      <c r="CH332" s="92"/>
      <c r="CI332" s="92"/>
      <c r="CJ332" s="92"/>
      <c r="CK332" s="92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2"/>
      <c r="DU332" s="92"/>
      <c r="DV332" s="92"/>
      <c r="DW332" s="92"/>
      <c r="DX332" s="92"/>
      <c r="DY332" s="93"/>
      <c r="DZ332" s="92"/>
      <c r="EA332" s="92"/>
      <c r="EB332" s="92"/>
      <c r="EC332" s="92"/>
      <c r="ED332" s="92"/>
      <c r="EE332" s="92"/>
      <c r="EF332" s="92"/>
      <c r="EG332" s="92"/>
      <c r="EH332" s="92"/>
      <c r="EI332" s="92"/>
      <c r="EJ332" s="40"/>
      <c r="EK332" s="115"/>
      <c r="EL332" s="94"/>
      <c r="EM332" s="95"/>
    </row>
    <row r="333" spans="7:143" x14ac:dyDescent="0.15"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235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92"/>
      <c r="CG333" s="92"/>
      <c r="CH333" s="92"/>
      <c r="CI333" s="92"/>
      <c r="CJ333" s="92"/>
      <c r="CK333" s="92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2"/>
      <c r="DU333" s="92"/>
      <c r="DV333" s="92"/>
      <c r="DW333" s="92"/>
      <c r="DX333" s="92"/>
      <c r="DY333" s="93"/>
      <c r="DZ333" s="92"/>
      <c r="EA333" s="92"/>
      <c r="EB333" s="92"/>
      <c r="EC333" s="92"/>
      <c r="ED333" s="92"/>
      <c r="EE333" s="92"/>
      <c r="EF333" s="92"/>
      <c r="EG333" s="92"/>
      <c r="EH333" s="92"/>
      <c r="EI333" s="92"/>
      <c r="EJ333" s="40"/>
      <c r="EK333" s="115"/>
      <c r="EL333" s="94"/>
      <c r="EM333" s="95"/>
    </row>
    <row r="334" spans="7:143" x14ac:dyDescent="0.15"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235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92"/>
      <c r="CG334" s="92"/>
      <c r="CH334" s="92"/>
      <c r="CI334" s="92"/>
      <c r="CJ334" s="92"/>
      <c r="CK334" s="92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2"/>
      <c r="DU334" s="92"/>
      <c r="DV334" s="92"/>
      <c r="DW334" s="92"/>
      <c r="DX334" s="92"/>
      <c r="DY334" s="93"/>
      <c r="DZ334" s="92"/>
      <c r="EA334" s="92"/>
      <c r="EB334" s="92"/>
      <c r="EC334" s="92"/>
      <c r="ED334" s="92"/>
      <c r="EE334" s="92"/>
      <c r="EF334" s="92"/>
      <c r="EG334" s="92"/>
      <c r="EH334" s="92"/>
      <c r="EI334" s="92"/>
      <c r="EJ334" s="40"/>
      <c r="EK334" s="115"/>
      <c r="EL334" s="94"/>
      <c r="EM334" s="95"/>
    </row>
    <row r="335" spans="7:143" x14ac:dyDescent="0.15"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235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92"/>
      <c r="CG335" s="92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2"/>
      <c r="DU335" s="92"/>
      <c r="DV335" s="92"/>
      <c r="DW335" s="92"/>
      <c r="DX335" s="92"/>
      <c r="DY335" s="93"/>
      <c r="DZ335" s="92"/>
      <c r="EA335" s="92"/>
      <c r="EB335" s="92"/>
      <c r="EC335" s="92"/>
      <c r="ED335" s="92"/>
      <c r="EE335" s="92"/>
      <c r="EF335" s="92"/>
      <c r="EG335" s="92"/>
      <c r="EH335" s="92"/>
      <c r="EI335" s="92"/>
      <c r="EJ335" s="40"/>
      <c r="EK335" s="115"/>
      <c r="EL335" s="94"/>
      <c r="EM335" s="95"/>
    </row>
    <row r="336" spans="7:143" x14ac:dyDescent="0.15"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235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92"/>
      <c r="CG336" s="92"/>
      <c r="CH336" s="92"/>
      <c r="CI336" s="92"/>
      <c r="CJ336" s="92"/>
      <c r="CK336" s="92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2"/>
      <c r="DU336" s="92"/>
      <c r="DV336" s="92"/>
      <c r="DW336" s="92"/>
      <c r="DX336" s="92"/>
      <c r="DY336" s="93"/>
      <c r="DZ336" s="92"/>
      <c r="EA336" s="92"/>
      <c r="EB336" s="92"/>
      <c r="EC336" s="92"/>
      <c r="ED336" s="92"/>
      <c r="EE336" s="92"/>
      <c r="EF336" s="92"/>
      <c r="EG336" s="92"/>
      <c r="EH336" s="92"/>
      <c r="EI336" s="92"/>
      <c r="EJ336" s="40"/>
      <c r="EK336" s="41"/>
      <c r="EL336" s="94"/>
      <c r="EM336" s="95"/>
    </row>
    <row r="337" spans="7:143" x14ac:dyDescent="0.15"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235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92"/>
      <c r="CG337" s="92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2"/>
      <c r="DU337" s="92"/>
      <c r="DV337" s="92"/>
      <c r="DW337" s="92"/>
      <c r="DX337" s="92"/>
      <c r="DY337" s="93"/>
      <c r="DZ337" s="92"/>
      <c r="EA337" s="92"/>
      <c r="EB337" s="92"/>
      <c r="EC337" s="92"/>
      <c r="ED337" s="92"/>
      <c r="EE337" s="92"/>
      <c r="EF337" s="92"/>
      <c r="EG337" s="92"/>
      <c r="EH337" s="92"/>
      <c r="EI337" s="92"/>
      <c r="EJ337" s="40"/>
      <c r="EK337" s="115"/>
      <c r="EL337" s="94"/>
      <c r="EM337" s="95"/>
    </row>
    <row r="338" spans="7:143" x14ac:dyDescent="0.15"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235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92"/>
      <c r="CG338" s="92"/>
      <c r="CH338" s="92"/>
      <c r="CI338" s="92"/>
      <c r="CJ338" s="92"/>
      <c r="CK338" s="92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2"/>
      <c r="DU338" s="92"/>
      <c r="DV338" s="92"/>
      <c r="DW338" s="92"/>
      <c r="DX338" s="92"/>
      <c r="DY338" s="93"/>
      <c r="DZ338" s="92"/>
      <c r="EA338" s="92"/>
      <c r="EB338" s="92"/>
      <c r="EC338" s="92"/>
      <c r="ED338" s="92"/>
      <c r="EE338" s="92"/>
      <c r="EF338" s="92"/>
      <c r="EG338" s="92"/>
      <c r="EH338" s="92"/>
      <c r="EI338" s="92"/>
      <c r="EJ338" s="40"/>
      <c r="EK338" s="41"/>
      <c r="EL338" s="94"/>
      <c r="EM338" s="95"/>
    </row>
    <row r="339" spans="7:143" x14ac:dyDescent="0.15"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235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92"/>
      <c r="CG339" s="92"/>
      <c r="CH339" s="92"/>
      <c r="CI339" s="92"/>
      <c r="CJ339" s="92"/>
      <c r="CK339" s="92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2"/>
      <c r="DU339" s="92"/>
      <c r="DV339" s="92"/>
      <c r="DW339" s="92"/>
      <c r="DX339" s="92"/>
      <c r="DY339" s="93"/>
      <c r="DZ339" s="92"/>
      <c r="EA339" s="92"/>
      <c r="EB339" s="92"/>
      <c r="EC339" s="92"/>
      <c r="ED339" s="92"/>
      <c r="EE339" s="92"/>
      <c r="EF339" s="92"/>
      <c r="EG339" s="92"/>
      <c r="EH339" s="92"/>
      <c r="EI339" s="92"/>
      <c r="EJ339" s="40"/>
      <c r="EK339" s="41"/>
      <c r="EL339" s="94"/>
      <c r="EM339" s="95"/>
    </row>
    <row r="340" spans="7:143" x14ac:dyDescent="0.15"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235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92"/>
      <c r="CG340" s="92"/>
      <c r="CH340" s="92"/>
      <c r="CI340" s="92"/>
      <c r="CJ340" s="92"/>
      <c r="CK340" s="92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2"/>
      <c r="DU340" s="92"/>
      <c r="DV340" s="92"/>
      <c r="DW340" s="92"/>
      <c r="DX340" s="92"/>
      <c r="DY340" s="93"/>
      <c r="DZ340" s="92"/>
      <c r="EA340" s="92"/>
      <c r="EB340" s="92"/>
      <c r="EC340" s="92"/>
      <c r="ED340" s="92"/>
      <c r="EE340" s="92"/>
      <c r="EF340" s="92"/>
      <c r="EG340" s="92"/>
      <c r="EH340" s="92"/>
      <c r="EI340" s="92"/>
      <c r="EJ340" s="40"/>
      <c r="EK340" s="41"/>
      <c r="EL340" s="94"/>
      <c r="EM340" s="95"/>
    </row>
    <row r="341" spans="7:143" x14ac:dyDescent="0.15"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235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92"/>
      <c r="CG341" s="92"/>
      <c r="CH341" s="92"/>
      <c r="CI341" s="92"/>
      <c r="CJ341" s="92"/>
      <c r="CK341" s="92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2"/>
      <c r="DU341" s="92"/>
      <c r="DV341" s="92"/>
      <c r="DW341" s="92"/>
      <c r="DX341" s="92"/>
      <c r="DY341" s="93"/>
      <c r="DZ341" s="92"/>
      <c r="EA341" s="92"/>
      <c r="EB341" s="92"/>
      <c r="EC341" s="92"/>
      <c r="ED341" s="92"/>
      <c r="EE341" s="92"/>
      <c r="EF341" s="92"/>
      <c r="EG341" s="92"/>
      <c r="EH341" s="92"/>
      <c r="EI341" s="92"/>
      <c r="EJ341" s="40"/>
      <c r="EK341" s="41"/>
      <c r="EL341" s="94"/>
      <c r="EM341" s="95"/>
    </row>
    <row r="342" spans="7:143" x14ac:dyDescent="0.15"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235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92"/>
      <c r="CG342" s="92"/>
      <c r="CH342" s="92"/>
      <c r="CI342" s="92"/>
      <c r="CJ342" s="92"/>
      <c r="CK342" s="92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2"/>
      <c r="DU342" s="92"/>
      <c r="DV342" s="92"/>
      <c r="DW342" s="92"/>
      <c r="DX342" s="92"/>
      <c r="DY342" s="93"/>
      <c r="DZ342" s="92"/>
      <c r="EA342" s="92"/>
      <c r="EB342" s="92"/>
      <c r="EC342" s="92"/>
      <c r="ED342" s="92"/>
      <c r="EE342" s="92"/>
      <c r="EF342" s="92"/>
      <c r="EG342" s="92"/>
      <c r="EH342" s="92"/>
      <c r="EI342" s="92"/>
      <c r="EJ342" s="40"/>
      <c r="EK342" s="41"/>
      <c r="EL342" s="94"/>
      <c r="EM342" s="95"/>
    </row>
    <row r="343" spans="7:143" x14ac:dyDescent="0.15"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235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92"/>
      <c r="CG343" s="92"/>
      <c r="CH343" s="92"/>
      <c r="CI343" s="92"/>
      <c r="CJ343" s="92"/>
      <c r="CK343" s="92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2"/>
      <c r="DU343" s="92"/>
      <c r="DV343" s="92"/>
      <c r="DW343" s="92"/>
      <c r="DX343" s="92"/>
      <c r="DY343" s="93"/>
      <c r="DZ343" s="92"/>
      <c r="EA343" s="92"/>
      <c r="EB343" s="92"/>
      <c r="EC343" s="92"/>
      <c r="ED343" s="92"/>
      <c r="EE343" s="92"/>
      <c r="EF343" s="92"/>
      <c r="EG343" s="92"/>
      <c r="EH343" s="92"/>
      <c r="EI343" s="92"/>
      <c r="EJ343" s="40"/>
      <c r="EK343" s="41"/>
      <c r="EL343" s="94"/>
      <c r="EM343" s="95"/>
    </row>
    <row r="344" spans="7:143" x14ac:dyDescent="0.15"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235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92"/>
      <c r="CG344" s="92"/>
      <c r="CH344" s="92"/>
      <c r="CI344" s="92"/>
      <c r="CJ344" s="92"/>
      <c r="CK344" s="92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2"/>
      <c r="DU344" s="92"/>
      <c r="DV344" s="92"/>
      <c r="DW344" s="92"/>
      <c r="DX344" s="92"/>
      <c r="DY344" s="93"/>
      <c r="DZ344" s="92"/>
      <c r="EA344" s="92"/>
      <c r="EB344" s="92"/>
      <c r="EC344" s="92"/>
      <c r="ED344" s="92"/>
      <c r="EE344" s="92"/>
      <c r="EF344" s="92"/>
      <c r="EG344" s="92"/>
      <c r="EH344" s="92"/>
      <c r="EI344" s="92"/>
      <c r="EJ344" s="40"/>
      <c r="EK344" s="41"/>
      <c r="EL344" s="94"/>
      <c r="EM344" s="95"/>
    </row>
    <row r="345" spans="7:143" x14ac:dyDescent="0.15"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235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92"/>
      <c r="CG345" s="92"/>
      <c r="CH345" s="92"/>
      <c r="CI345" s="92"/>
      <c r="CJ345" s="92"/>
      <c r="CK345" s="92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2"/>
      <c r="DU345" s="92"/>
      <c r="DV345" s="92"/>
      <c r="DW345" s="92"/>
      <c r="DX345" s="92"/>
      <c r="DY345" s="93"/>
      <c r="DZ345" s="92"/>
      <c r="EA345" s="92"/>
      <c r="EB345" s="92"/>
      <c r="EC345" s="92"/>
      <c r="ED345" s="92"/>
      <c r="EE345" s="92"/>
      <c r="EF345" s="92"/>
      <c r="EG345" s="92"/>
      <c r="EH345" s="92"/>
      <c r="EI345" s="92"/>
      <c r="EJ345" s="40"/>
      <c r="EK345" s="115"/>
      <c r="EL345" s="94"/>
      <c r="EM345" s="95"/>
    </row>
    <row r="346" spans="7:143" x14ac:dyDescent="0.15"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235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92"/>
      <c r="CG346" s="92"/>
      <c r="CH346" s="92"/>
      <c r="CI346" s="92"/>
      <c r="CJ346" s="92"/>
      <c r="CK346" s="92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2"/>
      <c r="DU346" s="92"/>
      <c r="DV346" s="92"/>
      <c r="DW346" s="92"/>
      <c r="DX346" s="92"/>
      <c r="DY346" s="93"/>
      <c r="DZ346" s="92"/>
      <c r="EA346" s="92"/>
      <c r="EB346" s="92"/>
      <c r="EC346" s="92"/>
      <c r="ED346" s="92"/>
      <c r="EE346" s="92"/>
      <c r="EF346" s="92"/>
      <c r="EG346" s="92"/>
      <c r="EH346" s="92"/>
      <c r="EI346" s="92"/>
      <c r="EJ346" s="40"/>
      <c r="EK346" s="41"/>
      <c r="EL346" s="94"/>
      <c r="EM346" s="95"/>
    </row>
    <row r="347" spans="7:143" x14ac:dyDescent="0.15"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235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92"/>
      <c r="CG347" s="92"/>
      <c r="CH347" s="92"/>
      <c r="CI347" s="92"/>
      <c r="CJ347" s="92"/>
      <c r="CK347" s="92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2"/>
      <c r="DU347" s="92"/>
      <c r="DV347" s="92"/>
      <c r="DW347" s="92"/>
      <c r="DX347" s="92"/>
      <c r="DY347" s="93"/>
      <c r="DZ347" s="92"/>
      <c r="EA347" s="92"/>
      <c r="EB347" s="92"/>
      <c r="EC347" s="92"/>
      <c r="ED347" s="92"/>
      <c r="EE347" s="92"/>
      <c r="EF347" s="92"/>
      <c r="EG347" s="92"/>
      <c r="EH347" s="92"/>
      <c r="EI347" s="92"/>
      <c r="EJ347" s="40"/>
      <c r="EK347" s="41"/>
      <c r="EL347" s="94"/>
      <c r="EM347" s="95"/>
    </row>
    <row r="348" spans="7:143" x14ac:dyDescent="0.15"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235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92"/>
      <c r="CG348" s="92"/>
      <c r="CH348" s="92"/>
      <c r="CI348" s="92"/>
      <c r="CJ348" s="92"/>
      <c r="CK348" s="92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2"/>
      <c r="DU348" s="92"/>
      <c r="DV348" s="92"/>
      <c r="DW348" s="92"/>
      <c r="DX348" s="92"/>
      <c r="DY348" s="93"/>
      <c r="DZ348" s="92"/>
      <c r="EA348" s="92"/>
      <c r="EB348" s="92"/>
      <c r="EC348" s="92"/>
      <c r="ED348" s="92"/>
      <c r="EE348" s="92"/>
      <c r="EF348" s="92"/>
      <c r="EG348" s="92"/>
      <c r="EH348" s="92"/>
      <c r="EI348" s="92"/>
      <c r="EJ348" s="40"/>
      <c r="EK348" s="115"/>
      <c r="EL348" s="94"/>
      <c r="EM348" s="95"/>
    </row>
    <row r="349" spans="7:143" x14ac:dyDescent="0.15"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235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92"/>
      <c r="CG349" s="92"/>
      <c r="CH349" s="92"/>
      <c r="CI349" s="92"/>
      <c r="CJ349" s="92"/>
      <c r="CK349" s="92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2"/>
      <c r="DU349" s="92"/>
      <c r="DV349" s="92"/>
      <c r="DW349" s="92"/>
      <c r="DX349" s="92"/>
      <c r="DY349" s="93"/>
      <c r="DZ349" s="92"/>
      <c r="EA349" s="92"/>
      <c r="EB349" s="92"/>
      <c r="EC349" s="92"/>
      <c r="ED349" s="92"/>
      <c r="EE349" s="92"/>
      <c r="EF349" s="92"/>
      <c r="EG349" s="92"/>
      <c r="EH349" s="92"/>
      <c r="EI349" s="92"/>
      <c r="EJ349" s="40"/>
      <c r="EK349" s="41"/>
      <c r="EL349" s="94"/>
      <c r="EM349" s="95"/>
    </row>
    <row r="350" spans="7:143" x14ac:dyDescent="0.15"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235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92"/>
      <c r="CG350" s="92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2"/>
      <c r="DU350" s="92"/>
      <c r="DV350" s="92"/>
      <c r="DW350" s="92"/>
      <c r="DX350" s="92"/>
      <c r="DY350" s="93"/>
      <c r="DZ350" s="92"/>
      <c r="EA350" s="92"/>
      <c r="EB350" s="92"/>
      <c r="EC350" s="92"/>
      <c r="ED350" s="92"/>
      <c r="EE350" s="92"/>
      <c r="EF350" s="92"/>
      <c r="EG350" s="92"/>
      <c r="EH350" s="92"/>
      <c r="EI350" s="92"/>
      <c r="EJ350" s="40"/>
      <c r="EK350" s="41"/>
      <c r="EL350" s="94"/>
      <c r="EM350" s="95"/>
    </row>
    <row r="351" spans="7:143" x14ac:dyDescent="0.15"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235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92"/>
      <c r="CG351" s="92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2"/>
      <c r="DU351" s="92"/>
      <c r="DV351" s="92"/>
      <c r="DW351" s="92"/>
      <c r="DX351" s="92"/>
      <c r="DY351" s="93"/>
      <c r="DZ351" s="92"/>
      <c r="EA351" s="92"/>
      <c r="EB351" s="92"/>
      <c r="EC351" s="92"/>
      <c r="ED351" s="92"/>
      <c r="EE351" s="92"/>
      <c r="EF351" s="92"/>
      <c r="EG351" s="92"/>
      <c r="EH351" s="92"/>
      <c r="EI351" s="92"/>
      <c r="EJ351" s="40"/>
      <c r="EK351" s="41"/>
      <c r="EL351" s="94"/>
      <c r="EM351" s="95"/>
    </row>
    <row r="352" spans="7:143" x14ac:dyDescent="0.15"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235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92"/>
      <c r="CG352" s="92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2"/>
      <c r="DU352" s="92"/>
      <c r="DV352" s="92"/>
      <c r="DW352" s="92"/>
      <c r="DX352" s="92"/>
      <c r="DY352" s="93"/>
      <c r="DZ352" s="92"/>
      <c r="EA352" s="92"/>
      <c r="EB352" s="92"/>
      <c r="EC352" s="92"/>
      <c r="ED352" s="92"/>
      <c r="EE352" s="92"/>
      <c r="EF352" s="92"/>
      <c r="EG352" s="92"/>
      <c r="EH352" s="92"/>
      <c r="EI352" s="92"/>
      <c r="EJ352" s="40"/>
      <c r="EK352" s="41"/>
      <c r="EL352" s="94"/>
      <c r="EM352" s="95"/>
    </row>
    <row r="353" spans="7:143" x14ac:dyDescent="0.15"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235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92"/>
      <c r="CG353" s="92"/>
      <c r="CH353" s="92"/>
      <c r="CI353" s="92"/>
      <c r="CJ353" s="92"/>
      <c r="CK353" s="92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2"/>
      <c r="DU353" s="92"/>
      <c r="DV353" s="92"/>
      <c r="DW353" s="92"/>
      <c r="DX353" s="92"/>
      <c r="DY353" s="93"/>
      <c r="DZ353" s="92"/>
      <c r="EA353" s="92"/>
      <c r="EB353" s="92"/>
      <c r="EC353" s="92"/>
      <c r="ED353" s="92"/>
      <c r="EE353" s="92"/>
      <c r="EF353" s="92"/>
      <c r="EG353" s="92"/>
      <c r="EH353" s="92"/>
      <c r="EI353" s="92"/>
      <c r="EJ353" s="40"/>
      <c r="EK353" s="41"/>
      <c r="EL353" s="94"/>
      <c r="EM353" s="95"/>
    </row>
    <row r="354" spans="7:143" x14ac:dyDescent="0.15"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235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92"/>
      <c r="CG354" s="92"/>
      <c r="CH354" s="92"/>
      <c r="CI354" s="92"/>
      <c r="CJ354" s="92"/>
      <c r="CK354" s="92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2"/>
      <c r="DU354" s="92"/>
      <c r="DV354" s="92"/>
      <c r="DW354" s="92"/>
      <c r="DX354" s="92"/>
      <c r="DY354" s="93"/>
      <c r="DZ354" s="92"/>
      <c r="EA354" s="92"/>
      <c r="EB354" s="92"/>
      <c r="EC354" s="92"/>
      <c r="ED354" s="92"/>
      <c r="EE354" s="92"/>
      <c r="EF354" s="92"/>
      <c r="EG354" s="92"/>
      <c r="EH354" s="92"/>
      <c r="EI354" s="92"/>
      <c r="EJ354" s="40"/>
      <c r="EK354" s="115"/>
      <c r="EL354" s="94"/>
      <c r="EM354" s="95"/>
    </row>
    <row r="355" spans="7:143" x14ac:dyDescent="0.15"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235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92"/>
      <c r="CG355" s="92"/>
      <c r="CH355" s="92"/>
      <c r="CI355" s="92"/>
      <c r="CJ355" s="92"/>
      <c r="CK355" s="92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2"/>
      <c r="DU355" s="92"/>
      <c r="DV355" s="92"/>
      <c r="DW355" s="92"/>
      <c r="DX355" s="92"/>
      <c r="DY355" s="93"/>
      <c r="DZ355" s="92"/>
      <c r="EA355" s="92"/>
      <c r="EB355" s="92"/>
      <c r="EC355" s="92"/>
      <c r="ED355" s="92"/>
      <c r="EE355" s="92"/>
      <c r="EF355" s="92"/>
      <c r="EG355" s="92"/>
      <c r="EH355" s="92"/>
      <c r="EI355" s="92"/>
      <c r="EJ355" s="40"/>
      <c r="EK355" s="115"/>
      <c r="EL355" s="94"/>
      <c r="EM355" s="95"/>
    </row>
    <row r="356" spans="7:143" x14ac:dyDescent="0.15"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235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92"/>
      <c r="CG356" s="92"/>
      <c r="CH356" s="92"/>
      <c r="CI356" s="92"/>
      <c r="CJ356" s="92"/>
      <c r="CK356" s="92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2"/>
      <c r="DU356" s="92"/>
      <c r="DV356" s="92"/>
      <c r="DW356" s="92"/>
      <c r="DX356" s="92"/>
      <c r="DY356" s="93"/>
      <c r="DZ356" s="92"/>
      <c r="EA356" s="92"/>
      <c r="EB356" s="92"/>
      <c r="EC356" s="92"/>
      <c r="ED356" s="92"/>
      <c r="EE356" s="92"/>
      <c r="EF356" s="92"/>
      <c r="EG356" s="92"/>
      <c r="EH356" s="92"/>
      <c r="EI356" s="92"/>
      <c r="EJ356" s="40"/>
      <c r="EK356" s="41"/>
      <c r="EL356" s="94"/>
      <c r="EM356" s="95"/>
    </row>
    <row r="357" spans="7:143" x14ac:dyDescent="0.15"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235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92"/>
      <c r="CG357" s="92"/>
      <c r="CH357" s="92"/>
      <c r="CI357" s="92"/>
      <c r="CJ357" s="92"/>
      <c r="CK357" s="92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2"/>
      <c r="DU357" s="92"/>
      <c r="DV357" s="92"/>
      <c r="DW357" s="92"/>
      <c r="DX357" s="92"/>
      <c r="DY357" s="93"/>
      <c r="DZ357" s="92"/>
      <c r="EA357" s="92"/>
      <c r="EB357" s="92"/>
      <c r="EC357" s="92"/>
      <c r="ED357" s="92"/>
      <c r="EE357" s="92"/>
      <c r="EF357" s="92"/>
      <c r="EG357" s="92"/>
      <c r="EH357" s="92"/>
      <c r="EI357" s="92"/>
      <c r="EJ357" s="40"/>
      <c r="EK357" s="115"/>
      <c r="EL357" s="94"/>
      <c r="EM357" s="95"/>
    </row>
    <row r="358" spans="7:143" x14ac:dyDescent="0.15"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235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92"/>
      <c r="CG358" s="92"/>
      <c r="CH358" s="92"/>
      <c r="CI358" s="92"/>
      <c r="CJ358" s="92"/>
      <c r="CK358" s="92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2"/>
      <c r="DU358" s="92"/>
      <c r="DV358" s="92"/>
      <c r="DW358" s="92"/>
      <c r="DX358" s="92"/>
      <c r="DY358" s="93"/>
      <c r="DZ358" s="92"/>
      <c r="EA358" s="92"/>
      <c r="EB358" s="92"/>
      <c r="EC358" s="92"/>
      <c r="ED358" s="92"/>
      <c r="EE358" s="92"/>
      <c r="EF358" s="92"/>
      <c r="EG358" s="92"/>
      <c r="EH358" s="92"/>
      <c r="EI358" s="92"/>
      <c r="EJ358" s="40"/>
      <c r="EK358" s="115"/>
      <c r="EL358" s="94"/>
      <c r="EM358" s="95"/>
    </row>
    <row r="359" spans="7:143" x14ac:dyDescent="0.15"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235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/>
      <c r="DU359" s="92"/>
      <c r="DV359" s="92"/>
      <c r="DW359" s="92"/>
      <c r="DX359" s="92"/>
      <c r="DY359" s="93"/>
      <c r="DZ359" s="92"/>
      <c r="EA359" s="92"/>
      <c r="EB359" s="92"/>
      <c r="EC359" s="92"/>
      <c r="ED359" s="92"/>
      <c r="EE359" s="92"/>
      <c r="EF359" s="92"/>
      <c r="EG359" s="92"/>
      <c r="EH359" s="92"/>
      <c r="EI359" s="92"/>
      <c r="EJ359" s="40"/>
      <c r="EK359" s="115"/>
      <c r="EL359" s="94"/>
      <c r="EM359" s="95"/>
    </row>
    <row r="360" spans="7:143" x14ac:dyDescent="0.15"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235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/>
      <c r="DU360" s="92"/>
      <c r="DV360" s="92"/>
      <c r="DW360" s="92"/>
      <c r="DX360" s="92"/>
      <c r="DY360" s="93"/>
      <c r="DZ360" s="92"/>
      <c r="EA360" s="92"/>
      <c r="EB360" s="92"/>
      <c r="EC360" s="92"/>
      <c r="ED360" s="92"/>
      <c r="EE360" s="92"/>
      <c r="EF360" s="92"/>
      <c r="EG360" s="92"/>
      <c r="EH360" s="92"/>
      <c r="EI360" s="92"/>
      <c r="EJ360" s="40"/>
      <c r="EK360" s="41"/>
      <c r="EL360" s="94"/>
      <c r="EM360" s="95"/>
    </row>
    <row r="361" spans="7:143" x14ac:dyDescent="0.15"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235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/>
      <c r="DU361" s="92"/>
      <c r="DV361" s="92"/>
      <c r="DW361" s="92"/>
      <c r="DX361" s="92"/>
      <c r="DY361" s="93"/>
      <c r="DZ361" s="92"/>
      <c r="EA361" s="92"/>
      <c r="EB361" s="92"/>
      <c r="EC361" s="92"/>
      <c r="ED361" s="92"/>
      <c r="EE361" s="92"/>
      <c r="EF361" s="92"/>
      <c r="EG361" s="92"/>
      <c r="EH361" s="92"/>
      <c r="EI361" s="92"/>
      <c r="EJ361" s="40"/>
      <c r="EK361" s="41"/>
      <c r="EL361" s="94"/>
      <c r="EM361" s="95"/>
    </row>
    <row r="362" spans="7:143" x14ac:dyDescent="0.15"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235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/>
      <c r="DU362" s="92"/>
      <c r="DV362" s="92"/>
      <c r="DW362" s="92"/>
      <c r="DX362" s="92"/>
      <c r="DY362" s="93"/>
      <c r="DZ362" s="92"/>
      <c r="EA362" s="92"/>
      <c r="EB362" s="92"/>
      <c r="EC362" s="92"/>
      <c r="ED362" s="92"/>
      <c r="EE362" s="92"/>
      <c r="EF362" s="92"/>
      <c r="EG362" s="92"/>
      <c r="EH362" s="92"/>
      <c r="EI362" s="92"/>
      <c r="EJ362" s="40"/>
      <c r="EK362" s="41"/>
      <c r="EL362" s="94"/>
      <c r="EM362" s="95"/>
    </row>
    <row r="363" spans="7:143" x14ac:dyDescent="0.15"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235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/>
      <c r="DU363" s="92"/>
      <c r="DV363" s="92"/>
      <c r="DW363" s="92"/>
      <c r="DX363" s="92"/>
      <c r="DY363" s="93"/>
      <c r="DZ363" s="92"/>
      <c r="EA363" s="92"/>
      <c r="EB363" s="92"/>
      <c r="EC363" s="92"/>
      <c r="ED363" s="92"/>
      <c r="EE363" s="92"/>
      <c r="EF363" s="92"/>
      <c r="EG363" s="92"/>
      <c r="EH363" s="92"/>
      <c r="EI363" s="92"/>
      <c r="EJ363" s="40"/>
      <c r="EK363" s="115"/>
      <c r="EL363" s="94"/>
      <c r="EM363" s="95"/>
    </row>
    <row r="364" spans="7:143" x14ac:dyDescent="0.15"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235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/>
      <c r="DU364" s="92"/>
      <c r="DV364" s="92"/>
      <c r="DW364" s="92"/>
      <c r="DX364" s="92"/>
      <c r="DY364" s="93"/>
      <c r="DZ364" s="92"/>
      <c r="EA364" s="92"/>
      <c r="EB364" s="92"/>
      <c r="EC364" s="92"/>
      <c r="ED364" s="92"/>
      <c r="EE364" s="92"/>
      <c r="EF364" s="92"/>
      <c r="EG364" s="92"/>
      <c r="EH364" s="92"/>
      <c r="EI364" s="92"/>
      <c r="EJ364" s="40"/>
      <c r="EK364" s="41"/>
      <c r="EL364" s="94"/>
      <c r="EM364" s="95"/>
    </row>
    <row r="365" spans="7:143" x14ac:dyDescent="0.15"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235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/>
      <c r="DU365" s="92"/>
      <c r="DV365" s="92"/>
      <c r="DW365" s="92"/>
      <c r="DX365" s="92"/>
      <c r="DY365" s="93"/>
      <c r="DZ365" s="92"/>
      <c r="EA365" s="92"/>
      <c r="EB365" s="92"/>
      <c r="EC365" s="92"/>
      <c r="ED365" s="92"/>
      <c r="EE365" s="92"/>
      <c r="EF365" s="92"/>
      <c r="EG365" s="92"/>
      <c r="EH365" s="92"/>
      <c r="EI365" s="92"/>
      <c r="EJ365" s="40"/>
      <c r="EK365" s="41"/>
      <c r="EL365" s="94"/>
      <c r="EM365" s="95"/>
    </row>
    <row r="366" spans="7:143" x14ac:dyDescent="0.15"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235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/>
      <c r="DU366" s="92"/>
      <c r="DV366" s="92"/>
      <c r="DW366" s="92"/>
      <c r="DX366" s="92"/>
      <c r="DY366" s="93"/>
      <c r="DZ366" s="92"/>
      <c r="EA366" s="92"/>
      <c r="EB366" s="92"/>
      <c r="EC366" s="92"/>
      <c r="ED366" s="92"/>
      <c r="EE366" s="92"/>
      <c r="EF366" s="92"/>
      <c r="EG366" s="92"/>
      <c r="EH366" s="92"/>
      <c r="EI366" s="92"/>
      <c r="EJ366" s="40"/>
      <c r="EK366" s="115"/>
      <c r="EL366" s="94"/>
      <c r="EM366" s="95"/>
    </row>
    <row r="367" spans="7:143" x14ac:dyDescent="0.15"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235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/>
      <c r="DU367" s="92"/>
      <c r="DV367" s="92"/>
      <c r="DW367" s="92"/>
      <c r="DX367" s="92"/>
      <c r="DY367" s="93"/>
      <c r="DZ367" s="92"/>
      <c r="EA367" s="92"/>
      <c r="EB367" s="92"/>
      <c r="EC367" s="92"/>
      <c r="ED367" s="92"/>
      <c r="EE367" s="92"/>
      <c r="EF367" s="92"/>
      <c r="EG367" s="92"/>
      <c r="EH367" s="92"/>
      <c r="EI367" s="92"/>
      <c r="EJ367" s="40"/>
      <c r="EK367" s="41"/>
      <c r="EL367" s="94"/>
      <c r="EM367" s="95"/>
    </row>
    <row r="368" spans="7:143" x14ac:dyDescent="0.15"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235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/>
      <c r="DU368" s="92"/>
      <c r="DV368" s="92"/>
      <c r="DW368" s="92"/>
      <c r="DX368" s="92"/>
      <c r="DY368" s="93"/>
      <c r="DZ368" s="92"/>
      <c r="EA368" s="92"/>
      <c r="EB368" s="92"/>
      <c r="EC368" s="92"/>
      <c r="ED368" s="92"/>
      <c r="EE368" s="92"/>
      <c r="EF368" s="92"/>
      <c r="EG368" s="92"/>
      <c r="EH368" s="92"/>
      <c r="EI368" s="92"/>
      <c r="EJ368" s="40"/>
      <c r="EK368" s="41"/>
      <c r="EL368" s="94"/>
      <c r="EM368" s="95"/>
    </row>
    <row r="369" spans="7:143" x14ac:dyDescent="0.15"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235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/>
      <c r="DU369" s="92"/>
      <c r="DV369" s="92"/>
      <c r="DW369" s="92"/>
      <c r="DX369" s="92"/>
      <c r="DY369" s="93"/>
      <c r="DZ369" s="92"/>
      <c r="EA369" s="92"/>
      <c r="EB369" s="92"/>
      <c r="EC369" s="92"/>
      <c r="ED369" s="92"/>
      <c r="EE369" s="92"/>
      <c r="EF369" s="92"/>
      <c r="EG369" s="92"/>
      <c r="EH369" s="92"/>
      <c r="EI369" s="92"/>
      <c r="EJ369" s="40"/>
      <c r="EK369" s="41"/>
      <c r="EL369" s="94"/>
      <c r="EM369" s="95"/>
    </row>
    <row r="370" spans="7:143" x14ac:dyDescent="0.15"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235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/>
      <c r="DU370" s="92"/>
      <c r="DV370" s="92"/>
      <c r="DW370" s="92"/>
      <c r="DX370" s="92"/>
      <c r="DY370" s="93"/>
      <c r="DZ370" s="92"/>
      <c r="EA370" s="92"/>
      <c r="EB370" s="92"/>
      <c r="EC370" s="92"/>
      <c r="ED370" s="92"/>
      <c r="EE370" s="92"/>
      <c r="EF370" s="92"/>
      <c r="EG370" s="92"/>
      <c r="EH370" s="92"/>
      <c r="EI370" s="92"/>
      <c r="EJ370" s="40"/>
      <c r="EK370" s="41"/>
      <c r="EL370" s="94"/>
      <c r="EM370" s="95"/>
    </row>
    <row r="371" spans="7:143" x14ac:dyDescent="0.15"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235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/>
      <c r="DU371" s="92"/>
      <c r="DV371" s="92"/>
      <c r="DW371" s="92"/>
      <c r="DX371" s="92"/>
      <c r="DY371" s="93"/>
      <c r="DZ371" s="92"/>
      <c r="EA371" s="92"/>
      <c r="EB371" s="92"/>
      <c r="EC371" s="92"/>
      <c r="ED371" s="92"/>
      <c r="EE371" s="92"/>
      <c r="EF371" s="92"/>
      <c r="EG371" s="92"/>
      <c r="EH371" s="92"/>
      <c r="EI371" s="92"/>
      <c r="EJ371" s="40"/>
      <c r="EK371" s="115"/>
      <c r="EL371" s="94"/>
      <c r="EM371" s="95"/>
    </row>
    <row r="372" spans="7:143" x14ac:dyDescent="0.15"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235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/>
      <c r="DU372" s="92"/>
      <c r="DV372" s="92"/>
      <c r="DW372" s="92"/>
      <c r="DX372" s="92"/>
      <c r="DY372" s="93"/>
      <c r="DZ372" s="92"/>
      <c r="EA372" s="92"/>
      <c r="EB372" s="92"/>
      <c r="EC372" s="92"/>
      <c r="ED372" s="92"/>
      <c r="EE372" s="92"/>
      <c r="EF372" s="92"/>
      <c r="EG372" s="92"/>
      <c r="EH372" s="92"/>
      <c r="EI372" s="92"/>
      <c r="EJ372" s="40"/>
      <c r="EK372" s="41"/>
      <c r="EL372" s="94"/>
      <c r="EM372" s="95"/>
    </row>
    <row r="373" spans="7:143" x14ac:dyDescent="0.15"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235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/>
      <c r="DU373" s="92"/>
      <c r="DV373" s="92"/>
      <c r="DW373" s="92"/>
      <c r="DX373" s="92"/>
      <c r="DY373" s="93"/>
      <c r="DZ373" s="92"/>
      <c r="EA373" s="92"/>
      <c r="EB373" s="92"/>
      <c r="EC373" s="92"/>
      <c r="ED373" s="92"/>
      <c r="EE373" s="92"/>
      <c r="EF373" s="92"/>
      <c r="EG373" s="92"/>
      <c r="EH373" s="92"/>
      <c r="EI373" s="92"/>
      <c r="EJ373" s="40"/>
      <c r="EK373" s="41"/>
      <c r="EL373" s="94"/>
      <c r="EM373" s="95"/>
    </row>
    <row r="374" spans="7:143" x14ac:dyDescent="0.15"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235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/>
      <c r="DU374" s="92"/>
      <c r="DV374" s="92"/>
      <c r="DW374" s="92"/>
      <c r="DX374" s="92"/>
      <c r="DY374" s="93"/>
      <c r="DZ374" s="92"/>
      <c r="EA374" s="92"/>
      <c r="EB374" s="92"/>
      <c r="EC374" s="92"/>
      <c r="ED374" s="92"/>
      <c r="EE374" s="92"/>
      <c r="EF374" s="92"/>
      <c r="EG374" s="92"/>
      <c r="EH374" s="92"/>
      <c r="EI374" s="92"/>
      <c r="EJ374" s="40"/>
      <c r="EK374" s="41"/>
      <c r="EL374" s="94"/>
      <c r="EM374" s="95"/>
    </row>
    <row r="375" spans="7:143" x14ac:dyDescent="0.15"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235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/>
      <c r="DU375" s="92"/>
      <c r="DV375" s="92"/>
      <c r="DW375" s="92"/>
      <c r="DX375" s="92"/>
      <c r="DY375" s="93"/>
      <c r="DZ375" s="92"/>
      <c r="EA375" s="92"/>
      <c r="EB375" s="92"/>
      <c r="EC375" s="92"/>
      <c r="ED375" s="92"/>
      <c r="EE375" s="92"/>
      <c r="EF375" s="92"/>
      <c r="EG375" s="92"/>
      <c r="EH375" s="92"/>
      <c r="EI375" s="92"/>
      <c r="EJ375" s="40"/>
      <c r="EK375" s="115"/>
      <c r="EL375" s="94"/>
      <c r="EM375" s="95"/>
    </row>
    <row r="376" spans="7:143" x14ac:dyDescent="0.15"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235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/>
      <c r="DU376" s="92"/>
      <c r="DV376" s="92"/>
      <c r="DW376" s="92"/>
      <c r="DX376" s="92"/>
      <c r="DY376" s="93"/>
      <c r="DZ376" s="92"/>
      <c r="EA376" s="92"/>
      <c r="EB376" s="92"/>
      <c r="EC376" s="92"/>
      <c r="ED376" s="92"/>
      <c r="EE376" s="92"/>
      <c r="EF376" s="92"/>
      <c r="EG376" s="92"/>
      <c r="EH376" s="92"/>
      <c r="EI376" s="92"/>
      <c r="EJ376" s="40"/>
      <c r="EK376" s="41"/>
      <c r="EL376" s="94"/>
      <c r="EM376" s="95"/>
    </row>
    <row r="377" spans="7:143" x14ac:dyDescent="0.15"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235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/>
      <c r="DU377" s="92"/>
      <c r="DV377" s="92"/>
      <c r="DW377" s="92"/>
      <c r="DX377" s="92"/>
      <c r="DY377" s="93"/>
      <c r="DZ377" s="92"/>
      <c r="EA377" s="92"/>
      <c r="EB377" s="92"/>
      <c r="EC377" s="92"/>
      <c r="ED377" s="92"/>
      <c r="EE377" s="92"/>
      <c r="EF377" s="92"/>
      <c r="EG377" s="92"/>
      <c r="EH377" s="92"/>
      <c r="EI377" s="92"/>
      <c r="EJ377" s="40"/>
      <c r="EK377" s="41"/>
      <c r="EL377" s="94"/>
      <c r="EM377" s="95"/>
    </row>
    <row r="378" spans="7:143" x14ac:dyDescent="0.15"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235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/>
      <c r="DU378" s="92"/>
      <c r="DV378" s="92"/>
      <c r="DW378" s="92"/>
      <c r="DX378" s="92"/>
      <c r="DY378" s="93"/>
      <c r="DZ378" s="92"/>
      <c r="EA378" s="92"/>
      <c r="EB378" s="92"/>
      <c r="EC378" s="92"/>
      <c r="ED378" s="92"/>
      <c r="EE378" s="92"/>
      <c r="EF378" s="92"/>
      <c r="EG378" s="92"/>
      <c r="EH378" s="92"/>
      <c r="EI378" s="92"/>
      <c r="EJ378" s="40"/>
      <c r="EK378" s="41"/>
      <c r="EL378" s="94"/>
      <c r="EM378" s="95"/>
    </row>
    <row r="379" spans="7:143" x14ac:dyDescent="0.15"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235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/>
      <c r="DU379" s="92"/>
      <c r="DV379" s="92"/>
      <c r="DW379" s="92"/>
      <c r="DX379" s="92"/>
      <c r="DY379" s="93"/>
      <c r="DZ379" s="92"/>
      <c r="EA379" s="92"/>
      <c r="EB379" s="92"/>
      <c r="EC379" s="92"/>
      <c r="ED379" s="92"/>
      <c r="EE379" s="92"/>
      <c r="EF379" s="92"/>
      <c r="EG379" s="92"/>
      <c r="EH379" s="92"/>
      <c r="EI379" s="92"/>
      <c r="EJ379" s="40"/>
      <c r="EK379" s="41"/>
      <c r="EL379" s="94"/>
      <c r="EM379" s="95"/>
    </row>
    <row r="380" spans="7:143" x14ac:dyDescent="0.15"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235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/>
      <c r="DU380" s="92"/>
      <c r="DV380" s="92"/>
      <c r="DW380" s="92"/>
      <c r="DX380" s="92"/>
      <c r="DY380" s="93"/>
      <c r="DZ380" s="92"/>
      <c r="EA380" s="92"/>
      <c r="EB380" s="92"/>
      <c r="EC380" s="92"/>
      <c r="ED380" s="92"/>
      <c r="EE380" s="92"/>
      <c r="EF380" s="92"/>
      <c r="EG380" s="92"/>
      <c r="EH380" s="92"/>
      <c r="EI380" s="92"/>
      <c r="EJ380" s="40"/>
      <c r="EK380" s="41"/>
      <c r="EL380" s="94"/>
      <c r="EM380" s="95"/>
    </row>
    <row r="381" spans="7:143" x14ac:dyDescent="0.15"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235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3"/>
      <c r="DZ381" s="92"/>
      <c r="EA381" s="92"/>
      <c r="EB381" s="92"/>
      <c r="EC381" s="92"/>
      <c r="ED381" s="92"/>
      <c r="EE381" s="92"/>
      <c r="EF381" s="92"/>
      <c r="EG381" s="92"/>
      <c r="EH381" s="92"/>
      <c r="EI381" s="92"/>
      <c r="EJ381" s="40"/>
      <c r="EK381" s="41"/>
      <c r="EL381" s="94"/>
      <c r="EM381" s="95"/>
    </row>
    <row r="382" spans="7:143" x14ac:dyDescent="0.15"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235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3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40"/>
      <c r="EK382" s="41"/>
      <c r="EL382" s="94"/>
      <c r="EM382" s="95"/>
    </row>
    <row r="383" spans="7:143" x14ac:dyDescent="0.15"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235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/>
      <c r="DU383" s="92"/>
      <c r="DV383" s="92"/>
      <c r="DW383" s="92"/>
      <c r="DX383" s="92"/>
      <c r="DY383" s="93"/>
      <c r="DZ383" s="92"/>
      <c r="EA383" s="92"/>
      <c r="EB383" s="92"/>
      <c r="EC383" s="92"/>
      <c r="ED383" s="92"/>
      <c r="EE383" s="92"/>
      <c r="EF383" s="92"/>
      <c r="EG383" s="92"/>
      <c r="EH383" s="92"/>
      <c r="EI383" s="92"/>
      <c r="EJ383" s="40"/>
      <c r="EK383" s="41"/>
      <c r="EL383" s="94"/>
      <c r="EM383" s="95"/>
    </row>
    <row r="384" spans="7:143" x14ac:dyDescent="0.15"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235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/>
      <c r="DU384" s="92"/>
      <c r="DV384" s="92"/>
      <c r="DW384" s="92"/>
      <c r="DX384" s="92"/>
      <c r="DY384" s="93"/>
      <c r="DZ384" s="92"/>
      <c r="EA384" s="92"/>
      <c r="EB384" s="92"/>
      <c r="EC384" s="92"/>
      <c r="ED384" s="92"/>
      <c r="EE384" s="92"/>
      <c r="EF384" s="92"/>
      <c r="EG384" s="92"/>
      <c r="EH384" s="92"/>
      <c r="EI384" s="92"/>
      <c r="EJ384" s="40"/>
      <c r="EK384" s="41"/>
      <c r="EL384" s="94"/>
      <c r="EM384" s="95"/>
    </row>
    <row r="385" spans="7:143" x14ac:dyDescent="0.15"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235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/>
      <c r="DU385" s="92"/>
      <c r="DV385" s="92"/>
      <c r="DW385" s="92"/>
      <c r="DX385" s="92"/>
      <c r="DY385" s="93"/>
      <c r="DZ385" s="92"/>
      <c r="EA385" s="92"/>
      <c r="EB385" s="92"/>
      <c r="EC385" s="92"/>
      <c r="ED385" s="92"/>
      <c r="EE385" s="92"/>
      <c r="EF385" s="92"/>
      <c r="EG385" s="92"/>
      <c r="EH385" s="92"/>
      <c r="EI385" s="92"/>
      <c r="EJ385" s="40"/>
      <c r="EK385" s="41"/>
      <c r="EL385" s="94"/>
      <c r="EM385" s="95"/>
    </row>
    <row r="386" spans="7:143" x14ac:dyDescent="0.15"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235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/>
      <c r="DU386" s="92"/>
      <c r="DV386" s="92"/>
      <c r="DW386" s="92"/>
      <c r="DX386" s="92"/>
      <c r="DY386" s="93"/>
      <c r="DZ386" s="92"/>
      <c r="EA386" s="92"/>
      <c r="EB386" s="92"/>
      <c r="EC386" s="92"/>
      <c r="ED386" s="92"/>
      <c r="EE386" s="92"/>
      <c r="EF386" s="92"/>
      <c r="EG386" s="92"/>
      <c r="EH386" s="92"/>
      <c r="EI386" s="92"/>
      <c r="EJ386" s="40"/>
      <c r="EK386" s="41"/>
      <c r="EL386" s="94"/>
      <c r="EM386" s="95"/>
    </row>
    <row r="387" spans="7:143" x14ac:dyDescent="0.15"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235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/>
      <c r="DU387" s="92"/>
      <c r="DV387" s="92"/>
      <c r="DW387" s="92"/>
      <c r="DX387" s="92"/>
      <c r="DY387" s="93"/>
      <c r="DZ387" s="92"/>
      <c r="EA387" s="92"/>
      <c r="EB387" s="92"/>
      <c r="EC387" s="92"/>
      <c r="ED387" s="92"/>
      <c r="EE387" s="92"/>
      <c r="EF387" s="92"/>
      <c r="EG387" s="92"/>
      <c r="EH387" s="92"/>
      <c r="EI387" s="92"/>
      <c r="EJ387" s="40"/>
      <c r="EK387" s="41"/>
      <c r="EL387" s="94"/>
      <c r="EM387" s="95"/>
    </row>
    <row r="388" spans="7:143" x14ac:dyDescent="0.15"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235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/>
      <c r="DU388" s="92"/>
      <c r="DV388" s="92"/>
      <c r="DW388" s="92"/>
      <c r="DX388" s="92"/>
      <c r="DY388" s="93"/>
      <c r="DZ388" s="92"/>
      <c r="EA388" s="92"/>
      <c r="EB388" s="92"/>
      <c r="EC388" s="92"/>
      <c r="ED388" s="92"/>
      <c r="EE388" s="92"/>
      <c r="EF388" s="92"/>
      <c r="EG388" s="92"/>
      <c r="EH388" s="92"/>
      <c r="EI388" s="92"/>
      <c r="EJ388" s="40"/>
      <c r="EK388" s="41"/>
      <c r="EL388" s="94"/>
      <c r="EM388" s="95"/>
    </row>
    <row r="389" spans="7:143" x14ac:dyDescent="0.15"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235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/>
      <c r="DU389" s="92"/>
      <c r="DV389" s="92"/>
      <c r="DW389" s="92"/>
      <c r="DX389" s="92"/>
      <c r="DY389" s="93"/>
      <c r="DZ389" s="92"/>
      <c r="EA389" s="92"/>
      <c r="EB389" s="92"/>
      <c r="EC389" s="92"/>
      <c r="ED389" s="92"/>
      <c r="EE389" s="92"/>
      <c r="EF389" s="92"/>
      <c r="EG389" s="92"/>
      <c r="EH389" s="92"/>
      <c r="EI389" s="92"/>
      <c r="EJ389" s="40"/>
      <c r="EK389" s="41"/>
      <c r="EL389" s="94"/>
      <c r="EM389" s="95"/>
    </row>
    <row r="390" spans="7:143" x14ac:dyDescent="0.15"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235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/>
      <c r="DU390" s="92"/>
      <c r="DV390" s="92"/>
      <c r="DW390" s="92"/>
      <c r="DX390" s="92"/>
      <c r="DY390" s="93"/>
      <c r="DZ390" s="92"/>
      <c r="EA390" s="92"/>
      <c r="EB390" s="92"/>
      <c r="EC390" s="92"/>
      <c r="ED390" s="92"/>
      <c r="EE390" s="92"/>
      <c r="EF390" s="92"/>
      <c r="EG390" s="92"/>
      <c r="EH390" s="92"/>
      <c r="EI390" s="92"/>
      <c r="EJ390" s="40"/>
      <c r="EK390" s="115"/>
      <c r="EL390" s="94"/>
      <c r="EM390" s="95"/>
    </row>
    <row r="391" spans="7:143" x14ac:dyDescent="0.15"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235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/>
      <c r="DU391" s="92"/>
      <c r="DV391" s="92"/>
      <c r="DW391" s="92"/>
      <c r="DX391" s="92"/>
      <c r="DY391" s="93"/>
      <c r="DZ391" s="92"/>
      <c r="EA391" s="92"/>
      <c r="EB391" s="92"/>
      <c r="EC391" s="92"/>
      <c r="ED391" s="92"/>
      <c r="EE391" s="92"/>
      <c r="EF391" s="92"/>
      <c r="EG391" s="92"/>
      <c r="EH391" s="92"/>
      <c r="EI391" s="92"/>
      <c r="EJ391" s="40"/>
      <c r="EK391" s="41"/>
      <c r="EL391" s="94"/>
      <c r="EM391" s="95"/>
    </row>
    <row r="392" spans="7:143" x14ac:dyDescent="0.15"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235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/>
      <c r="DU392" s="92"/>
      <c r="DV392" s="92"/>
      <c r="DW392" s="92"/>
      <c r="DX392" s="92"/>
      <c r="DY392" s="93"/>
      <c r="DZ392" s="92"/>
      <c r="EA392" s="92"/>
      <c r="EB392" s="92"/>
      <c r="EC392" s="92"/>
      <c r="ED392" s="92"/>
      <c r="EE392" s="92"/>
      <c r="EF392" s="92"/>
      <c r="EG392" s="92"/>
      <c r="EH392" s="92"/>
      <c r="EI392" s="92"/>
      <c r="EJ392" s="40"/>
      <c r="EK392" s="41"/>
      <c r="EL392" s="94"/>
      <c r="EM392" s="95"/>
    </row>
    <row r="393" spans="7:143" x14ac:dyDescent="0.15"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235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/>
      <c r="DU393" s="92"/>
      <c r="DV393" s="92"/>
      <c r="DW393" s="92"/>
      <c r="DX393" s="92"/>
      <c r="DY393" s="93"/>
      <c r="DZ393" s="92"/>
      <c r="EA393" s="92"/>
      <c r="EB393" s="92"/>
      <c r="EC393" s="92"/>
      <c r="ED393" s="92"/>
      <c r="EE393" s="92"/>
      <c r="EF393" s="92"/>
      <c r="EG393" s="92"/>
      <c r="EH393" s="92"/>
      <c r="EI393" s="92"/>
      <c r="EJ393" s="40"/>
      <c r="EK393" s="41"/>
      <c r="EL393" s="94"/>
      <c r="EM393" s="95"/>
    </row>
    <row r="394" spans="7:143" x14ac:dyDescent="0.15"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235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/>
      <c r="DU394" s="92"/>
      <c r="DV394" s="92"/>
      <c r="DW394" s="92"/>
      <c r="DX394" s="92"/>
      <c r="DY394" s="93"/>
      <c r="DZ394" s="92"/>
      <c r="EA394" s="92"/>
      <c r="EB394" s="92"/>
      <c r="EC394" s="92"/>
      <c r="ED394" s="92"/>
      <c r="EE394" s="92"/>
      <c r="EF394" s="92"/>
      <c r="EG394" s="92"/>
      <c r="EH394" s="92"/>
      <c r="EI394" s="92"/>
      <c r="EJ394" s="40"/>
      <c r="EK394" s="41"/>
      <c r="EL394" s="94"/>
      <c r="EM394" s="95"/>
    </row>
    <row r="395" spans="7:143" x14ac:dyDescent="0.15"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235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/>
      <c r="DU395" s="92"/>
      <c r="DV395" s="92"/>
      <c r="DW395" s="92"/>
      <c r="DX395" s="92"/>
      <c r="DY395" s="93"/>
      <c r="DZ395" s="92"/>
      <c r="EA395" s="92"/>
      <c r="EB395" s="92"/>
      <c r="EC395" s="92"/>
      <c r="ED395" s="92"/>
      <c r="EE395" s="92"/>
      <c r="EF395" s="92"/>
      <c r="EG395" s="92"/>
      <c r="EH395" s="92"/>
      <c r="EI395" s="92"/>
      <c r="EJ395" s="40"/>
      <c r="EK395" s="41"/>
      <c r="EL395" s="94"/>
      <c r="EM395" s="95"/>
    </row>
    <row r="396" spans="7:143" x14ac:dyDescent="0.15"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235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/>
      <c r="DU396" s="92"/>
      <c r="DV396" s="92"/>
      <c r="DW396" s="92"/>
      <c r="DX396" s="92"/>
      <c r="DY396" s="93"/>
      <c r="DZ396" s="92"/>
      <c r="EA396" s="92"/>
      <c r="EB396" s="92"/>
      <c r="EC396" s="92"/>
      <c r="ED396" s="92"/>
      <c r="EE396" s="92"/>
      <c r="EF396" s="92"/>
      <c r="EG396" s="92"/>
      <c r="EH396" s="92"/>
      <c r="EI396" s="92"/>
      <c r="EJ396" s="40"/>
      <c r="EK396" s="115"/>
      <c r="EL396" s="94"/>
      <c r="EM396" s="95"/>
    </row>
    <row r="397" spans="7:143" x14ac:dyDescent="0.15"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235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/>
      <c r="DU397" s="92"/>
      <c r="DV397" s="92"/>
      <c r="DW397" s="92"/>
      <c r="DX397" s="92"/>
      <c r="DY397" s="93"/>
      <c r="DZ397" s="92"/>
      <c r="EA397" s="92"/>
      <c r="EB397" s="92"/>
      <c r="EC397" s="92"/>
      <c r="ED397" s="92"/>
      <c r="EE397" s="92"/>
      <c r="EF397" s="92"/>
      <c r="EG397" s="92"/>
      <c r="EH397" s="92"/>
      <c r="EI397" s="92"/>
      <c r="EJ397" s="40"/>
      <c r="EK397" s="115"/>
      <c r="EL397" s="94"/>
      <c r="EM397" s="95"/>
    </row>
    <row r="398" spans="7:143" x14ac:dyDescent="0.15"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235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/>
      <c r="DU398" s="92"/>
      <c r="DV398" s="92"/>
      <c r="DW398" s="92"/>
      <c r="DX398" s="92"/>
      <c r="DY398" s="93"/>
      <c r="DZ398" s="92"/>
      <c r="EA398" s="92"/>
      <c r="EB398" s="92"/>
      <c r="EC398" s="92"/>
      <c r="ED398" s="92"/>
      <c r="EE398" s="92"/>
      <c r="EF398" s="92"/>
      <c r="EG398" s="92"/>
      <c r="EH398" s="92"/>
      <c r="EI398" s="92"/>
      <c r="EJ398" s="40"/>
      <c r="EK398" s="115"/>
      <c r="EL398" s="94"/>
      <c r="EM398" s="95"/>
    </row>
    <row r="399" spans="7:143" x14ac:dyDescent="0.15"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235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3"/>
      <c r="DZ399" s="92"/>
      <c r="EA399" s="92"/>
      <c r="EB399" s="92"/>
      <c r="EC399" s="92"/>
      <c r="ED399" s="92"/>
      <c r="EE399" s="92"/>
      <c r="EF399" s="92"/>
      <c r="EG399" s="92"/>
      <c r="EH399" s="92"/>
      <c r="EI399" s="92"/>
      <c r="EJ399" s="40"/>
      <c r="EK399" s="41"/>
      <c r="EL399" s="94"/>
      <c r="EM399" s="95"/>
    </row>
    <row r="400" spans="7:143" x14ac:dyDescent="0.15"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235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/>
      <c r="DU400" s="92"/>
      <c r="DV400" s="92"/>
      <c r="DW400" s="92"/>
      <c r="DX400" s="92"/>
      <c r="DY400" s="93"/>
      <c r="DZ400" s="92"/>
      <c r="EA400" s="92"/>
      <c r="EB400" s="92"/>
      <c r="EC400" s="92"/>
      <c r="ED400" s="92"/>
      <c r="EE400" s="92"/>
      <c r="EF400" s="92"/>
      <c r="EG400" s="92"/>
      <c r="EH400" s="92"/>
      <c r="EI400" s="92"/>
      <c r="EJ400" s="40"/>
      <c r="EK400" s="41"/>
      <c r="EL400" s="94"/>
      <c r="EM400" s="95"/>
    </row>
    <row r="401" spans="7:143" x14ac:dyDescent="0.15"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235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/>
      <c r="DU401" s="92"/>
      <c r="DV401" s="92"/>
      <c r="DW401" s="92"/>
      <c r="DX401" s="92"/>
      <c r="DY401" s="93"/>
      <c r="DZ401" s="92"/>
      <c r="EA401" s="92"/>
      <c r="EB401" s="92"/>
      <c r="EC401" s="92"/>
      <c r="ED401" s="92"/>
      <c r="EE401" s="92"/>
      <c r="EF401" s="92"/>
      <c r="EG401" s="92"/>
      <c r="EH401" s="92"/>
      <c r="EI401" s="92"/>
      <c r="EJ401" s="40"/>
      <c r="EK401" s="115"/>
      <c r="EL401" s="94"/>
      <c r="EM401" s="95"/>
    </row>
    <row r="402" spans="7:143" x14ac:dyDescent="0.15"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235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/>
      <c r="DU402" s="92"/>
      <c r="DV402" s="92"/>
      <c r="DW402" s="92"/>
      <c r="DX402" s="92"/>
      <c r="DY402" s="93"/>
      <c r="DZ402" s="92"/>
      <c r="EA402" s="92"/>
      <c r="EB402" s="92"/>
      <c r="EC402" s="92"/>
      <c r="ED402" s="92"/>
      <c r="EE402" s="92"/>
      <c r="EF402" s="92"/>
      <c r="EG402" s="92"/>
      <c r="EH402" s="92"/>
      <c r="EI402" s="92"/>
      <c r="EJ402" s="40"/>
      <c r="EK402" s="115"/>
      <c r="EL402" s="94"/>
      <c r="EM402" s="95"/>
    </row>
    <row r="403" spans="7:143" x14ac:dyDescent="0.15"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235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3"/>
      <c r="DZ403" s="92"/>
      <c r="EA403" s="92"/>
      <c r="EB403" s="92"/>
      <c r="EC403" s="92"/>
      <c r="ED403" s="92"/>
      <c r="EE403" s="92"/>
      <c r="EF403" s="92"/>
      <c r="EG403" s="92"/>
      <c r="EH403" s="92"/>
      <c r="EI403" s="92"/>
      <c r="EJ403" s="40"/>
      <c r="EK403" s="115"/>
      <c r="EL403" s="94"/>
      <c r="EM403" s="95"/>
    </row>
    <row r="404" spans="7:143" x14ac:dyDescent="0.15"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235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/>
      <c r="DU404" s="92"/>
      <c r="DV404" s="92"/>
      <c r="DW404" s="92"/>
      <c r="DX404" s="92"/>
      <c r="DY404" s="93"/>
      <c r="DZ404" s="92"/>
      <c r="EA404" s="92"/>
      <c r="EB404" s="92"/>
      <c r="EC404" s="92"/>
      <c r="ED404" s="92"/>
      <c r="EE404" s="92"/>
      <c r="EF404" s="92"/>
      <c r="EG404" s="92"/>
      <c r="EH404" s="92"/>
      <c r="EI404" s="92"/>
      <c r="EJ404" s="40"/>
      <c r="EK404" s="115"/>
      <c r="EL404" s="94"/>
      <c r="EM404" s="95"/>
    </row>
    <row r="405" spans="7:143" x14ac:dyDescent="0.15"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235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/>
      <c r="DU405" s="92"/>
      <c r="DV405" s="92"/>
      <c r="DW405" s="92"/>
      <c r="DX405" s="92"/>
      <c r="DY405" s="93"/>
      <c r="DZ405" s="92"/>
      <c r="EA405" s="92"/>
      <c r="EB405" s="92"/>
      <c r="EC405" s="92"/>
      <c r="ED405" s="92"/>
      <c r="EE405" s="92"/>
      <c r="EF405" s="92"/>
      <c r="EG405" s="92"/>
      <c r="EH405" s="92"/>
      <c r="EI405" s="92"/>
      <c r="EJ405" s="40"/>
      <c r="EK405" s="115"/>
      <c r="EL405" s="94"/>
      <c r="EM405" s="95"/>
    </row>
    <row r="406" spans="7:143" x14ac:dyDescent="0.15"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235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/>
      <c r="DU406" s="92"/>
      <c r="DV406" s="92"/>
      <c r="DW406" s="92"/>
      <c r="DX406" s="92"/>
      <c r="DY406" s="93"/>
      <c r="DZ406" s="92"/>
      <c r="EA406" s="92"/>
      <c r="EB406" s="92"/>
      <c r="EC406" s="92"/>
      <c r="ED406" s="92"/>
      <c r="EE406" s="92"/>
      <c r="EF406" s="92"/>
      <c r="EG406" s="92"/>
      <c r="EH406" s="92"/>
      <c r="EI406" s="92"/>
      <c r="EJ406" s="40"/>
      <c r="EK406" s="115"/>
      <c r="EL406" s="94"/>
      <c r="EM406" s="95"/>
    </row>
    <row r="407" spans="7:143" x14ac:dyDescent="0.15"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235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/>
      <c r="DU407" s="92"/>
      <c r="DV407" s="92"/>
      <c r="DW407" s="92"/>
      <c r="DX407" s="92"/>
      <c r="DY407" s="93"/>
      <c r="DZ407" s="92"/>
      <c r="EA407" s="92"/>
      <c r="EB407" s="92"/>
      <c r="EC407" s="92"/>
      <c r="ED407" s="92"/>
      <c r="EE407" s="92"/>
      <c r="EF407" s="92"/>
      <c r="EG407" s="92"/>
      <c r="EH407" s="92"/>
      <c r="EI407" s="92"/>
      <c r="EJ407" s="40"/>
      <c r="EK407" s="115"/>
      <c r="EL407" s="94"/>
      <c r="EM407" s="95"/>
    </row>
    <row r="408" spans="7:143" x14ac:dyDescent="0.15"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235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/>
      <c r="DU408" s="92"/>
      <c r="DV408" s="92"/>
      <c r="DW408" s="92"/>
      <c r="DX408" s="92"/>
      <c r="DY408" s="93"/>
      <c r="DZ408" s="92"/>
      <c r="EA408" s="92"/>
      <c r="EB408" s="92"/>
      <c r="EC408" s="92"/>
      <c r="ED408" s="92"/>
      <c r="EE408" s="92"/>
      <c r="EF408" s="92"/>
      <c r="EG408" s="92"/>
      <c r="EH408" s="92"/>
      <c r="EI408" s="92"/>
      <c r="EJ408" s="40"/>
      <c r="EK408" s="115"/>
      <c r="EL408" s="94"/>
      <c r="EM408" s="95"/>
    </row>
    <row r="409" spans="7:143" x14ac:dyDescent="0.15"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235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/>
      <c r="DU409" s="92"/>
      <c r="DV409" s="92"/>
      <c r="DW409" s="92"/>
      <c r="DX409" s="92"/>
      <c r="DY409" s="93"/>
      <c r="DZ409" s="92"/>
      <c r="EA409" s="92"/>
      <c r="EB409" s="92"/>
      <c r="EC409" s="92"/>
      <c r="ED409" s="92"/>
      <c r="EE409" s="92"/>
      <c r="EF409" s="92"/>
      <c r="EG409" s="92"/>
      <c r="EH409" s="92"/>
      <c r="EI409" s="92"/>
      <c r="EJ409" s="40"/>
      <c r="EK409" s="115"/>
      <c r="EL409" s="94"/>
      <c r="EM409" s="95"/>
    </row>
    <row r="410" spans="7:143" x14ac:dyDescent="0.15"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235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3"/>
      <c r="DZ410" s="92"/>
      <c r="EA410" s="92"/>
      <c r="EB410" s="92"/>
      <c r="EC410" s="92"/>
      <c r="ED410" s="92"/>
      <c r="EE410" s="92"/>
      <c r="EF410" s="92"/>
      <c r="EG410" s="92"/>
      <c r="EH410" s="92"/>
      <c r="EI410" s="92"/>
      <c r="EJ410" s="40"/>
      <c r="EK410" s="41"/>
      <c r="EL410" s="94"/>
      <c r="EM410" s="95"/>
    </row>
    <row r="411" spans="7:143" x14ac:dyDescent="0.15"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235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2"/>
      <c r="DU411" s="92"/>
      <c r="DV411" s="92"/>
      <c r="DW411" s="92"/>
      <c r="DX411" s="92"/>
      <c r="DY411" s="93"/>
      <c r="DZ411" s="92"/>
      <c r="EA411" s="92"/>
      <c r="EB411" s="92"/>
      <c r="EC411" s="92"/>
      <c r="ED411" s="92"/>
      <c r="EE411" s="92"/>
      <c r="EF411" s="92"/>
      <c r="EG411" s="92"/>
      <c r="EH411" s="92"/>
      <c r="EI411" s="92"/>
      <c r="EJ411" s="40"/>
      <c r="EK411" s="115"/>
      <c r="EL411" s="94"/>
      <c r="EM411" s="95"/>
    </row>
    <row r="412" spans="7:143" x14ac:dyDescent="0.15"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235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2"/>
      <c r="DU412" s="92"/>
      <c r="DV412" s="92"/>
      <c r="DW412" s="92"/>
      <c r="DX412" s="92"/>
      <c r="DY412" s="93"/>
      <c r="DZ412" s="92"/>
      <c r="EA412" s="92"/>
      <c r="EB412" s="92"/>
      <c r="EC412" s="92"/>
      <c r="ED412" s="92"/>
      <c r="EE412" s="92"/>
      <c r="EF412" s="92"/>
      <c r="EG412" s="92"/>
      <c r="EH412" s="92"/>
      <c r="EI412" s="92"/>
      <c r="EJ412" s="40"/>
      <c r="EK412" s="115"/>
      <c r="EL412" s="94"/>
      <c r="EM412" s="95"/>
    </row>
    <row r="413" spans="7:143" x14ac:dyDescent="0.15"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235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3"/>
      <c r="DZ413" s="92"/>
      <c r="EA413" s="92"/>
      <c r="EB413" s="92"/>
      <c r="EC413" s="92"/>
      <c r="ED413" s="92"/>
      <c r="EE413" s="92"/>
      <c r="EF413" s="92"/>
      <c r="EG413" s="92"/>
      <c r="EH413" s="92"/>
      <c r="EI413" s="92"/>
      <c r="EJ413" s="40"/>
      <c r="EK413" s="115"/>
      <c r="EL413" s="94"/>
      <c r="EM413" s="95"/>
    </row>
    <row r="414" spans="7:143" x14ac:dyDescent="0.15"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235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2"/>
      <c r="DU414" s="92"/>
      <c r="DV414" s="92"/>
      <c r="DW414" s="92"/>
      <c r="DX414" s="92"/>
      <c r="DY414" s="93"/>
      <c r="DZ414" s="92"/>
      <c r="EA414" s="92"/>
      <c r="EB414" s="92"/>
      <c r="EC414" s="92"/>
      <c r="ED414" s="92"/>
      <c r="EE414" s="92"/>
      <c r="EF414" s="92"/>
      <c r="EG414" s="92"/>
      <c r="EH414" s="92"/>
      <c r="EI414" s="92"/>
      <c r="EJ414" s="40"/>
      <c r="EK414" s="41"/>
      <c r="EL414" s="94"/>
      <c r="EM414" s="95"/>
    </row>
    <row r="415" spans="7:143" x14ac:dyDescent="0.15"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235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32"/>
      <c r="AL415" s="132"/>
      <c r="AM415" s="132"/>
      <c r="AN415" s="132"/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2"/>
      <c r="DU415" s="92"/>
      <c r="DV415" s="92"/>
      <c r="DW415" s="92"/>
      <c r="DX415" s="92"/>
      <c r="DY415" s="93"/>
      <c r="DZ415" s="92"/>
      <c r="EA415" s="92"/>
      <c r="EB415" s="92"/>
      <c r="EC415" s="92"/>
      <c r="ED415" s="92"/>
      <c r="EE415" s="92"/>
      <c r="EF415" s="92"/>
      <c r="EG415" s="92"/>
      <c r="EH415" s="92"/>
      <c r="EI415" s="92"/>
      <c r="EJ415" s="40"/>
      <c r="EK415" s="115"/>
      <c r="EL415" s="94"/>
      <c r="EM415" s="95"/>
    </row>
    <row r="416" spans="7:143" x14ac:dyDescent="0.15"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235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32"/>
      <c r="AL416" s="132"/>
      <c r="AM416" s="132"/>
      <c r="AN416" s="132"/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2"/>
      <c r="DU416" s="92"/>
      <c r="DV416" s="92"/>
      <c r="DW416" s="92"/>
      <c r="DX416" s="92"/>
      <c r="DY416" s="93"/>
      <c r="DZ416" s="92"/>
      <c r="EA416" s="92"/>
      <c r="EB416" s="92"/>
      <c r="EC416" s="92"/>
      <c r="ED416" s="92"/>
      <c r="EE416" s="92"/>
      <c r="EF416" s="92"/>
      <c r="EG416" s="92"/>
      <c r="EH416" s="92"/>
      <c r="EI416" s="92"/>
      <c r="EJ416" s="40"/>
      <c r="EK416" s="41"/>
      <c r="EL416" s="94"/>
      <c r="EM416" s="95"/>
    </row>
    <row r="417" spans="7:143" x14ac:dyDescent="0.15"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235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2"/>
      <c r="DU417" s="92"/>
      <c r="DV417" s="92"/>
      <c r="DW417" s="92"/>
      <c r="DX417" s="92"/>
      <c r="DY417" s="93"/>
      <c r="DZ417" s="92"/>
      <c r="EA417" s="92"/>
      <c r="EB417" s="92"/>
      <c r="EC417" s="92"/>
      <c r="ED417" s="92"/>
      <c r="EE417" s="92"/>
      <c r="EF417" s="92"/>
      <c r="EG417" s="92"/>
      <c r="EH417" s="92"/>
      <c r="EI417" s="92"/>
      <c r="EJ417" s="40"/>
      <c r="EK417" s="115"/>
      <c r="EL417" s="94"/>
      <c r="EM417" s="95"/>
    </row>
    <row r="418" spans="7:143" x14ac:dyDescent="0.15"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235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2"/>
      <c r="AM418" s="132"/>
      <c r="AN418" s="132"/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2"/>
      <c r="DU418" s="92"/>
      <c r="DV418" s="92"/>
      <c r="DW418" s="92"/>
      <c r="DX418" s="92"/>
      <c r="DY418" s="93"/>
      <c r="DZ418" s="92"/>
      <c r="EA418" s="92"/>
      <c r="EB418" s="92"/>
      <c r="EC418" s="92"/>
      <c r="ED418" s="92"/>
      <c r="EE418" s="92"/>
      <c r="EF418" s="92"/>
      <c r="EG418" s="92"/>
      <c r="EH418" s="92"/>
      <c r="EI418" s="92"/>
      <c r="EJ418" s="40"/>
      <c r="EK418" s="41"/>
      <c r="EL418" s="94"/>
      <c r="EM418" s="95"/>
    </row>
    <row r="419" spans="7:143" x14ac:dyDescent="0.15"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235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32"/>
      <c r="AL419" s="132"/>
      <c r="AM419" s="132"/>
      <c r="AN419" s="132"/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2"/>
      <c r="DU419" s="92"/>
      <c r="DV419" s="92"/>
      <c r="DW419" s="92"/>
      <c r="DX419" s="92"/>
      <c r="DY419" s="93"/>
      <c r="DZ419" s="92"/>
      <c r="EA419" s="92"/>
      <c r="EB419" s="92"/>
      <c r="EC419" s="92"/>
      <c r="ED419" s="92"/>
      <c r="EE419" s="92"/>
      <c r="EF419" s="92"/>
      <c r="EG419" s="92"/>
      <c r="EH419" s="92"/>
      <c r="EI419" s="92"/>
      <c r="EJ419" s="40"/>
      <c r="EK419" s="41"/>
      <c r="EL419" s="94"/>
      <c r="EM419" s="95"/>
    </row>
    <row r="420" spans="7:143" x14ac:dyDescent="0.15"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235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32"/>
      <c r="AL420" s="132"/>
      <c r="AM420" s="132"/>
      <c r="AN420" s="132"/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2"/>
      <c r="DU420" s="92"/>
      <c r="DV420" s="92"/>
      <c r="DW420" s="92"/>
      <c r="DX420" s="92"/>
      <c r="DY420" s="93"/>
      <c r="DZ420" s="92"/>
      <c r="EA420" s="92"/>
      <c r="EB420" s="92"/>
      <c r="EC420" s="92"/>
      <c r="ED420" s="92"/>
      <c r="EE420" s="92"/>
      <c r="EF420" s="92"/>
      <c r="EG420" s="92"/>
      <c r="EH420" s="92"/>
      <c r="EI420" s="92"/>
      <c r="EJ420" s="40"/>
      <c r="EK420" s="115"/>
      <c r="EL420" s="94"/>
      <c r="EM420" s="95"/>
    </row>
    <row r="421" spans="7:143" x14ac:dyDescent="0.15"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235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32"/>
      <c r="AL421" s="132"/>
      <c r="AM421" s="132"/>
      <c r="AN421" s="132"/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2"/>
      <c r="DU421" s="92"/>
      <c r="DV421" s="92"/>
      <c r="DW421" s="92"/>
      <c r="DX421" s="92"/>
      <c r="DY421" s="93"/>
      <c r="DZ421" s="92"/>
      <c r="EA421" s="92"/>
      <c r="EB421" s="92"/>
      <c r="EC421" s="92"/>
      <c r="ED421" s="92"/>
      <c r="EE421" s="92"/>
      <c r="EF421" s="92"/>
      <c r="EG421" s="92"/>
      <c r="EH421" s="92"/>
      <c r="EI421" s="92"/>
      <c r="EJ421" s="40"/>
      <c r="EK421" s="115"/>
      <c r="EL421" s="94"/>
      <c r="EM421" s="95"/>
    </row>
    <row r="422" spans="7:143" x14ac:dyDescent="0.15"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235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32"/>
      <c r="AL422" s="132"/>
      <c r="AM422" s="132"/>
      <c r="AN422" s="132"/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2"/>
      <c r="DU422" s="92"/>
      <c r="DV422" s="92"/>
      <c r="DW422" s="92"/>
      <c r="DX422" s="92"/>
      <c r="DY422" s="93"/>
      <c r="DZ422" s="92"/>
      <c r="EA422" s="92"/>
      <c r="EB422" s="92"/>
      <c r="EC422" s="92"/>
      <c r="ED422" s="92"/>
      <c r="EE422" s="92"/>
      <c r="EF422" s="92"/>
      <c r="EG422" s="92"/>
      <c r="EH422" s="92"/>
      <c r="EI422" s="92"/>
      <c r="EJ422" s="40"/>
      <c r="EK422" s="115"/>
      <c r="EL422" s="94"/>
      <c r="EM422" s="95"/>
    </row>
    <row r="423" spans="7:143" x14ac:dyDescent="0.15"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235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32"/>
      <c r="AL423" s="132"/>
      <c r="AM423" s="132"/>
      <c r="AN423" s="132"/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2"/>
      <c r="DU423" s="92"/>
      <c r="DV423" s="92"/>
      <c r="DW423" s="92"/>
      <c r="DX423" s="92"/>
      <c r="DY423" s="93"/>
      <c r="DZ423" s="92"/>
      <c r="EA423" s="92"/>
      <c r="EB423" s="92"/>
      <c r="EC423" s="92"/>
      <c r="ED423" s="92"/>
      <c r="EE423" s="92"/>
      <c r="EF423" s="92"/>
      <c r="EG423" s="92"/>
      <c r="EH423" s="92"/>
      <c r="EI423" s="92"/>
      <c r="EJ423" s="40"/>
      <c r="EK423" s="41"/>
      <c r="EL423" s="94"/>
      <c r="EM423" s="95"/>
    </row>
    <row r="424" spans="7:143" x14ac:dyDescent="0.15"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235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32"/>
      <c r="AL424" s="132"/>
      <c r="AM424" s="132"/>
      <c r="AN424" s="132"/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2"/>
      <c r="DU424" s="92"/>
      <c r="DV424" s="92"/>
      <c r="DW424" s="92"/>
      <c r="DX424" s="92"/>
      <c r="DY424" s="93"/>
      <c r="DZ424" s="92"/>
      <c r="EA424" s="92"/>
      <c r="EB424" s="92"/>
      <c r="EC424" s="92"/>
      <c r="ED424" s="92"/>
      <c r="EE424" s="92"/>
      <c r="EF424" s="92"/>
      <c r="EG424" s="92"/>
      <c r="EH424" s="92"/>
      <c r="EI424" s="92"/>
      <c r="EJ424" s="40"/>
      <c r="EK424" s="41"/>
      <c r="EL424" s="94"/>
      <c r="EM424" s="95"/>
    </row>
    <row r="425" spans="7:143" x14ac:dyDescent="0.15"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235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2"/>
      <c r="DU425" s="92"/>
      <c r="DV425" s="92"/>
      <c r="DW425" s="92"/>
      <c r="DX425" s="92"/>
      <c r="DY425" s="93"/>
      <c r="DZ425" s="92"/>
      <c r="EA425" s="92"/>
      <c r="EB425" s="92"/>
      <c r="EC425" s="92"/>
      <c r="ED425" s="92"/>
      <c r="EE425" s="92"/>
      <c r="EF425" s="92"/>
      <c r="EG425" s="92"/>
      <c r="EH425" s="92"/>
      <c r="EI425" s="92"/>
      <c r="EJ425" s="40"/>
      <c r="EK425" s="115"/>
      <c r="EL425" s="94"/>
      <c r="EM425" s="95"/>
    </row>
    <row r="426" spans="7:143" x14ac:dyDescent="0.15"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235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2"/>
      <c r="DU426" s="92"/>
      <c r="DV426" s="92"/>
      <c r="DW426" s="92"/>
      <c r="DX426" s="92"/>
      <c r="DY426" s="93"/>
      <c r="DZ426" s="92"/>
      <c r="EA426" s="92"/>
      <c r="EB426" s="92"/>
      <c r="EC426" s="92"/>
      <c r="ED426" s="92"/>
      <c r="EE426" s="92"/>
      <c r="EF426" s="92"/>
      <c r="EG426" s="92"/>
      <c r="EH426" s="92"/>
      <c r="EI426" s="92"/>
      <c r="EJ426" s="40"/>
      <c r="EK426" s="41"/>
      <c r="EL426" s="94"/>
      <c r="EM426" s="95"/>
    </row>
    <row r="427" spans="7:143" x14ac:dyDescent="0.15"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235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2"/>
      <c r="DU427" s="92"/>
      <c r="DV427" s="92"/>
      <c r="DW427" s="92"/>
      <c r="DX427" s="92"/>
      <c r="DY427" s="93"/>
      <c r="DZ427" s="92"/>
      <c r="EA427" s="92"/>
      <c r="EB427" s="92"/>
      <c r="EC427" s="92"/>
      <c r="ED427" s="92"/>
      <c r="EE427" s="92"/>
      <c r="EF427" s="92"/>
      <c r="EG427" s="92"/>
      <c r="EH427" s="92"/>
      <c r="EI427" s="92"/>
      <c r="EJ427" s="40"/>
      <c r="EK427" s="41"/>
      <c r="EL427" s="94"/>
      <c r="EM427" s="95"/>
    </row>
    <row r="428" spans="7:143" x14ac:dyDescent="0.15"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235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2"/>
      <c r="DU428" s="92"/>
      <c r="DV428" s="92"/>
      <c r="DW428" s="92"/>
      <c r="DX428" s="92"/>
      <c r="DY428" s="93"/>
      <c r="DZ428" s="92"/>
      <c r="EA428" s="92"/>
      <c r="EB428" s="92"/>
      <c r="EC428" s="92"/>
      <c r="ED428" s="92"/>
      <c r="EE428" s="92"/>
      <c r="EF428" s="92"/>
      <c r="EG428" s="92"/>
      <c r="EH428" s="92"/>
      <c r="EI428" s="92"/>
      <c r="EJ428" s="40"/>
      <c r="EK428" s="41"/>
      <c r="EL428" s="94"/>
      <c r="EM428" s="95"/>
    </row>
    <row r="429" spans="7:143" x14ac:dyDescent="0.15"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235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32"/>
      <c r="AL429" s="132"/>
      <c r="AM429" s="132"/>
      <c r="AN429" s="132"/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2"/>
      <c r="DU429" s="92"/>
      <c r="DV429" s="92"/>
      <c r="DW429" s="92"/>
      <c r="DX429" s="92"/>
      <c r="DY429" s="93"/>
      <c r="DZ429" s="92"/>
      <c r="EA429" s="92"/>
      <c r="EB429" s="92"/>
      <c r="EC429" s="92"/>
      <c r="ED429" s="92"/>
      <c r="EE429" s="92"/>
      <c r="EF429" s="92"/>
      <c r="EG429" s="92"/>
      <c r="EH429" s="92"/>
      <c r="EI429" s="92"/>
      <c r="EJ429" s="40"/>
      <c r="EK429" s="41"/>
      <c r="EL429" s="94"/>
      <c r="EM429" s="95"/>
    </row>
    <row r="430" spans="7:143" x14ac:dyDescent="0.15"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235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2"/>
      <c r="DU430" s="92"/>
      <c r="DV430" s="92"/>
      <c r="DW430" s="92"/>
      <c r="DX430" s="92"/>
      <c r="DY430" s="93"/>
      <c r="DZ430" s="92"/>
      <c r="EA430" s="92"/>
      <c r="EB430" s="92"/>
      <c r="EC430" s="92"/>
      <c r="ED430" s="92"/>
      <c r="EE430" s="92"/>
      <c r="EF430" s="92"/>
      <c r="EG430" s="92"/>
      <c r="EH430" s="92"/>
      <c r="EI430" s="92"/>
      <c r="EJ430" s="40"/>
      <c r="EK430" s="115"/>
      <c r="EL430" s="94"/>
      <c r="EM430" s="95"/>
    </row>
    <row r="431" spans="7:143" x14ac:dyDescent="0.15"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235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2"/>
      <c r="DU431" s="92"/>
      <c r="DV431" s="92"/>
      <c r="DW431" s="92"/>
      <c r="DX431" s="92"/>
      <c r="DY431" s="93"/>
      <c r="DZ431" s="92"/>
      <c r="EA431" s="92"/>
      <c r="EB431" s="92"/>
      <c r="EC431" s="92"/>
      <c r="ED431" s="92"/>
      <c r="EE431" s="92"/>
      <c r="EF431" s="92"/>
      <c r="EG431" s="92"/>
      <c r="EH431" s="92"/>
      <c r="EI431" s="92"/>
      <c r="EJ431" s="40"/>
      <c r="EK431" s="115"/>
      <c r="EL431" s="94"/>
      <c r="EM431" s="95"/>
    </row>
    <row r="432" spans="7:143" x14ac:dyDescent="0.15"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235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3"/>
      <c r="DZ432" s="92"/>
      <c r="EA432" s="92"/>
      <c r="EB432" s="92"/>
      <c r="EC432" s="92"/>
      <c r="ED432" s="92"/>
      <c r="EE432" s="92"/>
      <c r="EF432" s="92"/>
      <c r="EG432" s="92"/>
      <c r="EH432" s="92"/>
      <c r="EI432" s="92"/>
      <c r="EJ432" s="40"/>
      <c r="EK432" s="41"/>
      <c r="EL432" s="94"/>
      <c r="EM432" s="95"/>
    </row>
    <row r="433" spans="7:143" x14ac:dyDescent="0.15"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235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32"/>
      <c r="AL433" s="132"/>
      <c r="AM433" s="132"/>
      <c r="AN433" s="132"/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3"/>
      <c r="DZ433" s="92"/>
      <c r="EA433" s="92"/>
      <c r="EB433" s="92"/>
      <c r="EC433" s="92"/>
      <c r="ED433" s="92"/>
      <c r="EE433" s="92"/>
      <c r="EF433" s="92"/>
      <c r="EG433" s="92"/>
      <c r="EH433" s="92"/>
      <c r="EI433" s="92"/>
      <c r="EJ433" s="40"/>
      <c r="EK433" s="41"/>
      <c r="EL433" s="94"/>
      <c r="EM433" s="95"/>
    </row>
    <row r="434" spans="7:143" x14ac:dyDescent="0.15"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235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32"/>
      <c r="AL434" s="132"/>
      <c r="AM434" s="132"/>
      <c r="AN434" s="132"/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2"/>
      <c r="DU434" s="92"/>
      <c r="DV434" s="92"/>
      <c r="DW434" s="92"/>
      <c r="DX434" s="92"/>
      <c r="DY434" s="93"/>
      <c r="DZ434" s="92"/>
      <c r="EA434" s="92"/>
      <c r="EB434" s="92"/>
      <c r="EC434" s="92"/>
      <c r="ED434" s="92"/>
      <c r="EE434" s="92"/>
      <c r="EF434" s="92"/>
      <c r="EG434" s="92"/>
      <c r="EH434" s="92"/>
      <c r="EI434" s="92"/>
      <c r="EJ434" s="40"/>
      <c r="EK434" s="115"/>
      <c r="EL434" s="94"/>
      <c r="EM434" s="95"/>
    </row>
    <row r="435" spans="7:143" x14ac:dyDescent="0.15"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235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32"/>
      <c r="AL435" s="132"/>
      <c r="AM435" s="132"/>
      <c r="AN435" s="132"/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2"/>
      <c r="DU435" s="92"/>
      <c r="DV435" s="92"/>
      <c r="DW435" s="92"/>
      <c r="DX435" s="92"/>
      <c r="DY435" s="93"/>
      <c r="DZ435" s="92"/>
      <c r="EA435" s="92"/>
      <c r="EB435" s="92"/>
      <c r="EC435" s="92"/>
      <c r="ED435" s="92"/>
      <c r="EE435" s="92"/>
      <c r="EF435" s="92"/>
      <c r="EG435" s="92"/>
      <c r="EH435" s="92"/>
      <c r="EI435" s="92"/>
      <c r="EJ435" s="40"/>
      <c r="EK435" s="41"/>
      <c r="EL435" s="94"/>
      <c r="EM435" s="95"/>
    </row>
    <row r="436" spans="7:143" x14ac:dyDescent="0.15"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235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32"/>
      <c r="AL436" s="132"/>
      <c r="AM436" s="132"/>
      <c r="AN436" s="132"/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2"/>
      <c r="DU436" s="92"/>
      <c r="DV436" s="92"/>
      <c r="DW436" s="92"/>
      <c r="DX436" s="92"/>
      <c r="DY436" s="93"/>
      <c r="DZ436" s="92"/>
      <c r="EA436" s="92"/>
      <c r="EB436" s="92"/>
      <c r="EC436" s="92"/>
      <c r="ED436" s="92"/>
      <c r="EE436" s="92"/>
      <c r="EF436" s="92"/>
      <c r="EG436" s="92"/>
      <c r="EH436" s="92"/>
      <c r="EI436" s="92"/>
      <c r="EJ436" s="40"/>
      <c r="EK436" s="115"/>
      <c r="EL436" s="94"/>
      <c r="EM436" s="95"/>
    </row>
    <row r="437" spans="7:143" x14ac:dyDescent="0.15"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235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32"/>
      <c r="AL437" s="132"/>
      <c r="AM437" s="132"/>
      <c r="AN437" s="132"/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2"/>
      <c r="DU437" s="92"/>
      <c r="DV437" s="92"/>
      <c r="DW437" s="92"/>
      <c r="DX437" s="92"/>
      <c r="DY437" s="93"/>
      <c r="DZ437" s="92"/>
      <c r="EA437" s="92"/>
      <c r="EB437" s="92"/>
      <c r="EC437" s="92"/>
      <c r="ED437" s="92"/>
      <c r="EE437" s="92"/>
      <c r="EF437" s="92"/>
      <c r="EG437" s="92"/>
      <c r="EH437" s="92"/>
      <c r="EI437" s="92"/>
      <c r="EJ437" s="40"/>
      <c r="EK437" s="115"/>
      <c r="EL437" s="94"/>
      <c r="EM437" s="95"/>
    </row>
    <row r="438" spans="7:143" x14ac:dyDescent="0.15"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235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2"/>
      <c r="DU438" s="92"/>
      <c r="DV438" s="92"/>
      <c r="DW438" s="92"/>
      <c r="DX438" s="92"/>
      <c r="DY438" s="93"/>
      <c r="DZ438" s="92"/>
      <c r="EA438" s="92"/>
      <c r="EB438" s="92"/>
      <c r="EC438" s="92"/>
      <c r="ED438" s="92"/>
      <c r="EE438" s="92"/>
      <c r="EF438" s="92"/>
      <c r="EG438" s="92"/>
      <c r="EH438" s="92"/>
      <c r="EI438" s="92"/>
      <c r="EJ438" s="40"/>
      <c r="EK438" s="41"/>
      <c r="EL438" s="94"/>
      <c r="EM438" s="95"/>
    </row>
    <row r="439" spans="7:143" x14ac:dyDescent="0.15"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235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2"/>
      <c r="DU439" s="92"/>
      <c r="DV439" s="92"/>
      <c r="DW439" s="92"/>
      <c r="DX439" s="92"/>
      <c r="DY439" s="93"/>
      <c r="DZ439" s="92"/>
      <c r="EA439" s="92"/>
      <c r="EB439" s="92"/>
      <c r="EC439" s="92"/>
      <c r="ED439" s="92"/>
      <c r="EE439" s="92"/>
      <c r="EF439" s="92"/>
      <c r="EG439" s="92"/>
      <c r="EH439" s="92"/>
      <c r="EI439" s="92"/>
      <c r="EJ439" s="40"/>
      <c r="EK439" s="41"/>
      <c r="EL439" s="94"/>
      <c r="EM439" s="95"/>
    </row>
    <row r="440" spans="7:143" x14ac:dyDescent="0.15"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235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32"/>
      <c r="AL440" s="132"/>
      <c r="AM440" s="132"/>
      <c r="AN440" s="132"/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2"/>
      <c r="DU440" s="92"/>
      <c r="DV440" s="92"/>
      <c r="DW440" s="92"/>
      <c r="DX440" s="92"/>
      <c r="DY440" s="93"/>
      <c r="DZ440" s="92"/>
      <c r="EA440" s="92"/>
      <c r="EB440" s="92"/>
      <c r="EC440" s="92"/>
      <c r="ED440" s="92"/>
      <c r="EE440" s="92"/>
      <c r="EF440" s="92"/>
      <c r="EG440" s="92"/>
      <c r="EH440" s="92"/>
      <c r="EI440" s="92"/>
      <c r="EJ440" s="40"/>
      <c r="EK440" s="41"/>
      <c r="EL440" s="94"/>
      <c r="EM440" s="95"/>
    </row>
    <row r="441" spans="7:143" x14ac:dyDescent="0.15"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235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/>
      <c r="DT441" s="92"/>
      <c r="DU441" s="92"/>
      <c r="DV441" s="92"/>
      <c r="DW441" s="92"/>
      <c r="DX441" s="92"/>
      <c r="DY441" s="93"/>
      <c r="DZ441" s="92"/>
      <c r="EA441" s="92"/>
      <c r="EB441" s="92"/>
      <c r="EC441" s="92"/>
      <c r="ED441" s="92"/>
      <c r="EE441" s="92"/>
      <c r="EF441" s="92"/>
      <c r="EG441" s="92"/>
      <c r="EH441" s="92"/>
      <c r="EI441" s="92"/>
      <c r="EJ441" s="40"/>
      <c r="EK441" s="115"/>
      <c r="EL441" s="94"/>
      <c r="EM441" s="95"/>
    </row>
    <row r="442" spans="7:143" x14ac:dyDescent="0.15"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235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/>
      <c r="DT442" s="92"/>
      <c r="DU442" s="92"/>
      <c r="DV442" s="92"/>
      <c r="DW442" s="92"/>
      <c r="DX442" s="92"/>
      <c r="DY442" s="93"/>
      <c r="DZ442" s="92"/>
      <c r="EA442" s="92"/>
      <c r="EB442" s="92"/>
      <c r="EC442" s="92"/>
      <c r="ED442" s="92"/>
      <c r="EE442" s="92"/>
      <c r="EF442" s="92"/>
      <c r="EG442" s="92"/>
      <c r="EH442" s="92"/>
      <c r="EI442" s="92"/>
      <c r="EJ442" s="40"/>
      <c r="EK442" s="41"/>
      <c r="EL442" s="94"/>
      <c r="EM442" s="95"/>
    </row>
    <row r="443" spans="7:143" x14ac:dyDescent="0.15"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235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/>
      <c r="DT443" s="92"/>
      <c r="DU443" s="92"/>
      <c r="DV443" s="92"/>
      <c r="DW443" s="92"/>
      <c r="DX443" s="92"/>
      <c r="DY443" s="93"/>
      <c r="DZ443" s="92"/>
      <c r="EA443" s="92"/>
      <c r="EB443" s="92"/>
      <c r="EC443" s="92"/>
      <c r="ED443" s="92"/>
      <c r="EE443" s="92"/>
      <c r="EF443" s="92"/>
      <c r="EG443" s="92"/>
      <c r="EH443" s="92"/>
      <c r="EI443" s="92"/>
      <c r="EJ443" s="40"/>
      <c r="EK443" s="41"/>
      <c r="EL443" s="94"/>
      <c r="EM443" s="95"/>
    </row>
    <row r="444" spans="7:143" x14ac:dyDescent="0.15"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235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/>
      <c r="DT444" s="92"/>
      <c r="DU444" s="92"/>
      <c r="DV444" s="92"/>
      <c r="DW444" s="92"/>
      <c r="DX444" s="92"/>
      <c r="DY444" s="93"/>
      <c r="DZ444" s="92"/>
      <c r="EA444" s="92"/>
      <c r="EB444" s="92"/>
      <c r="EC444" s="92"/>
      <c r="ED444" s="92"/>
      <c r="EE444" s="92"/>
      <c r="EF444" s="92"/>
      <c r="EG444" s="92"/>
      <c r="EH444" s="92"/>
      <c r="EI444" s="92"/>
      <c r="EJ444" s="40"/>
      <c r="EK444" s="41"/>
      <c r="EL444" s="94"/>
      <c r="EM444" s="95"/>
    </row>
    <row r="445" spans="7:143" x14ac:dyDescent="0.15"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235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  <c r="AN445" s="132"/>
      <c r="AO445" s="132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/>
      <c r="DT445" s="92"/>
      <c r="DU445" s="92"/>
      <c r="DV445" s="92"/>
      <c r="DW445" s="92"/>
      <c r="DX445" s="92"/>
      <c r="DY445" s="93"/>
      <c r="DZ445" s="92"/>
      <c r="EA445" s="92"/>
      <c r="EB445" s="92"/>
      <c r="EC445" s="92"/>
      <c r="ED445" s="92"/>
      <c r="EE445" s="92"/>
      <c r="EF445" s="92"/>
      <c r="EG445" s="92"/>
      <c r="EH445" s="92"/>
      <c r="EI445" s="92"/>
      <c r="EJ445" s="40"/>
      <c r="EK445" s="41"/>
      <c r="EL445" s="94"/>
      <c r="EM445" s="95"/>
    </row>
    <row r="446" spans="7:143" x14ac:dyDescent="0.15"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235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32"/>
      <c r="AR446" s="132"/>
      <c r="AS446" s="132"/>
      <c r="AT446" s="132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/>
      <c r="DT446" s="92"/>
      <c r="DU446" s="92"/>
      <c r="DV446" s="92"/>
      <c r="DW446" s="92"/>
      <c r="DX446" s="92"/>
      <c r="DY446" s="93"/>
      <c r="DZ446" s="92"/>
      <c r="EA446" s="92"/>
      <c r="EB446" s="92"/>
      <c r="EC446" s="92"/>
      <c r="ED446" s="92"/>
      <c r="EE446" s="92"/>
      <c r="EF446" s="92"/>
      <c r="EG446" s="92"/>
      <c r="EH446" s="92"/>
      <c r="EI446" s="92"/>
      <c r="EJ446" s="40"/>
      <c r="EK446" s="115"/>
      <c r="EL446" s="94"/>
      <c r="EM446" s="95"/>
    </row>
    <row r="447" spans="7:143" x14ac:dyDescent="0.15"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235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  <c r="AH447" s="132"/>
      <c r="AI447" s="132"/>
      <c r="AJ447" s="132"/>
      <c r="AK447" s="132"/>
      <c r="AL447" s="132"/>
      <c r="AM447" s="132"/>
      <c r="AN447" s="132"/>
      <c r="AO447" s="132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/>
      <c r="DT447" s="92"/>
      <c r="DU447" s="92"/>
      <c r="DV447" s="92"/>
      <c r="DW447" s="92"/>
      <c r="DX447" s="92"/>
      <c r="DY447" s="93"/>
      <c r="DZ447" s="92"/>
      <c r="EA447" s="92"/>
      <c r="EB447" s="92"/>
      <c r="EC447" s="92"/>
      <c r="ED447" s="92"/>
      <c r="EE447" s="92"/>
      <c r="EF447" s="92"/>
      <c r="EG447" s="92"/>
      <c r="EH447" s="92"/>
      <c r="EI447" s="92"/>
      <c r="EJ447" s="40"/>
      <c r="EK447" s="115"/>
      <c r="EL447" s="94"/>
      <c r="EM447" s="95"/>
    </row>
    <row r="448" spans="7:143" x14ac:dyDescent="0.15"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235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  <c r="AH448" s="132"/>
      <c r="AI448" s="132"/>
      <c r="AJ448" s="132"/>
      <c r="AK448" s="132"/>
      <c r="AL448" s="132"/>
      <c r="AM448" s="132"/>
      <c r="AN448" s="132"/>
      <c r="AO448" s="132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/>
      <c r="DT448" s="92"/>
      <c r="DU448" s="92"/>
      <c r="DV448" s="92"/>
      <c r="DW448" s="92"/>
      <c r="DX448" s="92"/>
      <c r="DY448" s="93"/>
      <c r="DZ448" s="92"/>
      <c r="EA448" s="92"/>
      <c r="EB448" s="92"/>
      <c r="EC448" s="92"/>
      <c r="ED448" s="92"/>
      <c r="EE448" s="92"/>
      <c r="EF448" s="92"/>
      <c r="EG448" s="92"/>
      <c r="EH448" s="92"/>
      <c r="EI448" s="92"/>
      <c r="EJ448" s="40"/>
      <c r="EK448" s="41"/>
      <c r="EL448" s="94"/>
      <c r="EM448" s="95"/>
    </row>
    <row r="449" spans="7:143" x14ac:dyDescent="0.15"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235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  <c r="AH449" s="132"/>
      <c r="AI449" s="132"/>
      <c r="AJ449" s="132"/>
      <c r="AK449" s="132"/>
      <c r="AL449" s="132"/>
      <c r="AM449" s="132"/>
      <c r="AN449" s="132"/>
      <c r="AO449" s="132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/>
      <c r="DT449" s="92"/>
      <c r="DU449" s="92"/>
      <c r="DV449" s="92"/>
      <c r="DW449" s="92"/>
      <c r="DX449" s="92"/>
      <c r="DY449" s="93"/>
      <c r="DZ449" s="92"/>
      <c r="EA449" s="92"/>
      <c r="EB449" s="92"/>
      <c r="EC449" s="92"/>
      <c r="ED449" s="92"/>
      <c r="EE449" s="92"/>
      <c r="EF449" s="92"/>
      <c r="EG449" s="92"/>
      <c r="EH449" s="92"/>
      <c r="EI449" s="92"/>
      <c r="EJ449" s="40"/>
      <c r="EK449" s="115"/>
      <c r="EL449" s="94"/>
      <c r="EM449" s="95"/>
    </row>
    <row r="450" spans="7:143" x14ac:dyDescent="0.15"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235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  <c r="AH450" s="132"/>
      <c r="AI450" s="132"/>
      <c r="AJ450" s="132"/>
      <c r="AK450" s="132"/>
      <c r="AL450" s="132"/>
      <c r="AM450" s="132"/>
      <c r="AN450" s="132"/>
      <c r="AO450" s="132"/>
      <c r="AP450" s="132"/>
      <c r="AQ450" s="132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/>
      <c r="DT450" s="92"/>
      <c r="DU450" s="92"/>
      <c r="DV450" s="92"/>
      <c r="DW450" s="92"/>
      <c r="DX450" s="92"/>
      <c r="DY450" s="93"/>
      <c r="DZ450" s="92"/>
      <c r="EA450" s="92"/>
      <c r="EB450" s="92"/>
      <c r="EC450" s="92"/>
      <c r="ED450" s="92"/>
      <c r="EE450" s="92"/>
      <c r="EF450" s="92"/>
      <c r="EG450" s="92"/>
      <c r="EH450" s="92"/>
      <c r="EI450" s="92"/>
      <c r="EJ450" s="40"/>
      <c r="EK450" s="41"/>
      <c r="EL450" s="94"/>
      <c r="EM450" s="95"/>
    </row>
    <row r="451" spans="7:143" x14ac:dyDescent="0.15"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235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  <c r="AH451" s="132"/>
      <c r="AI451" s="132"/>
      <c r="AJ451" s="132"/>
      <c r="AK451" s="132"/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/>
      <c r="DT451" s="92"/>
      <c r="DU451" s="92"/>
      <c r="DV451" s="92"/>
      <c r="DW451" s="92"/>
      <c r="DX451" s="92"/>
      <c r="DY451" s="93"/>
      <c r="DZ451" s="92"/>
      <c r="EA451" s="92"/>
      <c r="EB451" s="92"/>
      <c r="EC451" s="92"/>
      <c r="ED451" s="92"/>
      <c r="EE451" s="92"/>
      <c r="EF451" s="92"/>
      <c r="EG451" s="92"/>
      <c r="EH451" s="92"/>
      <c r="EI451" s="92"/>
      <c r="EJ451" s="40"/>
      <c r="EK451" s="115"/>
      <c r="EL451" s="94"/>
      <c r="EM451" s="95"/>
    </row>
    <row r="452" spans="7:143" x14ac:dyDescent="0.15"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235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/>
      <c r="DT452" s="92"/>
      <c r="DU452" s="92"/>
      <c r="DV452" s="92"/>
      <c r="DW452" s="92"/>
      <c r="DX452" s="92"/>
      <c r="DY452" s="93"/>
      <c r="DZ452" s="92"/>
      <c r="EA452" s="92"/>
      <c r="EB452" s="92"/>
      <c r="EC452" s="92"/>
      <c r="ED452" s="92"/>
      <c r="EE452" s="92"/>
      <c r="EF452" s="92"/>
      <c r="EG452" s="92"/>
      <c r="EH452" s="92"/>
      <c r="EI452" s="92"/>
      <c r="EJ452" s="40"/>
      <c r="EK452" s="41"/>
      <c r="EL452" s="94"/>
      <c r="EM452" s="95"/>
    </row>
    <row r="453" spans="7:143" x14ac:dyDescent="0.15"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235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/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/>
      <c r="DT453" s="92"/>
      <c r="DU453" s="92"/>
      <c r="DV453" s="92"/>
      <c r="DW453" s="92"/>
      <c r="DX453" s="92"/>
      <c r="DY453" s="93"/>
      <c r="DZ453" s="92"/>
      <c r="EA453" s="92"/>
      <c r="EB453" s="92"/>
      <c r="EC453" s="92"/>
      <c r="ED453" s="92"/>
      <c r="EE453" s="92"/>
      <c r="EF453" s="92"/>
      <c r="EG453" s="92"/>
      <c r="EH453" s="92"/>
      <c r="EI453" s="92"/>
      <c r="EJ453" s="40"/>
      <c r="EK453" s="115"/>
      <c r="EL453" s="94"/>
      <c r="EM453" s="95"/>
    </row>
    <row r="454" spans="7:143" x14ac:dyDescent="0.15"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235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/>
      <c r="DT454" s="92"/>
      <c r="DU454" s="92"/>
      <c r="DV454" s="92"/>
      <c r="DW454" s="92"/>
      <c r="DX454" s="92"/>
      <c r="DY454" s="93"/>
      <c r="DZ454" s="92"/>
      <c r="EA454" s="92"/>
      <c r="EB454" s="92"/>
      <c r="EC454" s="92"/>
      <c r="ED454" s="92"/>
      <c r="EE454" s="92"/>
      <c r="EF454" s="92"/>
      <c r="EG454" s="92"/>
      <c r="EH454" s="92"/>
      <c r="EI454" s="92"/>
      <c r="EJ454" s="40"/>
      <c r="EK454" s="115"/>
      <c r="EL454" s="94"/>
      <c r="EM454" s="95"/>
    </row>
    <row r="455" spans="7:143" x14ac:dyDescent="0.15"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235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/>
      <c r="DT455" s="92"/>
      <c r="DU455" s="92"/>
      <c r="DV455" s="92"/>
      <c r="DW455" s="92"/>
      <c r="DX455" s="92"/>
      <c r="DY455" s="93"/>
      <c r="DZ455" s="92"/>
      <c r="EA455" s="92"/>
      <c r="EB455" s="92"/>
      <c r="EC455" s="92"/>
      <c r="ED455" s="92"/>
      <c r="EE455" s="92"/>
      <c r="EF455" s="92"/>
      <c r="EG455" s="92"/>
      <c r="EH455" s="92"/>
      <c r="EI455" s="92"/>
      <c r="EJ455" s="40"/>
      <c r="EK455" s="41"/>
      <c r="EL455" s="94"/>
      <c r="EM455" s="95"/>
    </row>
    <row r="456" spans="7:143" x14ac:dyDescent="0.15"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235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  <c r="AH456" s="132"/>
      <c r="AI456" s="132"/>
      <c r="AJ456" s="132"/>
      <c r="AK456" s="132"/>
      <c r="AL456" s="132"/>
      <c r="AM456" s="132"/>
      <c r="AN456" s="132"/>
      <c r="AO456" s="132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2"/>
      <c r="DU456" s="92"/>
      <c r="DV456" s="92"/>
      <c r="DW456" s="92"/>
      <c r="DX456" s="92"/>
      <c r="DY456" s="93"/>
      <c r="DZ456" s="92"/>
      <c r="EA456" s="92"/>
      <c r="EB456" s="92"/>
      <c r="EC456" s="92"/>
      <c r="ED456" s="92"/>
      <c r="EE456" s="92"/>
      <c r="EF456" s="92"/>
      <c r="EG456" s="92"/>
      <c r="EH456" s="92"/>
      <c r="EI456" s="92"/>
      <c r="EJ456" s="40"/>
      <c r="EK456" s="41"/>
      <c r="EL456" s="94"/>
      <c r="EM456" s="95"/>
    </row>
    <row r="457" spans="7:143" x14ac:dyDescent="0.15"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235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132"/>
      <c r="AI457" s="132"/>
      <c r="AJ457" s="132"/>
      <c r="AK457" s="132"/>
      <c r="AL457" s="132"/>
      <c r="AM457" s="132"/>
      <c r="AN457" s="132"/>
      <c r="AO457" s="132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/>
      <c r="DT457" s="92"/>
      <c r="DU457" s="92"/>
      <c r="DV457" s="92"/>
      <c r="DW457" s="92"/>
      <c r="DX457" s="92"/>
      <c r="DY457" s="93"/>
      <c r="DZ457" s="92"/>
      <c r="EA457" s="92"/>
      <c r="EB457" s="92"/>
      <c r="EC457" s="92"/>
      <c r="ED457" s="92"/>
      <c r="EE457" s="92"/>
      <c r="EF457" s="92"/>
      <c r="EG457" s="92"/>
      <c r="EH457" s="92"/>
      <c r="EI457" s="92"/>
      <c r="EJ457" s="40"/>
      <c r="EK457" s="41"/>
      <c r="EL457" s="94"/>
      <c r="EM457" s="95"/>
    </row>
    <row r="458" spans="7:143" x14ac:dyDescent="0.15"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235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2"/>
      <c r="AE458" s="132"/>
      <c r="AF458" s="132"/>
      <c r="AG458" s="132"/>
      <c r="AH458" s="132"/>
      <c r="AI458" s="132"/>
      <c r="AJ458" s="132"/>
      <c r="AK458" s="132"/>
      <c r="AL458" s="132"/>
      <c r="AM458" s="132"/>
      <c r="AN458" s="132"/>
      <c r="AO458" s="132"/>
      <c r="AP458" s="132"/>
      <c r="AQ458" s="132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2"/>
      <c r="DU458" s="92"/>
      <c r="DV458" s="92"/>
      <c r="DW458" s="92"/>
      <c r="DX458" s="92"/>
      <c r="DY458" s="93"/>
      <c r="DZ458" s="92"/>
      <c r="EA458" s="92"/>
      <c r="EB458" s="92"/>
      <c r="EC458" s="92"/>
      <c r="ED458" s="92"/>
      <c r="EE458" s="92"/>
      <c r="EF458" s="92"/>
      <c r="EG458" s="92"/>
      <c r="EH458" s="92"/>
      <c r="EI458" s="92"/>
      <c r="EJ458" s="40"/>
      <c r="EK458" s="41"/>
      <c r="EL458" s="94"/>
      <c r="EM458" s="95"/>
    </row>
    <row r="459" spans="7:143" x14ac:dyDescent="0.15"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235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  <c r="AH459" s="132"/>
      <c r="AI459" s="132"/>
      <c r="AJ459" s="132"/>
      <c r="AK459" s="132"/>
      <c r="AL459" s="132"/>
      <c r="AM459" s="132"/>
      <c r="AN459" s="132"/>
      <c r="AO459" s="132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/>
      <c r="DT459" s="92"/>
      <c r="DU459" s="92"/>
      <c r="DV459" s="92"/>
      <c r="DW459" s="92"/>
      <c r="DX459" s="92"/>
      <c r="DY459" s="93"/>
      <c r="DZ459" s="92"/>
      <c r="EA459" s="92"/>
      <c r="EB459" s="92"/>
      <c r="EC459" s="92"/>
      <c r="ED459" s="92"/>
      <c r="EE459" s="92"/>
      <c r="EF459" s="92"/>
      <c r="EG459" s="92"/>
      <c r="EH459" s="92"/>
      <c r="EI459" s="92"/>
      <c r="EJ459" s="40"/>
      <c r="EK459" s="41"/>
      <c r="EL459" s="94"/>
      <c r="EM459" s="95"/>
    </row>
    <row r="460" spans="7:143" x14ac:dyDescent="0.15"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235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  <c r="AH460" s="132"/>
      <c r="AI460" s="132"/>
      <c r="AJ460" s="132"/>
      <c r="AK460" s="132"/>
      <c r="AL460" s="132"/>
      <c r="AM460" s="132"/>
      <c r="AN460" s="132"/>
      <c r="AO460" s="132"/>
      <c r="AP460" s="132"/>
      <c r="AQ460" s="132"/>
      <c r="AR460" s="132"/>
      <c r="AS460" s="132"/>
      <c r="AT460" s="132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/>
      <c r="DT460" s="92"/>
      <c r="DU460" s="92"/>
      <c r="DV460" s="92"/>
      <c r="DW460" s="92"/>
      <c r="DX460" s="92"/>
      <c r="DY460" s="93"/>
      <c r="DZ460" s="92"/>
      <c r="EA460" s="92"/>
      <c r="EB460" s="92"/>
      <c r="EC460" s="92"/>
      <c r="ED460" s="92"/>
      <c r="EE460" s="92"/>
      <c r="EF460" s="92"/>
      <c r="EG460" s="92"/>
      <c r="EH460" s="92"/>
      <c r="EI460" s="92"/>
      <c r="EJ460" s="40"/>
      <c r="EK460" s="41"/>
      <c r="EL460" s="94"/>
      <c r="EM460" s="95"/>
    </row>
    <row r="461" spans="7:143" x14ac:dyDescent="0.15"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235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  <c r="AH461" s="132"/>
      <c r="AI461" s="132"/>
      <c r="AJ461" s="132"/>
      <c r="AK461" s="132"/>
      <c r="AL461" s="132"/>
      <c r="AM461" s="132"/>
      <c r="AN461" s="132"/>
      <c r="AO461" s="132"/>
      <c r="AP461" s="132"/>
      <c r="AQ461" s="132"/>
      <c r="AR461" s="132"/>
      <c r="AS461" s="132"/>
      <c r="AT461" s="132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/>
      <c r="DT461" s="92"/>
      <c r="DU461" s="92"/>
      <c r="DV461" s="92"/>
      <c r="DW461" s="92"/>
      <c r="DX461" s="92"/>
      <c r="DY461" s="93"/>
      <c r="DZ461" s="92"/>
      <c r="EA461" s="92"/>
      <c r="EB461" s="92"/>
      <c r="EC461" s="92"/>
      <c r="ED461" s="92"/>
      <c r="EE461" s="92"/>
      <c r="EF461" s="92"/>
      <c r="EG461" s="92"/>
      <c r="EH461" s="92"/>
      <c r="EI461" s="92"/>
      <c r="EJ461" s="40"/>
      <c r="EK461" s="41"/>
      <c r="EL461" s="94"/>
      <c r="EM461" s="95"/>
    </row>
    <row r="462" spans="7:143" x14ac:dyDescent="0.15"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235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/>
      <c r="DT462" s="92"/>
      <c r="DU462" s="92"/>
      <c r="DV462" s="92"/>
      <c r="DW462" s="92"/>
      <c r="DX462" s="92"/>
      <c r="DY462" s="93"/>
      <c r="DZ462" s="92"/>
      <c r="EA462" s="92"/>
      <c r="EB462" s="92"/>
      <c r="EC462" s="92"/>
      <c r="ED462" s="92"/>
      <c r="EE462" s="92"/>
      <c r="EF462" s="92"/>
      <c r="EG462" s="92"/>
      <c r="EH462" s="92"/>
      <c r="EI462" s="92"/>
      <c r="EJ462" s="40"/>
      <c r="EK462" s="41"/>
      <c r="EL462" s="94"/>
      <c r="EM462" s="95"/>
    </row>
    <row r="463" spans="7:143" x14ac:dyDescent="0.15"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235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/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2"/>
      <c r="DU463" s="92"/>
      <c r="DV463" s="92"/>
      <c r="DW463" s="92"/>
      <c r="DX463" s="92"/>
      <c r="DY463" s="93"/>
      <c r="DZ463" s="92"/>
      <c r="EA463" s="92"/>
      <c r="EB463" s="92"/>
      <c r="EC463" s="92"/>
      <c r="ED463" s="92"/>
      <c r="EE463" s="92"/>
      <c r="EF463" s="92"/>
      <c r="EG463" s="92"/>
      <c r="EH463" s="92"/>
      <c r="EI463" s="92"/>
      <c r="EJ463" s="40"/>
      <c r="EK463" s="41"/>
      <c r="EL463" s="94"/>
      <c r="EM463" s="95"/>
    </row>
    <row r="464" spans="7:143" x14ac:dyDescent="0.15"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235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/>
      <c r="DT464" s="92"/>
      <c r="DU464" s="92"/>
      <c r="DV464" s="92"/>
      <c r="DW464" s="92"/>
      <c r="DX464" s="92"/>
      <c r="DY464" s="93"/>
      <c r="DZ464" s="92"/>
      <c r="EA464" s="92"/>
      <c r="EB464" s="92"/>
      <c r="EC464" s="92"/>
      <c r="ED464" s="92"/>
      <c r="EE464" s="92"/>
      <c r="EF464" s="92"/>
      <c r="EG464" s="92"/>
      <c r="EH464" s="92"/>
      <c r="EI464" s="92"/>
      <c r="EJ464" s="40"/>
      <c r="EK464" s="41"/>
      <c r="EL464" s="94"/>
      <c r="EM464" s="95"/>
    </row>
    <row r="465" spans="7:143" x14ac:dyDescent="0.15"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235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  <c r="AH465" s="132"/>
      <c r="AI465" s="132"/>
      <c r="AJ465" s="132"/>
      <c r="AK465" s="132"/>
      <c r="AL465" s="132"/>
      <c r="AM465" s="132"/>
      <c r="AN465" s="132"/>
      <c r="AO465" s="132"/>
      <c r="AP465" s="132"/>
      <c r="AQ465" s="132"/>
      <c r="AR465" s="132"/>
      <c r="AS465" s="132"/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/>
      <c r="DT465" s="92"/>
      <c r="DU465" s="92"/>
      <c r="DV465" s="92"/>
      <c r="DW465" s="92"/>
      <c r="DX465" s="92"/>
      <c r="DY465" s="93"/>
      <c r="DZ465" s="92"/>
      <c r="EA465" s="92"/>
      <c r="EB465" s="92"/>
      <c r="EC465" s="92"/>
      <c r="ED465" s="92"/>
      <c r="EE465" s="92"/>
      <c r="EF465" s="92"/>
      <c r="EG465" s="92"/>
      <c r="EH465" s="92"/>
      <c r="EI465" s="92"/>
      <c r="EJ465" s="40"/>
      <c r="EK465" s="41"/>
      <c r="EL465" s="94"/>
      <c r="EM465" s="95"/>
    </row>
    <row r="466" spans="7:143" x14ac:dyDescent="0.15"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235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132"/>
      <c r="AI466" s="132"/>
      <c r="AJ466" s="132"/>
      <c r="AK466" s="132"/>
      <c r="AL466" s="132"/>
      <c r="AM466" s="132"/>
      <c r="AN466" s="132"/>
      <c r="AO466" s="132"/>
      <c r="AP466" s="132"/>
      <c r="AQ466" s="132"/>
      <c r="AR466" s="132"/>
      <c r="AS466" s="132"/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/>
      <c r="DT466" s="92"/>
      <c r="DU466" s="92"/>
      <c r="DV466" s="92"/>
      <c r="DW466" s="92"/>
      <c r="DX466" s="92"/>
      <c r="DY466" s="93"/>
      <c r="DZ466" s="92"/>
      <c r="EA466" s="92"/>
      <c r="EB466" s="92"/>
      <c r="EC466" s="92"/>
      <c r="ED466" s="92"/>
      <c r="EE466" s="92"/>
      <c r="EF466" s="92"/>
      <c r="EG466" s="92"/>
      <c r="EH466" s="92"/>
      <c r="EI466" s="92"/>
      <c r="EJ466" s="40"/>
      <c r="EK466" s="41"/>
      <c r="EL466" s="94"/>
      <c r="EM466" s="95"/>
    </row>
    <row r="467" spans="7:143" x14ac:dyDescent="0.15"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235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  <c r="AH467" s="132"/>
      <c r="AI467" s="132"/>
      <c r="AJ467" s="132"/>
      <c r="AK467" s="132"/>
      <c r="AL467" s="132"/>
      <c r="AM467" s="132"/>
      <c r="AN467" s="132"/>
      <c r="AO467" s="132"/>
      <c r="AP467" s="132"/>
      <c r="AQ467" s="132"/>
      <c r="AR467" s="132"/>
      <c r="AS467" s="132"/>
      <c r="AT467" s="132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/>
      <c r="DT467" s="92"/>
      <c r="DU467" s="92"/>
      <c r="DV467" s="92"/>
      <c r="DW467" s="92"/>
      <c r="DX467" s="92"/>
      <c r="DY467" s="93"/>
      <c r="DZ467" s="92"/>
      <c r="EA467" s="92"/>
      <c r="EB467" s="92"/>
      <c r="EC467" s="92"/>
      <c r="ED467" s="92"/>
      <c r="EE467" s="92"/>
      <c r="EF467" s="92"/>
      <c r="EG467" s="92"/>
      <c r="EH467" s="92"/>
      <c r="EI467" s="92"/>
      <c r="EJ467" s="40"/>
      <c r="EK467" s="41"/>
      <c r="EL467" s="94"/>
      <c r="EM467" s="95"/>
    </row>
    <row r="468" spans="7:143" x14ac:dyDescent="0.15"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235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  <c r="AH468" s="132"/>
      <c r="AI468" s="132"/>
      <c r="AJ468" s="132"/>
      <c r="AK468" s="132"/>
      <c r="AL468" s="132"/>
      <c r="AM468" s="132"/>
      <c r="AN468" s="132"/>
      <c r="AO468" s="132"/>
      <c r="AP468" s="132"/>
      <c r="AQ468" s="132"/>
      <c r="AR468" s="132"/>
      <c r="AS468" s="132"/>
      <c r="AT468" s="132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/>
      <c r="DT468" s="92"/>
      <c r="DU468" s="92"/>
      <c r="DV468" s="92"/>
      <c r="DW468" s="92"/>
      <c r="DX468" s="92"/>
      <c r="DY468" s="93"/>
      <c r="DZ468" s="92"/>
      <c r="EA468" s="92"/>
      <c r="EB468" s="92"/>
      <c r="EC468" s="92"/>
      <c r="ED468" s="92"/>
      <c r="EE468" s="92"/>
      <c r="EF468" s="92"/>
      <c r="EG468" s="92"/>
      <c r="EH468" s="92"/>
      <c r="EI468" s="92"/>
      <c r="EJ468" s="40"/>
      <c r="EK468" s="41"/>
      <c r="EL468" s="94"/>
      <c r="EM468" s="95"/>
    </row>
    <row r="469" spans="7:143" x14ac:dyDescent="0.15"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235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  <c r="AH469" s="132"/>
      <c r="AI469" s="132"/>
      <c r="AJ469" s="132"/>
      <c r="AK469" s="132"/>
      <c r="AL469" s="132"/>
      <c r="AM469" s="132"/>
      <c r="AN469" s="132"/>
      <c r="AO469" s="132"/>
      <c r="AP469" s="132"/>
      <c r="AQ469" s="132"/>
      <c r="AR469" s="132"/>
      <c r="AS469" s="132"/>
      <c r="AT469" s="132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/>
      <c r="DT469" s="92"/>
      <c r="DU469" s="92"/>
      <c r="DV469" s="92"/>
      <c r="DW469" s="92"/>
      <c r="DX469" s="92"/>
      <c r="DY469" s="93"/>
      <c r="DZ469" s="92"/>
      <c r="EA469" s="92"/>
      <c r="EB469" s="92"/>
      <c r="EC469" s="92"/>
      <c r="ED469" s="92"/>
      <c r="EE469" s="92"/>
      <c r="EF469" s="92"/>
      <c r="EG469" s="92"/>
      <c r="EH469" s="92"/>
      <c r="EI469" s="92"/>
      <c r="EJ469" s="40"/>
      <c r="EK469" s="41"/>
      <c r="EL469" s="94"/>
      <c r="EM469" s="95"/>
    </row>
    <row r="470" spans="7:143" x14ac:dyDescent="0.15"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235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  <c r="AH470" s="132"/>
      <c r="AI470" s="132"/>
      <c r="AJ470" s="132"/>
      <c r="AK470" s="132"/>
      <c r="AL470" s="132"/>
      <c r="AM470" s="132"/>
      <c r="AN470" s="132"/>
      <c r="AO470" s="132"/>
      <c r="AP470" s="132"/>
      <c r="AQ470" s="132"/>
      <c r="AR470" s="132"/>
      <c r="AS470" s="132"/>
      <c r="AT470" s="132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2"/>
      <c r="DU470" s="92"/>
      <c r="DV470" s="92"/>
      <c r="DW470" s="92"/>
      <c r="DX470" s="92"/>
      <c r="DY470" s="93"/>
      <c r="DZ470" s="92"/>
      <c r="EA470" s="92"/>
      <c r="EB470" s="92"/>
      <c r="EC470" s="92"/>
      <c r="ED470" s="92"/>
      <c r="EE470" s="92"/>
      <c r="EF470" s="92"/>
      <c r="EG470" s="92"/>
      <c r="EH470" s="92"/>
      <c r="EI470" s="92"/>
      <c r="EJ470" s="40"/>
      <c r="EK470" s="41"/>
      <c r="EL470" s="94"/>
      <c r="EM470" s="95"/>
    </row>
    <row r="471" spans="7:143" x14ac:dyDescent="0.15"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235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/>
      <c r="DT471" s="92"/>
      <c r="DU471" s="92"/>
      <c r="DV471" s="92"/>
      <c r="DW471" s="92"/>
      <c r="DX471" s="92"/>
      <c r="DY471" s="93"/>
      <c r="DZ471" s="92"/>
      <c r="EA471" s="92"/>
      <c r="EB471" s="92"/>
      <c r="EC471" s="92"/>
      <c r="ED471" s="92"/>
      <c r="EE471" s="92"/>
      <c r="EF471" s="92"/>
      <c r="EG471" s="92"/>
      <c r="EH471" s="92"/>
      <c r="EI471" s="92"/>
      <c r="EJ471" s="40"/>
      <c r="EK471" s="41"/>
      <c r="EL471" s="94"/>
      <c r="EM471" s="95"/>
    </row>
    <row r="472" spans="7:143" x14ac:dyDescent="0.15"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235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/>
      <c r="DO472" s="92"/>
      <c r="DP472" s="92"/>
      <c r="DQ472" s="92"/>
      <c r="DR472" s="92"/>
      <c r="DS472" s="92"/>
      <c r="DT472" s="92"/>
      <c r="DU472" s="92"/>
      <c r="DV472" s="92"/>
      <c r="DW472" s="92"/>
      <c r="DX472" s="92"/>
      <c r="DY472" s="93"/>
      <c r="DZ472" s="92"/>
      <c r="EA472" s="92"/>
      <c r="EB472" s="92"/>
      <c r="EC472" s="92"/>
      <c r="ED472" s="92"/>
      <c r="EE472" s="92"/>
      <c r="EF472" s="92"/>
      <c r="EG472" s="92"/>
      <c r="EH472" s="92"/>
      <c r="EI472" s="92"/>
      <c r="EJ472" s="40"/>
      <c r="EK472" s="41"/>
      <c r="EL472" s="94"/>
      <c r="EM472" s="95"/>
    </row>
    <row r="473" spans="7:143" x14ac:dyDescent="0.15"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235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  <c r="AH473" s="132"/>
      <c r="AI473" s="132"/>
      <c r="AJ473" s="132"/>
      <c r="AK473" s="132"/>
      <c r="AL473" s="132"/>
      <c r="AM473" s="132"/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/>
      <c r="DS473" s="92"/>
      <c r="DT473" s="92"/>
      <c r="DU473" s="92"/>
      <c r="DV473" s="92"/>
      <c r="DW473" s="92"/>
      <c r="DX473" s="92"/>
      <c r="DY473" s="93"/>
      <c r="DZ473" s="92"/>
      <c r="EA473" s="92"/>
      <c r="EB473" s="92"/>
      <c r="EC473" s="92"/>
      <c r="ED473" s="92"/>
      <c r="EE473" s="92"/>
      <c r="EF473" s="92"/>
      <c r="EG473" s="92"/>
      <c r="EH473" s="92"/>
      <c r="EI473" s="92"/>
      <c r="EJ473" s="40"/>
      <c r="EK473" s="41"/>
      <c r="EL473" s="94"/>
      <c r="EM473" s="95"/>
    </row>
    <row r="474" spans="7:143" x14ac:dyDescent="0.15"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235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/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/>
      <c r="DO474" s="92"/>
      <c r="DP474" s="92"/>
      <c r="DQ474" s="92"/>
      <c r="DR474" s="92"/>
      <c r="DS474" s="92"/>
      <c r="DT474" s="92"/>
      <c r="DU474" s="92"/>
      <c r="DV474" s="92"/>
      <c r="DW474" s="92"/>
      <c r="DX474" s="92"/>
      <c r="DY474" s="93"/>
      <c r="DZ474" s="92"/>
      <c r="EA474" s="92"/>
      <c r="EB474" s="92"/>
      <c r="EC474" s="92"/>
      <c r="ED474" s="92"/>
      <c r="EE474" s="92"/>
      <c r="EF474" s="92"/>
      <c r="EG474" s="92"/>
      <c r="EH474" s="92"/>
      <c r="EI474" s="92"/>
      <c r="EJ474" s="40"/>
      <c r="EK474" s="41"/>
      <c r="EL474" s="94"/>
      <c r="EM474" s="95"/>
    </row>
    <row r="475" spans="7:143" x14ac:dyDescent="0.15"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235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2"/>
      <c r="AM475" s="132"/>
      <c r="AN475" s="132"/>
      <c r="AO475" s="132"/>
      <c r="AP475" s="132"/>
      <c r="AQ475" s="132"/>
      <c r="AR475" s="132"/>
      <c r="AS475" s="132"/>
      <c r="AT475" s="132"/>
      <c r="AU475" s="132"/>
      <c r="AV475" s="132"/>
      <c r="AW475" s="132"/>
      <c r="AX475" s="132"/>
      <c r="AY475" s="132"/>
      <c r="AZ475" s="132"/>
      <c r="BA475" s="132"/>
      <c r="BB475" s="132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/>
      <c r="DO475" s="92"/>
      <c r="DP475" s="92"/>
      <c r="DQ475" s="92"/>
      <c r="DR475" s="92"/>
      <c r="DS475" s="92"/>
      <c r="DT475" s="92"/>
      <c r="DU475" s="92"/>
      <c r="DV475" s="92"/>
      <c r="DW475" s="92"/>
      <c r="DX475" s="92"/>
      <c r="DY475" s="93"/>
      <c r="DZ475" s="92"/>
      <c r="EA475" s="92"/>
      <c r="EB475" s="92"/>
      <c r="EC475" s="92"/>
      <c r="ED475" s="92"/>
      <c r="EE475" s="92"/>
      <c r="EF475" s="92"/>
      <c r="EG475" s="92"/>
      <c r="EH475" s="92"/>
      <c r="EI475" s="92"/>
      <c r="EJ475" s="40"/>
      <c r="EK475" s="41"/>
      <c r="EL475" s="94"/>
      <c r="EM475" s="95"/>
    </row>
    <row r="476" spans="7:143" x14ac:dyDescent="0.15"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235"/>
      <c r="T476" s="132"/>
      <c r="U476" s="132"/>
      <c r="V476" s="132"/>
      <c r="W476" s="132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132"/>
      <c r="AI476" s="132"/>
      <c r="AJ476" s="132"/>
      <c r="AK476" s="132"/>
      <c r="AL476" s="132"/>
      <c r="AM476" s="132"/>
      <c r="AN476" s="132"/>
      <c r="AO476" s="132"/>
      <c r="AP476" s="132"/>
      <c r="AQ476" s="132"/>
      <c r="AR476" s="132"/>
      <c r="AS476" s="132"/>
      <c r="AT476" s="132"/>
      <c r="AU476" s="132"/>
      <c r="AV476" s="132"/>
      <c r="AW476" s="132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/>
      <c r="DS476" s="92"/>
      <c r="DT476" s="92"/>
      <c r="DU476" s="92"/>
      <c r="DV476" s="92"/>
      <c r="DW476" s="92"/>
      <c r="DX476" s="92"/>
      <c r="DY476" s="93"/>
      <c r="DZ476" s="92"/>
      <c r="EA476" s="92"/>
      <c r="EB476" s="92"/>
      <c r="EC476" s="92"/>
      <c r="ED476" s="92"/>
      <c r="EE476" s="92"/>
      <c r="EF476" s="92"/>
      <c r="EG476" s="92"/>
      <c r="EH476" s="92"/>
      <c r="EI476" s="92"/>
      <c r="EJ476" s="40"/>
      <c r="EK476" s="41"/>
      <c r="EL476" s="94"/>
      <c r="EM476" s="95"/>
    </row>
    <row r="477" spans="7:143" x14ac:dyDescent="0.15"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235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  <c r="AN477" s="132"/>
      <c r="AO477" s="132"/>
      <c r="AP477" s="132"/>
      <c r="AQ477" s="132"/>
      <c r="AR477" s="132"/>
      <c r="AS477" s="132"/>
      <c r="AT477" s="132"/>
      <c r="AU477" s="132"/>
      <c r="AV477" s="132"/>
      <c r="AW477" s="132"/>
      <c r="AX477" s="132"/>
      <c r="AY477" s="132"/>
      <c r="AZ477" s="132"/>
      <c r="BA477" s="132"/>
      <c r="BB477" s="132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/>
      <c r="DO477" s="92"/>
      <c r="DP477" s="92"/>
      <c r="DQ477" s="92"/>
      <c r="DR477" s="92"/>
      <c r="DS477" s="92"/>
      <c r="DT477" s="92"/>
      <c r="DU477" s="92"/>
      <c r="DV477" s="92"/>
      <c r="DW477" s="92"/>
      <c r="DX477" s="92"/>
      <c r="DY477" s="93"/>
      <c r="DZ477" s="92"/>
      <c r="EA477" s="92"/>
      <c r="EB477" s="92"/>
      <c r="EC477" s="92"/>
      <c r="ED477" s="92"/>
      <c r="EE477" s="92"/>
      <c r="EF477" s="92"/>
      <c r="EG477" s="92"/>
      <c r="EH477" s="92"/>
      <c r="EI477" s="92"/>
      <c r="EJ477" s="40"/>
      <c r="EK477" s="41"/>
      <c r="EL477" s="94"/>
      <c r="EM477" s="95"/>
    </row>
    <row r="478" spans="7:143" x14ac:dyDescent="0.15"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235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  <c r="AH478" s="132"/>
      <c r="AI478" s="132"/>
      <c r="AJ478" s="132"/>
      <c r="AK478" s="132"/>
      <c r="AL478" s="132"/>
      <c r="AM478" s="132"/>
      <c r="AN478" s="132"/>
      <c r="AO478" s="132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/>
      <c r="DO478" s="92"/>
      <c r="DP478" s="92"/>
      <c r="DQ478" s="92"/>
      <c r="DR478" s="92"/>
      <c r="DS478" s="92"/>
      <c r="DT478" s="92"/>
      <c r="DU478" s="92"/>
      <c r="DV478" s="92"/>
      <c r="DW478" s="92"/>
      <c r="DX478" s="92"/>
      <c r="DY478" s="93"/>
      <c r="DZ478" s="92"/>
      <c r="EA478" s="92"/>
      <c r="EB478" s="92"/>
      <c r="EC478" s="92"/>
      <c r="ED478" s="92"/>
      <c r="EE478" s="92"/>
      <c r="EF478" s="92"/>
      <c r="EG478" s="92"/>
      <c r="EH478" s="92"/>
      <c r="EI478" s="92"/>
      <c r="EJ478" s="40"/>
      <c r="EK478" s="41"/>
      <c r="EL478" s="94"/>
      <c r="EM478" s="95"/>
    </row>
    <row r="479" spans="7:143" x14ac:dyDescent="0.15"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235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/>
      <c r="DO479" s="92"/>
      <c r="DP479" s="92"/>
      <c r="DQ479" s="92"/>
      <c r="DR479" s="92"/>
      <c r="DS479" s="92"/>
      <c r="DT479" s="92"/>
      <c r="DU479" s="92"/>
      <c r="DV479" s="92"/>
      <c r="DW479" s="92"/>
      <c r="DX479" s="92"/>
      <c r="DY479" s="93"/>
      <c r="DZ479" s="92"/>
      <c r="EA479" s="92"/>
      <c r="EB479" s="92"/>
      <c r="EC479" s="92"/>
      <c r="ED479" s="92"/>
      <c r="EE479" s="92"/>
      <c r="EF479" s="92"/>
      <c r="EG479" s="92"/>
      <c r="EH479" s="92"/>
      <c r="EI479" s="92"/>
      <c r="EJ479" s="40"/>
      <c r="EK479" s="41"/>
      <c r="EL479" s="94"/>
      <c r="EM479" s="95"/>
    </row>
    <row r="480" spans="7:143" x14ac:dyDescent="0.15"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235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32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/>
      <c r="DO480" s="92"/>
      <c r="DP480" s="92"/>
      <c r="DQ480" s="92"/>
      <c r="DR480" s="92"/>
      <c r="DS480" s="92"/>
      <c r="DT480" s="92"/>
      <c r="DU480" s="92"/>
      <c r="DV480" s="92"/>
      <c r="DW480" s="92"/>
      <c r="DX480" s="92"/>
      <c r="DY480" s="93"/>
      <c r="DZ480" s="92"/>
      <c r="EA480" s="92"/>
      <c r="EB480" s="92"/>
      <c r="EC480" s="92"/>
      <c r="ED480" s="92"/>
      <c r="EE480" s="92"/>
      <c r="EF480" s="92"/>
      <c r="EG480" s="92"/>
      <c r="EH480" s="92"/>
      <c r="EI480" s="92"/>
      <c r="EJ480" s="40"/>
      <c r="EK480" s="115"/>
      <c r="EL480" s="94"/>
      <c r="EM480" s="95"/>
    </row>
    <row r="481" spans="7:143" x14ac:dyDescent="0.15"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235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  <c r="AH481" s="132"/>
      <c r="AI481" s="132"/>
      <c r="AJ481" s="132"/>
      <c r="AK481" s="132"/>
      <c r="AL481" s="132"/>
      <c r="AM481" s="132"/>
      <c r="AN481" s="132"/>
      <c r="AO481" s="132"/>
      <c r="AP481" s="132"/>
      <c r="AQ481" s="132"/>
      <c r="AR481" s="132"/>
      <c r="AS481" s="132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/>
      <c r="DS481" s="92"/>
      <c r="DT481" s="92"/>
      <c r="DU481" s="92"/>
      <c r="DV481" s="92"/>
      <c r="DW481" s="92"/>
      <c r="DX481" s="92"/>
      <c r="DY481" s="93"/>
      <c r="DZ481" s="92"/>
      <c r="EA481" s="92"/>
      <c r="EB481" s="92"/>
      <c r="EC481" s="92"/>
      <c r="ED481" s="92"/>
      <c r="EE481" s="92"/>
      <c r="EF481" s="92"/>
      <c r="EG481" s="92"/>
      <c r="EH481" s="92"/>
      <c r="EI481" s="92"/>
      <c r="EJ481" s="40"/>
      <c r="EK481" s="115"/>
      <c r="EL481" s="94"/>
      <c r="EM481" s="95"/>
    </row>
    <row r="482" spans="7:143" x14ac:dyDescent="0.15"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235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  <c r="AH482" s="132"/>
      <c r="AI482" s="132"/>
      <c r="AJ482" s="132"/>
      <c r="AK482" s="132"/>
      <c r="AL482" s="132"/>
      <c r="AM482" s="132"/>
      <c r="AN482" s="132"/>
      <c r="AO482" s="132"/>
      <c r="AP482" s="132"/>
      <c r="AQ482" s="132"/>
      <c r="AR482" s="132"/>
      <c r="AS482" s="132"/>
      <c r="AT482" s="132"/>
      <c r="AU482" s="132"/>
      <c r="AV482" s="132"/>
      <c r="AW482" s="132"/>
      <c r="AX482" s="132"/>
      <c r="AY482" s="132"/>
      <c r="AZ482" s="132"/>
      <c r="BA482" s="132"/>
      <c r="BB482" s="132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/>
      <c r="DO482" s="92"/>
      <c r="DP482" s="92"/>
      <c r="DQ482" s="92"/>
      <c r="DR482" s="92"/>
      <c r="DS482" s="92"/>
      <c r="DT482" s="92"/>
      <c r="DU482" s="92"/>
      <c r="DV482" s="92"/>
      <c r="DW482" s="92"/>
      <c r="DX482" s="92"/>
      <c r="DY482" s="93"/>
      <c r="DZ482" s="92"/>
      <c r="EA482" s="92"/>
      <c r="EB482" s="92"/>
      <c r="EC482" s="92"/>
      <c r="ED482" s="92"/>
      <c r="EE482" s="92"/>
      <c r="EF482" s="92"/>
      <c r="EG482" s="92"/>
      <c r="EH482" s="92"/>
      <c r="EI482" s="92"/>
      <c r="EJ482" s="40"/>
      <c r="EK482" s="41"/>
      <c r="EL482" s="94"/>
      <c r="EM482" s="95"/>
    </row>
    <row r="483" spans="7:143" x14ac:dyDescent="0.15"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235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/>
      <c r="DS483" s="92"/>
      <c r="DT483" s="92"/>
      <c r="DU483" s="92"/>
      <c r="DV483" s="92"/>
      <c r="DW483" s="92"/>
      <c r="DX483" s="92"/>
      <c r="DY483" s="93"/>
      <c r="DZ483" s="92"/>
      <c r="EA483" s="92"/>
      <c r="EB483" s="92"/>
      <c r="EC483" s="92"/>
      <c r="ED483" s="92"/>
      <c r="EE483" s="92"/>
      <c r="EF483" s="92"/>
      <c r="EG483" s="92"/>
      <c r="EH483" s="92"/>
      <c r="EI483" s="92"/>
      <c r="EJ483" s="40"/>
      <c r="EK483" s="41"/>
      <c r="EL483" s="94"/>
      <c r="EM483" s="95"/>
    </row>
    <row r="484" spans="7:143" x14ac:dyDescent="0.15"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235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/>
      <c r="DS484" s="92"/>
      <c r="DT484" s="92"/>
      <c r="DU484" s="92"/>
      <c r="DV484" s="92"/>
      <c r="DW484" s="92"/>
      <c r="DX484" s="92"/>
      <c r="DY484" s="93"/>
      <c r="DZ484" s="92"/>
      <c r="EA484" s="92"/>
      <c r="EB484" s="92"/>
      <c r="EC484" s="92"/>
      <c r="ED484" s="92"/>
      <c r="EE484" s="92"/>
      <c r="EF484" s="92"/>
      <c r="EG484" s="92"/>
      <c r="EH484" s="92"/>
      <c r="EI484" s="92"/>
      <c r="EJ484" s="40"/>
      <c r="EK484" s="41"/>
      <c r="EL484" s="94"/>
      <c r="EM484" s="95"/>
    </row>
    <row r="485" spans="7:143" x14ac:dyDescent="0.15"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235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  <c r="AH485" s="132"/>
      <c r="AI485" s="132"/>
      <c r="AJ485" s="132"/>
      <c r="AK485" s="132"/>
      <c r="AL485" s="132"/>
      <c r="AM485" s="132"/>
      <c r="AN485" s="132"/>
      <c r="AO485" s="132"/>
      <c r="AP485" s="132"/>
      <c r="AQ485" s="132"/>
      <c r="AR485" s="132"/>
      <c r="AS485" s="132"/>
      <c r="AT485" s="132"/>
      <c r="AU485" s="132"/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/>
      <c r="BV485" s="132"/>
      <c r="BW485" s="132"/>
      <c r="BX485" s="132"/>
      <c r="BY485" s="132"/>
      <c r="BZ485" s="132"/>
      <c r="CA485" s="132"/>
      <c r="CB485" s="132"/>
      <c r="CC485" s="132"/>
      <c r="CD485" s="132"/>
      <c r="CE485" s="13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/>
      <c r="DT485" s="92"/>
      <c r="DU485" s="92"/>
      <c r="DV485" s="92"/>
      <c r="DW485" s="92"/>
      <c r="DX485" s="92"/>
      <c r="DY485" s="93"/>
      <c r="DZ485" s="92"/>
      <c r="EA485" s="92"/>
      <c r="EB485" s="92"/>
      <c r="EC485" s="92"/>
      <c r="ED485" s="92"/>
      <c r="EE485" s="92"/>
      <c r="EF485" s="92"/>
      <c r="EG485" s="92"/>
      <c r="EH485" s="92"/>
      <c r="EI485" s="92"/>
      <c r="EJ485" s="40"/>
      <c r="EK485" s="41"/>
      <c r="EL485" s="94"/>
      <c r="EM485" s="95"/>
    </row>
    <row r="486" spans="7:143" x14ac:dyDescent="0.15"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235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  <c r="AH486" s="132"/>
      <c r="AI486" s="132"/>
      <c r="AJ486" s="132"/>
      <c r="AK486" s="132"/>
      <c r="AL486" s="132"/>
      <c r="AM486" s="132"/>
      <c r="AN486" s="132"/>
      <c r="AO486" s="132"/>
      <c r="AP486" s="132"/>
      <c r="AQ486" s="132"/>
      <c r="AR486" s="132"/>
      <c r="AS486" s="132"/>
      <c r="AT486" s="132"/>
      <c r="AU486" s="132"/>
      <c r="AV486" s="132"/>
      <c r="AW486" s="132"/>
      <c r="AX486" s="132"/>
      <c r="AY486" s="132"/>
      <c r="AZ486" s="132"/>
      <c r="BA486" s="132"/>
      <c r="BB486" s="132"/>
      <c r="BC486" s="132"/>
      <c r="BD486" s="132"/>
      <c r="BE486" s="132"/>
      <c r="BF486" s="132"/>
      <c r="BG486" s="132"/>
      <c r="BH486" s="132"/>
      <c r="BI486" s="132"/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/>
      <c r="BV486" s="132"/>
      <c r="BW486" s="132"/>
      <c r="BX486" s="132"/>
      <c r="BY486" s="132"/>
      <c r="BZ486" s="132"/>
      <c r="CA486" s="132"/>
      <c r="CB486" s="132"/>
      <c r="CC486" s="132"/>
      <c r="CD486" s="132"/>
      <c r="CE486" s="13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/>
      <c r="DO486" s="92"/>
      <c r="DP486" s="92"/>
      <c r="DQ486" s="92"/>
      <c r="DR486" s="92"/>
      <c r="DS486" s="92"/>
      <c r="DT486" s="92"/>
      <c r="DU486" s="92"/>
      <c r="DV486" s="92"/>
      <c r="DW486" s="92"/>
      <c r="DX486" s="92"/>
      <c r="DY486" s="93"/>
      <c r="DZ486" s="92"/>
      <c r="EA486" s="92"/>
      <c r="EB486" s="92"/>
      <c r="EC486" s="92"/>
      <c r="ED486" s="92"/>
      <c r="EE486" s="92"/>
      <c r="EF486" s="92"/>
      <c r="EG486" s="92"/>
      <c r="EH486" s="92"/>
      <c r="EI486" s="92"/>
      <c r="EJ486" s="40"/>
      <c r="EK486" s="41"/>
      <c r="EL486" s="94"/>
      <c r="EM486" s="95"/>
    </row>
    <row r="487" spans="7:143" x14ac:dyDescent="0.15"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235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  <c r="AH487" s="132"/>
      <c r="AI487" s="132"/>
      <c r="AJ487" s="132"/>
      <c r="AK487" s="132"/>
      <c r="AL487" s="132"/>
      <c r="AM487" s="132"/>
      <c r="AN487" s="132"/>
      <c r="AO487" s="132"/>
      <c r="AP487" s="132"/>
      <c r="AQ487" s="132"/>
      <c r="AR487" s="132"/>
      <c r="AS487" s="132"/>
      <c r="AT487" s="132"/>
      <c r="AU487" s="132"/>
      <c r="AV487" s="132"/>
      <c r="AW487" s="132"/>
      <c r="AX487" s="132"/>
      <c r="AY487" s="132"/>
      <c r="AZ487" s="132"/>
      <c r="BA487" s="132"/>
      <c r="BB487" s="132"/>
      <c r="BC487" s="132"/>
      <c r="BD487" s="132"/>
      <c r="BE487" s="132"/>
      <c r="BF487" s="132"/>
      <c r="BG487" s="132"/>
      <c r="BH487" s="132"/>
      <c r="BI487" s="132"/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/>
      <c r="BV487" s="132"/>
      <c r="BW487" s="132"/>
      <c r="BX487" s="132"/>
      <c r="BY487" s="132"/>
      <c r="BZ487" s="132"/>
      <c r="CA487" s="132"/>
      <c r="CB487" s="132"/>
      <c r="CC487" s="132"/>
      <c r="CD487" s="132"/>
      <c r="CE487" s="13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/>
      <c r="DO487" s="92"/>
      <c r="DP487" s="92"/>
      <c r="DQ487" s="92"/>
      <c r="DR487" s="92"/>
      <c r="DS487" s="92"/>
      <c r="DT487" s="92"/>
      <c r="DU487" s="92"/>
      <c r="DV487" s="92"/>
      <c r="DW487" s="92"/>
      <c r="DX487" s="92"/>
      <c r="DY487" s="93"/>
      <c r="DZ487" s="92"/>
      <c r="EA487" s="92"/>
      <c r="EB487" s="92"/>
      <c r="EC487" s="92"/>
      <c r="ED487" s="92"/>
      <c r="EE487" s="92"/>
      <c r="EF487" s="92"/>
      <c r="EG487" s="92"/>
      <c r="EH487" s="92"/>
      <c r="EI487" s="92"/>
      <c r="EJ487" s="40"/>
      <c r="EK487" s="41"/>
      <c r="EL487" s="94"/>
      <c r="EM487" s="95"/>
    </row>
    <row r="488" spans="7:143" x14ac:dyDescent="0.15"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235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  <c r="AH488" s="132"/>
      <c r="AI488" s="132"/>
      <c r="AJ488" s="132"/>
      <c r="AK488" s="132"/>
      <c r="AL488" s="132"/>
      <c r="AM488" s="132"/>
      <c r="AN488" s="132"/>
      <c r="AO488" s="132"/>
      <c r="AP488" s="132"/>
      <c r="AQ488" s="132"/>
      <c r="AR488" s="132"/>
      <c r="AS488" s="132"/>
      <c r="AT488" s="132"/>
      <c r="AU488" s="132"/>
      <c r="AV488" s="132"/>
      <c r="AW488" s="132"/>
      <c r="AX488" s="132"/>
      <c r="AY488" s="132"/>
      <c r="AZ488" s="132"/>
      <c r="BA488" s="132"/>
      <c r="BB488" s="132"/>
      <c r="BC488" s="132"/>
      <c r="BD488" s="132"/>
      <c r="BE488" s="132"/>
      <c r="BF488" s="132"/>
      <c r="BG488" s="132"/>
      <c r="BH488" s="132"/>
      <c r="BI488" s="132"/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/>
      <c r="BV488" s="132"/>
      <c r="BW488" s="132"/>
      <c r="BX488" s="132"/>
      <c r="BY488" s="132"/>
      <c r="BZ488" s="132"/>
      <c r="CA488" s="132"/>
      <c r="CB488" s="132"/>
      <c r="CC488" s="132"/>
      <c r="CD488" s="132"/>
      <c r="CE488" s="13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/>
      <c r="DO488" s="92"/>
      <c r="DP488" s="92"/>
      <c r="DQ488" s="92"/>
      <c r="DR488" s="92"/>
      <c r="DS488" s="92"/>
      <c r="DT488" s="92"/>
      <c r="DU488" s="92"/>
      <c r="DV488" s="92"/>
      <c r="DW488" s="92"/>
      <c r="DX488" s="92"/>
      <c r="DY488" s="93"/>
      <c r="DZ488" s="92"/>
      <c r="EA488" s="92"/>
      <c r="EB488" s="92"/>
      <c r="EC488" s="92"/>
      <c r="ED488" s="92"/>
      <c r="EE488" s="92"/>
      <c r="EF488" s="92"/>
      <c r="EG488" s="92"/>
      <c r="EH488" s="92"/>
      <c r="EI488" s="92"/>
      <c r="EJ488" s="40"/>
      <c r="EK488" s="41"/>
      <c r="EL488" s="94"/>
      <c r="EM488" s="95"/>
    </row>
    <row r="489" spans="7:143" x14ac:dyDescent="0.15"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235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  <c r="AH489" s="132"/>
      <c r="AI489" s="132"/>
      <c r="AJ489" s="132"/>
      <c r="AK489" s="132"/>
      <c r="AL489" s="132"/>
      <c r="AM489" s="132"/>
      <c r="AN489" s="132"/>
      <c r="AO489" s="132"/>
      <c r="AP489" s="132"/>
      <c r="AQ489" s="132"/>
      <c r="AR489" s="132"/>
      <c r="AS489" s="132"/>
      <c r="AT489" s="132"/>
      <c r="AU489" s="132"/>
      <c r="AV489" s="132"/>
      <c r="AW489" s="132"/>
      <c r="AX489" s="132"/>
      <c r="AY489" s="132"/>
      <c r="AZ489" s="132"/>
      <c r="BA489" s="132"/>
      <c r="BB489" s="132"/>
      <c r="BC489" s="132"/>
      <c r="BD489" s="132"/>
      <c r="BE489" s="132"/>
      <c r="BF489" s="132"/>
      <c r="BG489" s="132"/>
      <c r="BH489" s="132"/>
      <c r="BI489" s="132"/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/>
      <c r="BV489" s="132"/>
      <c r="BW489" s="132"/>
      <c r="BX489" s="132"/>
      <c r="BY489" s="132"/>
      <c r="BZ489" s="132"/>
      <c r="CA489" s="132"/>
      <c r="CB489" s="132"/>
      <c r="CC489" s="132"/>
      <c r="CD489" s="132"/>
      <c r="CE489" s="13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/>
      <c r="DT489" s="92"/>
      <c r="DU489" s="92"/>
      <c r="DV489" s="92"/>
      <c r="DW489" s="92"/>
      <c r="DX489" s="92"/>
      <c r="DY489" s="93"/>
      <c r="DZ489" s="92"/>
      <c r="EA489" s="92"/>
      <c r="EB489" s="92"/>
      <c r="EC489" s="92"/>
      <c r="ED489" s="92"/>
      <c r="EE489" s="92"/>
      <c r="EF489" s="92"/>
      <c r="EG489" s="92"/>
      <c r="EH489" s="92"/>
      <c r="EI489" s="92"/>
      <c r="EJ489" s="40"/>
      <c r="EK489" s="41"/>
      <c r="EL489" s="94"/>
      <c r="EM489" s="95"/>
    </row>
    <row r="490" spans="7:143" x14ac:dyDescent="0.15"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235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  <c r="AH490" s="132"/>
      <c r="AI490" s="132"/>
      <c r="AJ490" s="132"/>
      <c r="AK490" s="132"/>
      <c r="AL490" s="132"/>
      <c r="AM490" s="132"/>
      <c r="AN490" s="132"/>
      <c r="AO490" s="132"/>
      <c r="AP490" s="132"/>
      <c r="AQ490" s="132"/>
      <c r="AR490" s="132"/>
      <c r="AS490" s="132"/>
      <c r="AT490" s="132"/>
      <c r="AU490" s="132"/>
      <c r="AV490" s="132"/>
      <c r="AW490" s="132"/>
      <c r="AX490" s="132"/>
      <c r="AY490" s="132"/>
      <c r="AZ490" s="132"/>
      <c r="BA490" s="132"/>
      <c r="BB490" s="132"/>
      <c r="BC490" s="132"/>
      <c r="BD490" s="132"/>
      <c r="BE490" s="132"/>
      <c r="BF490" s="132"/>
      <c r="BG490" s="132"/>
      <c r="BH490" s="132"/>
      <c r="BI490" s="132"/>
      <c r="BJ490" s="132"/>
      <c r="BK490" s="132"/>
      <c r="BL490" s="132"/>
      <c r="BM490" s="132"/>
      <c r="BN490" s="132"/>
      <c r="BO490" s="132"/>
      <c r="BP490" s="132"/>
      <c r="BQ490" s="132"/>
      <c r="BR490" s="132"/>
      <c r="BS490" s="132"/>
      <c r="BT490" s="132"/>
      <c r="BU490" s="132"/>
      <c r="BV490" s="132"/>
      <c r="BW490" s="132"/>
      <c r="BX490" s="132"/>
      <c r="BY490" s="132"/>
      <c r="BZ490" s="132"/>
      <c r="CA490" s="132"/>
      <c r="CB490" s="132"/>
      <c r="CC490" s="132"/>
      <c r="CD490" s="132"/>
      <c r="CE490" s="13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/>
      <c r="DT490" s="92"/>
      <c r="DU490" s="92"/>
      <c r="DV490" s="92"/>
      <c r="DW490" s="92"/>
      <c r="DX490" s="92"/>
      <c r="DY490" s="93"/>
      <c r="DZ490" s="92"/>
      <c r="EA490" s="92"/>
      <c r="EB490" s="92"/>
      <c r="EC490" s="92"/>
      <c r="ED490" s="92"/>
      <c r="EE490" s="92"/>
      <c r="EF490" s="92"/>
      <c r="EG490" s="92"/>
      <c r="EH490" s="92"/>
      <c r="EI490" s="92"/>
      <c r="EJ490" s="40"/>
      <c r="EK490" s="41"/>
      <c r="EL490" s="94"/>
      <c r="EM490" s="95"/>
    </row>
    <row r="491" spans="7:143" x14ac:dyDescent="0.15"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235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  <c r="AH491" s="132"/>
      <c r="AI491" s="132"/>
      <c r="AJ491" s="132"/>
      <c r="AK491" s="132"/>
      <c r="AL491" s="132"/>
      <c r="AM491" s="132"/>
      <c r="AN491" s="132"/>
      <c r="AO491" s="132"/>
      <c r="AP491" s="132"/>
      <c r="AQ491" s="132"/>
      <c r="AR491" s="132"/>
      <c r="AS491" s="132"/>
      <c r="AT491" s="132"/>
      <c r="AU491" s="132"/>
      <c r="AV491" s="132"/>
      <c r="AW491" s="132"/>
      <c r="AX491" s="132"/>
      <c r="AY491" s="132"/>
      <c r="AZ491" s="132"/>
      <c r="BA491" s="132"/>
      <c r="BB491" s="132"/>
      <c r="BC491" s="132"/>
      <c r="BD491" s="132"/>
      <c r="BE491" s="132"/>
      <c r="BF491" s="132"/>
      <c r="BG491" s="132"/>
      <c r="BH491" s="132"/>
      <c r="BI491" s="132"/>
      <c r="BJ491" s="132"/>
      <c r="BK491" s="132"/>
      <c r="BL491" s="132"/>
      <c r="BM491" s="132"/>
      <c r="BN491" s="132"/>
      <c r="BO491" s="132"/>
      <c r="BP491" s="132"/>
      <c r="BQ491" s="132"/>
      <c r="BR491" s="132"/>
      <c r="BS491" s="132"/>
      <c r="BT491" s="132"/>
      <c r="BU491" s="132"/>
      <c r="BV491" s="132"/>
      <c r="BW491" s="132"/>
      <c r="BX491" s="132"/>
      <c r="BY491" s="132"/>
      <c r="BZ491" s="132"/>
      <c r="CA491" s="132"/>
      <c r="CB491" s="132"/>
      <c r="CC491" s="132"/>
      <c r="CD491" s="132"/>
      <c r="CE491" s="13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/>
      <c r="DT491" s="92"/>
      <c r="DU491" s="92"/>
      <c r="DV491" s="92"/>
      <c r="DW491" s="92"/>
      <c r="DX491" s="92"/>
      <c r="DY491" s="93"/>
      <c r="DZ491" s="92"/>
      <c r="EA491" s="92"/>
      <c r="EB491" s="92"/>
      <c r="EC491" s="92"/>
      <c r="ED491" s="92"/>
      <c r="EE491" s="92"/>
      <c r="EF491" s="92"/>
      <c r="EG491" s="92"/>
      <c r="EH491" s="92"/>
      <c r="EI491" s="92"/>
      <c r="EJ491" s="40"/>
      <c r="EK491" s="41"/>
      <c r="EL491" s="94"/>
      <c r="EM491" s="95"/>
    </row>
    <row r="492" spans="7:143" x14ac:dyDescent="0.15"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235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  <c r="AH492" s="132"/>
      <c r="AI492" s="132"/>
      <c r="AJ492" s="132"/>
      <c r="AK492" s="132"/>
      <c r="AL492" s="132"/>
      <c r="AM492" s="132"/>
      <c r="AN492" s="132"/>
      <c r="AO492" s="132"/>
      <c r="AP492" s="132"/>
      <c r="AQ492" s="132"/>
      <c r="AR492" s="132"/>
      <c r="AS492" s="132"/>
      <c r="AT492" s="132"/>
      <c r="AU492" s="132"/>
      <c r="AV492" s="132"/>
      <c r="AW492" s="132"/>
      <c r="AX492" s="132"/>
      <c r="AY492" s="132"/>
      <c r="AZ492" s="132"/>
      <c r="BA492" s="132"/>
      <c r="BB492" s="132"/>
      <c r="BC492" s="132"/>
      <c r="BD492" s="132"/>
      <c r="BE492" s="132"/>
      <c r="BF492" s="132"/>
      <c r="BG492" s="132"/>
      <c r="BH492" s="132"/>
      <c r="BI492" s="132"/>
      <c r="BJ492" s="132"/>
      <c r="BK492" s="132"/>
      <c r="BL492" s="132"/>
      <c r="BM492" s="132"/>
      <c r="BN492" s="132"/>
      <c r="BO492" s="132"/>
      <c r="BP492" s="132"/>
      <c r="BQ492" s="132"/>
      <c r="BR492" s="132"/>
      <c r="BS492" s="132"/>
      <c r="BT492" s="132"/>
      <c r="BU492" s="132"/>
      <c r="BV492" s="132"/>
      <c r="BW492" s="132"/>
      <c r="BX492" s="132"/>
      <c r="BY492" s="132"/>
      <c r="BZ492" s="132"/>
      <c r="CA492" s="132"/>
      <c r="CB492" s="132"/>
      <c r="CC492" s="132"/>
      <c r="CD492" s="132"/>
      <c r="CE492" s="13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/>
      <c r="DT492" s="92"/>
      <c r="DU492" s="92"/>
      <c r="DV492" s="92"/>
      <c r="DW492" s="92"/>
      <c r="DX492" s="92"/>
      <c r="DY492" s="93"/>
      <c r="DZ492" s="92"/>
      <c r="EA492" s="92"/>
      <c r="EB492" s="92"/>
      <c r="EC492" s="92"/>
      <c r="ED492" s="92"/>
      <c r="EE492" s="92"/>
      <c r="EF492" s="92"/>
      <c r="EG492" s="92"/>
      <c r="EH492" s="92"/>
      <c r="EI492" s="92"/>
      <c r="EJ492" s="40"/>
      <c r="EK492" s="41"/>
      <c r="EL492" s="94"/>
      <c r="EM492" s="95"/>
    </row>
    <row r="493" spans="7:143" x14ac:dyDescent="0.15"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235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  <c r="AH493" s="132"/>
      <c r="AI493" s="132"/>
      <c r="AJ493" s="132"/>
      <c r="AK493" s="132"/>
      <c r="AL493" s="132"/>
      <c r="AM493" s="132"/>
      <c r="AN493" s="132"/>
      <c r="AO493" s="132"/>
      <c r="AP493" s="132"/>
      <c r="AQ493" s="132"/>
      <c r="AR493" s="132"/>
      <c r="AS493" s="132"/>
      <c r="AT493" s="132"/>
      <c r="AU493" s="132"/>
      <c r="AV493" s="132"/>
      <c r="AW493" s="132"/>
      <c r="AX493" s="132"/>
      <c r="AY493" s="132"/>
      <c r="AZ493" s="132"/>
      <c r="BA493" s="132"/>
      <c r="BB493" s="132"/>
      <c r="BC493" s="132"/>
      <c r="BD493" s="132"/>
      <c r="BE493" s="132"/>
      <c r="BF493" s="132"/>
      <c r="BG493" s="132"/>
      <c r="BH493" s="132"/>
      <c r="BI493" s="132"/>
      <c r="BJ493" s="132"/>
      <c r="BK493" s="132"/>
      <c r="BL493" s="132"/>
      <c r="BM493" s="132"/>
      <c r="BN493" s="132"/>
      <c r="BO493" s="132"/>
      <c r="BP493" s="132"/>
      <c r="BQ493" s="132"/>
      <c r="BR493" s="132"/>
      <c r="BS493" s="132"/>
      <c r="BT493" s="132"/>
      <c r="BU493" s="132"/>
      <c r="BV493" s="132"/>
      <c r="BW493" s="132"/>
      <c r="BX493" s="132"/>
      <c r="BY493" s="132"/>
      <c r="BZ493" s="132"/>
      <c r="CA493" s="132"/>
      <c r="CB493" s="132"/>
      <c r="CC493" s="132"/>
      <c r="CD493" s="132"/>
      <c r="CE493" s="13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/>
      <c r="DT493" s="92"/>
      <c r="DU493" s="92"/>
      <c r="DV493" s="92"/>
      <c r="DW493" s="92"/>
      <c r="DX493" s="92"/>
      <c r="DY493" s="93"/>
      <c r="DZ493" s="92"/>
      <c r="EA493" s="92"/>
      <c r="EB493" s="92"/>
      <c r="EC493" s="92"/>
      <c r="ED493" s="92"/>
      <c r="EE493" s="92"/>
      <c r="EF493" s="92"/>
      <c r="EG493" s="92"/>
      <c r="EH493" s="92"/>
      <c r="EI493" s="92"/>
      <c r="EJ493" s="40"/>
      <c r="EK493" s="41"/>
      <c r="EL493" s="94"/>
      <c r="EM493" s="95"/>
    </row>
    <row r="494" spans="7:143" x14ac:dyDescent="0.15"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235"/>
      <c r="T494" s="132"/>
      <c r="U494" s="132"/>
      <c r="V494" s="132"/>
      <c r="W494" s="132"/>
      <c r="X494" s="132"/>
      <c r="Y494" s="132"/>
      <c r="Z494" s="132"/>
      <c r="AA494" s="132"/>
      <c r="AB494" s="132"/>
      <c r="AC494" s="132"/>
      <c r="AD494" s="132"/>
      <c r="AE494" s="132"/>
      <c r="AF494" s="132"/>
      <c r="AG494" s="132"/>
      <c r="AH494" s="132"/>
      <c r="AI494" s="132"/>
      <c r="AJ494" s="132"/>
      <c r="AK494" s="132"/>
      <c r="AL494" s="132"/>
      <c r="AM494" s="132"/>
      <c r="AN494" s="132"/>
      <c r="AO494" s="132"/>
      <c r="AP494" s="132"/>
      <c r="AQ494" s="132"/>
      <c r="AR494" s="132"/>
      <c r="AS494" s="132"/>
      <c r="AT494" s="132"/>
      <c r="AU494" s="132"/>
      <c r="AV494" s="132"/>
      <c r="AW494" s="132"/>
      <c r="AX494" s="132"/>
      <c r="AY494" s="132"/>
      <c r="AZ494" s="132"/>
      <c r="BA494" s="132"/>
      <c r="BB494" s="132"/>
      <c r="BC494" s="132"/>
      <c r="BD494" s="132"/>
      <c r="BE494" s="132"/>
      <c r="BF494" s="132"/>
      <c r="BG494" s="132"/>
      <c r="BH494" s="132"/>
      <c r="BI494" s="132"/>
      <c r="BJ494" s="132"/>
      <c r="BK494" s="132"/>
      <c r="BL494" s="132"/>
      <c r="BM494" s="132"/>
      <c r="BN494" s="132"/>
      <c r="BO494" s="132"/>
      <c r="BP494" s="132"/>
      <c r="BQ494" s="132"/>
      <c r="BR494" s="132"/>
      <c r="BS494" s="132"/>
      <c r="BT494" s="132"/>
      <c r="BU494" s="132"/>
      <c r="BV494" s="132"/>
      <c r="BW494" s="132"/>
      <c r="BX494" s="132"/>
      <c r="BY494" s="132"/>
      <c r="BZ494" s="132"/>
      <c r="CA494" s="132"/>
      <c r="CB494" s="132"/>
      <c r="CC494" s="132"/>
      <c r="CD494" s="132"/>
      <c r="CE494" s="13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/>
      <c r="DT494" s="92"/>
      <c r="DU494" s="92"/>
      <c r="DV494" s="92"/>
      <c r="DW494" s="92"/>
      <c r="DX494" s="92"/>
      <c r="DY494" s="93"/>
      <c r="DZ494" s="92"/>
      <c r="EA494" s="92"/>
      <c r="EB494" s="92"/>
      <c r="EC494" s="92"/>
      <c r="ED494" s="92"/>
      <c r="EE494" s="92"/>
      <c r="EF494" s="92"/>
      <c r="EG494" s="92"/>
      <c r="EH494" s="92"/>
      <c r="EI494" s="92"/>
      <c r="EJ494" s="40"/>
      <c r="EK494" s="41"/>
      <c r="EL494" s="94"/>
      <c r="EM494" s="95"/>
    </row>
    <row r="495" spans="7:143" x14ac:dyDescent="0.15"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235"/>
      <c r="T495" s="132"/>
      <c r="U495" s="132"/>
      <c r="V495" s="132"/>
      <c r="W495" s="132"/>
      <c r="X495" s="132"/>
      <c r="Y495" s="132"/>
      <c r="Z495" s="132"/>
      <c r="AA495" s="132"/>
      <c r="AB495" s="132"/>
      <c r="AC495" s="132"/>
      <c r="AD495" s="132"/>
      <c r="AE495" s="132"/>
      <c r="AF495" s="132"/>
      <c r="AG495" s="132"/>
      <c r="AH495" s="132"/>
      <c r="AI495" s="132"/>
      <c r="AJ495" s="132"/>
      <c r="AK495" s="132"/>
      <c r="AL495" s="132"/>
      <c r="AM495" s="132"/>
      <c r="AN495" s="132"/>
      <c r="AO495" s="132"/>
      <c r="AP495" s="132"/>
      <c r="AQ495" s="132"/>
      <c r="AR495" s="132"/>
      <c r="AS495" s="132"/>
      <c r="AT495" s="132"/>
      <c r="AU495" s="132"/>
      <c r="AV495" s="132"/>
      <c r="AW495" s="132"/>
      <c r="AX495" s="132"/>
      <c r="AY495" s="132"/>
      <c r="AZ495" s="132"/>
      <c r="BA495" s="132"/>
      <c r="BB495" s="132"/>
      <c r="BC495" s="132"/>
      <c r="BD495" s="132"/>
      <c r="BE495" s="132"/>
      <c r="BF495" s="132"/>
      <c r="BG495" s="132"/>
      <c r="BH495" s="132"/>
      <c r="BI495" s="132"/>
      <c r="BJ495" s="132"/>
      <c r="BK495" s="132"/>
      <c r="BL495" s="132"/>
      <c r="BM495" s="132"/>
      <c r="BN495" s="132"/>
      <c r="BO495" s="132"/>
      <c r="BP495" s="132"/>
      <c r="BQ495" s="132"/>
      <c r="BR495" s="132"/>
      <c r="BS495" s="132"/>
      <c r="BT495" s="132"/>
      <c r="BU495" s="132"/>
      <c r="BV495" s="132"/>
      <c r="BW495" s="132"/>
      <c r="BX495" s="132"/>
      <c r="BY495" s="132"/>
      <c r="BZ495" s="132"/>
      <c r="CA495" s="132"/>
      <c r="CB495" s="132"/>
      <c r="CC495" s="132"/>
      <c r="CD495" s="132"/>
      <c r="CE495" s="13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/>
      <c r="DT495" s="92"/>
      <c r="DU495" s="92"/>
      <c r="DV495" s="92"/>
      <c r="DW495" s="92"/>
      <c r="DX495" s="92"/>
      <c r="DY495" s="93"/>
      <c r="DZ495" s="92"/>
      <c r="EA495" s="92"/>
      <c r="EB495" s="92"/>
      <c r="EC495" s="92"/>
      <c r="ED495" s="92"/>
      <c r="EE495" s="92"/>
      <c r="EF495" s="92"/>
      <c r="EG495" s="92"/>
      <c r="EH495" s="92"/>
      <c r="EI495" s="92"/>
      <c r="EJ495" s="40"/>
      <c r="EK495" s="41"/>
      <c r="EL495" s="94"/>
      <c r="EM495" s="95"/>
    </row>
    <row r="496" spans="7:143" x14ac:dyDescent="0.15"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235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  <c r="AH496" s="132"/>
      <c r="AI496" s="132"/>
      <c r="AJ496" s="132"/>
      <c r="AK496" s="132"/>
      <c r="AL496" s="132"/>
      <c r="AM496" s="132"/>
      <c r="AN496" s="132"/>
      <c r="AO496" s="132"/>
      <c r="AP496" s="132"/>
      <c r="AQ496" s="132"/>
      <c r="AR496" s="132"/>
      <c r="AS496" s="132"/>
      <c r="AT496" s="132"/>
      <c r="AU496" s="132"/>
      <c r="AV496" s="132"/>
      <c r="AW496" s="132"/>
      <c r="AX496" s="132"/>
      <c r="AY496" s="132"/>
      <c r="AZ496" s="132"/>
      <c r="BA496" s="132"/>
      <c r="BB496" s="132"/>
      <c r="BC496" s="132"/>
      <c r="BD496" s="132"/>
      <c r="BE496" s="132"/>
      <c r="BF496" s="132"/>
      <c r="BG496" s="132"/>
      <c r="BH496" s="132"/>
      <c r="BI496" s="132"/>
      <c r="BJ496" s="132"/>
      <c r="BK496" s="132"/>
      <c r="BL496" s="132"/>
      <c r="BM496" s="132"/>
      <c r="BN496" s="132"/>
      <c r="BO496" s="132"/>
      <c r="BP496" s="132"/>
      <c r="BQ496" s="132"/>
      <c r="BR496" s="132"/>
      <c r="BS496" s="132"/>
      <c r="BT496" s="132"/>
      <c r="BU496" s="132"/>
      <c r="BV496" s="132"/>
      <c r="BW496" s="132"/>
      <c r="BX496" s="132"/>
      <c r="BY496" s="132"/>
      <c r="BZ496" s="132"/>
      <c r="CA496" s="132"/>
      <c r="CB496" s="132"/>
      <c r="CC496" s="132"/>
      <c r="CD496" s="132"/>
      <c r="CE496" s="13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2"/>
      <c r="DU496" s="92"/>
      <c r="DV496" s="92"/>
      <c r="DW496" s="92"/>
      <c r="DX496" s="92"/>
      <c r="DY496" s="93"/>
      <c r="DZ496" s="92"/>
      <c r="EA496" s="92"/>
      <c r="EB496" s="92"/>
      <c r="EC496" s="92"/>
      <c r="ED496" s="92"/>
      <c r="EE496" s="92"/>
      <c r="EF496" s="92"/>
      <c r="EG496" s="92"/>
      <c r="EH496" s="92"/>
      <c r="EI496" s="92"/>
      <c r="EJ496" s="40"/>
      <c r="EK496" s="115"/>
      <c r="EL496" s="94"/>
      <c r="EM496" s="95"/>
    </row>
    <row r="497" spans="7:143" x14ac:dyDescent="0.15"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235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  <c r="AH497" s="132"/>
      <c r="AI497" s="132"/>
      <c r="AJ497" s="132"/>
      <c r="AK497" s="132"/>
      <c r="AL497" s="132"/>
      <c r="AM497" s="132"/>
      <c r="AN497" s="132"/>
      <c r="AO497" s="132"/>
      <c r="AP497" s="132"/>
      <c r="AQ497" s="132"/>
      <c r="AR497" s="132"/>
      <c r="AS497" s="132"/>
      <c r="AT497" s="132"/>
      <c r="AU497" s="132"/>
      <c r="AV497" s="132"/>
      <c r="AW497" s="132"/>
      <c r="AX497" s="132"/>
      <c r="AY497" s="132"/>
      <c r="AZ497" s="132"/>
      <c r="BA497" s="132"/>
      <c r="BB497" s="132"/>
      <c r="BC497" s="132"/>
      <c r="BD497" s="132"/>
      <c r="BE497" s="132"/>
      <c r="BF497" s="132"/>
      <c r="BG497" s="132"/>
      <c r="BH497" s="132"/>
      <c r="BI497" s="132"/>
      <c r="BJ497" s="132"/>
      <c r="BK497" s="132"/>
      <c r="BL497" s="132"/>
      <c r="BM497" s="132"/>
      <c r="BN497" s="132"/>
      <c r="BO497" s="132"/>
      <c r="BP497" s="132"/>
      <c r="BQ497" s="132"/>
      <c r="BR497" s="132"/>
      <c r="BS497" s="132"/>
      <c r="BT497" s="132"/>
      <c r="BU497" s="132"/>
      <c r="BV497" s="132"/>
      <c r="BW497" s="132"/>
      <c r="BX497" s="132"/>
      <c r="BY497" s="132"/>
      <c r="BZ497" s="132"/>
      <c r="CA497" s="132"/>
      <c r="CB497" s="132"/>
      <c r="CC497" s="132"/>
      <c r="CD497" s="132"/>
      <c r="CE497" s="13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/>
      <c r="DT497" s="92"/>
      <c r="DU497" s="92"/>
      <c r="DV497" s="92"/>
      <c r="DW497" s="92"/>
      <c r="DX497" s="92"/>
      <c r="DY497" s="93"/>
      <c r="DZ497" s="92"/>
      <c r="EA497" s="92"/>
      <c r="EB497" s="92"/>
      <c r="EC497" s="92"/>
      <c r="ED497" s="92"/>
      <c r="EE497" s="92"/>
      <c r="EF497" s="92"/>
      <c r="EG497" s="92"/>
      <c r="EH497" s="92"/>
      <c r="EI497" s="92"/>
      <c r="EJ497" s="40"/>
      <c r="EK497" s="41"/>
      <c r="EL497" s="94"/>
      <c r="EM497" s="95"/>
    </row>
    <row r="498" spans="7:143" x14ac:dyDescent="0.15"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235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  <c r="AH498" s="132"/>
      <c r="AI498" s="132"/>
      <c r="AJ498" s="132"/>
      <c r="AK498" s="132"/>
      <c r="AL498" s="132"/>
      <c r="AM498" s="132"/>
      <c r="AN498" s="132"/>
      <c r="AO498" s="132"/>
      <c r="AP498" s="132"/>
      <c r="AQ498" s="132"/>
      <c r="AR498" s="132"/>
      <c r="AS498" s="132"/>
      <c r="AT498" s="132"/>
      <c r="AU498" s="132"/>
      <c r="AV498" s="132"/>
      <c r="AW498" s="132"/>
      <c r="AX498" s="132"/>
      <c r="AY498" s="132"/>
      <c r="AZ498" s="132"/>
      <c r="BA498" s="132"/>
      <c r="BB498" s="132"/>
      <c r="BC498" s="132"/>
      <c r="BD498" s="132"/>
      <c r="BE498" s="132"/>
      <c r="BF498" s="132"/>
      <c r="BG498" s="132"/>
      <c r="BH498" s="132"/>
      <c r="BI498" s="132"/>
      <c r="BJ498" s="132"/>
      <c r="BK498" s="132"/>
      <c r="BL498" s="132"/>
      <c r="BM498" s="132"/>
      <c r="BN498" s="132"/>
      <c r="BO498" s="132"/>
      <c r="BP498" s="132"/>
      <c r="BQ498" s="132"/>
      <c r="BR498" s="132"/>
      <c r="BS498" s="132"/>
      <c r="BT498" s="132"/>
      <c r="BU498" s="132"/>
      <c r="BV498" s="132"/>
      <c r="BW498" s="132"/>
      <c r="BX498" s="132"/>
      <c r="BY498" s="132"/>
      <c r="BZ498" s="132"/>
      <c r="CA498" s="132"/>
      <c r="CB498" s="132"/>
      <c r="CC498" s="132"/>
      <c r="CD498" s="132"/>
      <c r="CE498" s="13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/>
      <c r="DT498" s="92"/>
      <c r="DU498" s="92"/>
      <c r="DV498" s="92"/>
      <c r="DW498" s="92"/>
      <c r="DX498" s="92"/>
      <c r="DY498" s="93"/>
      <c r="DZ498" s="92"/>
      <c r="EA498" s="92"/>
      <c r="EB498" s="92"/>
      <c r="EC498" s="92"/>
      <c r="ED498" s="92"/>
      <c r="EE498" s="92"/>
      <c r="EF498" s="92"/>
      <c r="EG498" s="92"/>
      <c r="EH498" s="92"/>
      <c r="EI498" s="92"/>
      <c r="EJ498" s="40"/>
      <c r="EK498" s="41"/>
      <c r="EL498" s="94"/>
      <c r="EM498" s="95"/>
    </row>
    <row r="499" spans="7:143" x14ac:dyDescent="0.15"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235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  <c r="AH499" s="132"/>
      <c r="AI499" s="132"/>
      <c r="AJ499" s="132"/>
      <c r="AK499" s="132"/>
      <c r="AL499" s="132"/>
      <c r="AM499" s="132"/>
      <c r="AN499" s="132"/>
      <c r="AO499" s="132"/>
      <c r="AP499" s="132"/>
      <c r="AQ499" s="132"/>
      <c r="AR499" s="132"/>
      <c r="AS499" s="132"/>
      <c r="AT499" s="132"/>
      <c r="AU499" s="132"/>
      <c r="AV499" s="132"/>
      <c r="AW499" s="132"/>
      <c r="AX499" s="132"/>
      <c r="AY499" s="132"/>
      <c r="AZ499" s="132"/>
      <c r="BA499" s="132"/>
      <c r="BB499" s="132"/>
      <c r="BC499" s="132"/>
      <c r="BD499" s="132"/>
      <c r="BE499" s="132"/>
      <c r="BF499" s="132"/>
      <c r="BG499" s="132"/>
      <c r="BH499" s="132"/>
      <c r="BI499" s="132"/>
      <c r="BJ499" s="132"/>
      <c r="BK499" s="132"/>
      <c r="BL499" s="132"/>
      <c r="BM499" s="132"/>
      <c r="BN499" s="132"/>
      <c r="BO499" s="132"/>
      <c r="BP499" s="132"/>
      <c r="BQ499" s="132"/>
      <c r="BR499" s="132"/>
      <c r="BS499" s="132"/>
      <c r="BT499" s="132"/>
      <c r="BU499" s="132"/>
      <c r="BV499" s="132"/>
      <c r="BW499" s="132"/>
      <c r="BX499" s="132"/>
      <c r="BY499" s="132"/>
      <c r="BZ499" s="132"/>
      <c r="CA499" s="132"/>
      <c r="CB499" s="132"/>
      <c r="CC499" s="132"/>
      <c r="CD499" s="132"/>
      <c r="CE499" s="13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/>
      <c r="DT499" s="92"/>
      <c r="DU499" s="92"/>
      <c r="DV499" s="92"/>
      <c r="DW499" s="92"/>
      <c r="DX499" s="92"/>
      <c r="DY499" s="93"/>
      <c r="DZ499" s="92"/>
      <c r="EA499" s="92"/>
      <c r="EB499" s="92"/>
      <c r="EC499" s="92"/>
      <c r="ED499" s="92"/>
      <c r="EE499" s="92"/>
      <c r="EF499" s="92"/>
      <c r="EG499" s="92"/>
      <c r="EH499" s="92"/>
      <c r="EI499" s="92"/>
      <c r="EJ499" s="40"/>
      <c r="EK499" s="115"/>
      <c r="EL499" s="94"/>
      <c r="EM499" s="95"/>
    </row>
    <row r="500" spans="7:143" x14ac:dyDescent="0.15"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235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  <c r="AH500" s="132"/>
      <c r="AI500" s="132"/>
      <c r="AJ500" s="132"/>
      <c r="AK500" s="132"/>
      <c r="AL500" s="132"/>
      <c r="AM500" s="132"/>
      <c r="AN500" s="132"/>
      <c r="AO500" s="132"/>
      <c r="AP500" s="132"/>
      <c r="AQ500" s="132"/>
      <c r="AR500" s="132"/>
      <c r="AS500" s="132"/>
      <c r="AT500" s="132"/>
      <c r="AU500" s="132"/>
      <c r="AV500" s="132"/>
      <c r="AW500" s="132"/>
      <c r="AX500" s="132"/>
      <c r="AY500" s="132"/>
      <c r="AZ500" s="132"/>
      <c r="BA500" s="132"/>
      <c r="BB500" s="132"/>
      <c r="BC500" s="132"/>
      <c r="BD500" s="132"/>
      <c r="BE500" s="132"/>
      <c r="BF500" s="132"/>
      <c r="BG500" s="132"/>
      <c r="BH500" s="132"/>
      <c r="BI500" s="132"/>
      <c r="BJ500" s="132"/>
      <c r="BK500" s="132"/>
      <c r="BL500" s="132"/>
      <c r="BM500" s="132"/>
      <c r="BN500" s="132"/>
      <c r="BO500" s="132"/>
      <c r="BP500" s="132"/>
      <c r="BQ500" s="132"/>
      <c r="BR500" s="132"/>
      <c r="BS500" s="132"/>
      <c r="BT500" s="132"/>
      <c r="BU500" s="132"/>
      <c r="BV500" s="132"/>
      <c r="BW500" s="132"/>
      <c r="BX500" s="132"/>
      <c r="BY500" s="132"/>
      <c r="BZ500" s="132"/>
      <c r="CA500" s="132"/>
      <c r="CB500" s="132"/>
      <c r="CC500" s="132"/>
      <c r="CD500" s="132"/>
      <c r="CE500" s="13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/>
      <c r="DT500" s="92"/>
      <c r="DU500" s="92"/>
      <c r="DV500" s="92"/>
      <c r="DW500" s="92"/>
      <c r="DX500" s="92"/>
      <c r="DY500" s="93"/>
      <c r="DZ500" s="92"/>
      <c r="EA500" s="92"/>
      <c r="EB500" s="92"/>
      <c r="EC500" s="92"/>
      <c r="ED500" s="92"/>
      <c r="EE500" s="92"/>
      <c r="EF500" s="92"/>
      <c r="EG500" s="92"/>
      <c r="EH500" s="92"/>
      <c r="EI500" s="92"/>
      <c r="EJ500" s="40"/>
      <c r="EK500" s="41"/>
      <c r="EL500" s="94"/>
      <c r="EM500" s="95"/>
    </row>
    <row r="501" spans="7:143" x14ac:dyDescent="0.15"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235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  <c r="AH501" s="132"/>
      <c r="AI501" s="132"/>
      <c r="AJ501" s="132"/>
      <c r="AK501" s="132"/>
      <c r="AL501" s="132"/>
      <c r="AM501" s="132"/>
      <c r="AN501" s="132"/>
      <c r="AO501" s="132"/>
      <c r="AP501" s="132"/>
      <c r="AQ501" s="132"/>
      <c r="AR501" s="132"/>
      <c r="AS501" s="132"/>
      <c r="AT501" s="132"/>
      <c r="AU501" s="132"/>
      <c r="AV501" s="132"/>
      <c r="AW501" s="132"/>
      <c r="AX501" s="132"/>
      <c r="AY501" s="132"/>
      <c r="AZ501" s="132"/>
      <c r="BA501" s="132"/>
      <c r="BB501" s="132"/>
      <c r="BC501" s="132"/>
      <c r="BD501" s="132"/>
      <c r="BE501" s="132"/>
      <c r="BF501" s="132"/>
      <c r="BG501" s="132"/>
      <c r="BH501" s="132"/>
      <c r="BI501" s="132"/>
      <c r="BJ501" s="132"/>
      <c r="BK501" s="132"/>
      <c r="BL501" s="132"/>
      <c r="BM501" s="132"/>
      <c r="BN501" s="132"/>
      <c r="BO501" s="132"/>
      <c r="BP501" s="132"/>
      <c r="BQ501" s="132"/>
      <c r="BR501" s="132"/>
      <c r="BS501" s="132"/>
      <c r="BT501" s="132"/>
      <c r="BU501" s="132"/>
      <c r="BV501" s="132"/>
      <c r="BW501" s="132"/>
      <c r="BX501" s="132"/>
      <c r="BY501" s="132"/>
      <c r="BZ501" s="132"/>
      <c r="CA501" s="132"/>
      <c r="CB501" s="132"/>
      <c r="CC501" s="132"/>
      <c r="CD501" s="132"/>
      <c r="CE501" s="13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2"/>
      <c r="DU501" s="92"/>
      <c r="DV501" s="92"/>
      <c r="DW501" s="92"/>
      <c r="DX501" s="92"/>
      <c r="DY501" s="93"/>
      <c r="DZ501" s="92"/>
      <c r="EA501" s="92"/>
      <c r="EB501" s="92"/>
      <c r="EC501" s="92"/>
      <c r="ED501" s="92"/>
      <c r="EE501" s="92"/>
      <c r="EF501" s="92"/>
      <c r="EG501" s="92"/>
      <c r="EH501" s="92"/>
      <c r="EI501" s="92"/>
      <c r="EJ501" s="40"/>
      <c r="EK501" s="115"/>
      <c r="EL501" s="94"/>
      <c r="EM501" s="95"/>
    </row>
    <row r="502" spans="7:143" x14ac:dyDescent="0.15"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235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  <c r="AH502" s="132"/>
      <c r="AI502" s="132"/>
      <c r="AJ502" s="132"/>
      <c r="AK502" s="132"/>
      <c r="AL502" s="132"/>
      <c r="AM502" s="132"/>
      <c r="AN502" s="132"/>
      <c r="AO502" s="132"/>
      <c r="AP502" s="132"/>
      <c r="AQ502" s="132"/>
      <c r="AR502" s="132"/>
      <c r="AS502" s="132"/>
      <c r="AT502" s="132"/>
      <c r="AU502" s="132"/>
      <c r="AV502" s="132"/>
      <c r="AW502" s="132"/>
      <c r="AX502" s="132"/>
      <c r="AY502" s="132"/>
      <c r="AZ502" s="132"/>
      <c r="BA502" s="132"/>
      <c r="BB502" s="132"/>
      <c r="BC502" s="132"/>
      <c r="BD502" s="132"/>
      <c r="BE502" s="132"/>
      <c r="BF502" s="132"/>
      <c r="BG502" s="132"/>
      <c r="BH502" s="132"/>
      <c r="BI502" s="132"/>
      <c r="BJ502" s="132"/>
      <c r="BK502" s="132"/>
      <c r="BL502" s="132"/>
      <c r="BM502" s="132"/>
      <c r="BN502" s="132"/>
      <c r="BO502" s="132"/>
      <c r="BP502" s="132"/>
      <c r="BQ502" s="132"/>
      <c r="BR502" s="132"/>
      <c r="BS502" s="132"/>
      <c r="BT502" s="132"/>
      <c r="BU502" s="132"/>
      <c r="BV502" s="132"/>
      <c r="BW502" s="132"/>
      <c r="BX502" s="132"/>
      <c r="BY502" s="132"/>
      <c r="BZ502" s="132"/>
      <c r="CA502" s="132"/>
      <c r="CB502" s="132"/>
      <c r="CC502" s="132"/>
      <c r="CD502" s="132"/>
      <c r="CE502" s="13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/>
      <c r="DT502" s="92"/>
      <c r="DU502" s="92"/>
      <c r="DV502" s="92"/>
      <c r="DW502" s="92"/>
      <c r="DX502" s="92"/>
      <c r="DY502" s="93"/>
      <c r="DZ502" s="92"/>
      <c r="EA502" s="92"/>
      <c r="EB502" s="92"/>
      <c r="EC502" s="92"/>
      <c r="ED502" s="92"/>
      <c r="EE502" s="92"/>
      <c r="EF502" s="92"/>
      <c r="EG502" s="92"/>
      <c r="EH502" s="92"/>
      <c r="EI502" s="92"/>
      <c r="EJ502" s="40"/>
      <c r="EK502" s="41"/>
      <c r="EL502" s="94"/>
      <c r="EM502" s="95"/>
    </row>
    <row r="503" spans="7:143" x14ac:dyDescent="0.15"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235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  <c r="AH503" s="132"/>
      <c r="AI503" s="132"/>
      <c r="AJ503" s="132"/>
      <c r="AK503" s="132"/>
      <c r="AL503" s="132"/>
      <c r="AM503" s="132"/>
      <c r="AN503" s="132"/>
      <c r="AO503" s="132"/>
      <c r="AP503" s="132"/>
      <c r="AQ503" s="132"/>
      <c r="AR503" s="132"/>
      <c r="AS503" s="132"/>
      <c r="AT503" s="132"/>
      <c r="AU503" s="132"/>
      <c r="AV503" s="132"/>
      <c r="AW503" s="132"/>
      <c r="AX503" s="132"/>
      <c r="AY503" s="132"/>
      <c r="AZ503" s="132"/>
      <c r="BA503" s="132"/>
      <c r="BB503" s="132"/>
      <c r="BC503" s="132"/>
      <c r="BD503" s="132"/>
      <c r="BE503" s="132"/>
      <c r="BF503" s="132"/>
      <c r="BG503" s="132"/>
      <c r="BH503" s="132"/>
      <c r="BI503" s="132"/>
      <c r="BJ503" s="132"/>
      <c r="BK503" s="132"/>
      <c r="BL503" s="132"/>
      <c r="BM503" s="132"/>
      <c r="BN503" s="132"/>
      <c r="BO503" s="132"/>
      <c r="BP503" s="132"/>
      <c r="BQ503" s="132"/>
      <c r="BR503" s="132"/>
      <c r="BS503" s="132"/>
      <c r="BT503" s="132"/>
      <c r="BU503" s="132"/>
      <c r="BV503" s="132"/>
      <c r="BW503" s="132"/>
      <c r="BX503" s="132"/>
      <c r="BY503" s="132"/>
      <c r="BZ503" s="132"/>
      <c r="CA503" s="132"/>
      <c r="CB503" s="132"/>
      <c r="CC503" s="132"/>
      <c r="CD503" s="132"/>
      <c r="CE503" s="13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/>
      <c r="DT503" s="92"/>
      <c r="DU503" s="92"/>
      <c r="DV503" s="92"/>
      <c r="DW503" s="92"/>
      <c r="DX503" s="92"/>
      <c r="DY503" s="93"/>
      <c r="DZ503" s="92"/>
      <c r="EA503" s="92"/>
      <c r="EB503" s="92"/>
      <c r="EC503" s="92"/>
      <c r="ED503" s="92"/>
      <c r="EE503" s="92"/>
      <c r="EF503" s="92"/>
      <c r="EG503" s="92"/>
      <c r="EH503" s="92"/>
      <c r="EI503" s="92"/>
      <c r="EJ503" s="40"/>
      <c r="EK503" s="115"/>
      <c r="EL503" s="94"/>
      <c r="EM503" s="95"/>
    </row>
    <row r="504" spans="7:143" x14ac:dyDescent="0.15"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235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  <c r="AH504" s="132"/>
      <c r="AI504" s="132"/>
      <c r="AJ504" s="132"/>
      <c r="AK504" s="132"/>
      <c r="AL504" s="132"/>
      <c r="AM504" s="132"/>
      <c r="AN504" s="132"/>
      <c r="AO504" s="132"/>
      <c r="AP504" s="132"/>
      <c r="AQ504" s="132"/>
      <c r="AR504" s="132"/>
      <c r="AS504" s="132"/>
      <c r="AT504" s="132"/>
      <c r="AU504" s="132"/>
      <c r="AV504" s="132"/>
      <c r="AW504" s="132"/>
      <c r="AX504" s="132"/>
      <c r="AY504" s="132"/>
      <c r="AZ504" s="132"/>
      <c r="BA504" s="132"/>
      <c r="BB504" s="132"/>
      <c r="BC504" s="132"/>
      <c r="BD504" s="132"/>
      <c r="BE504" s="132"/>
      <c r="BF504" s="132"/>
      <c r="BG504" s="132"/>
      <c r="BH504" s="132"/>
      <c r="BI504" s="132"/>
      <c r="BJ504" s="132"/>
      <c r="BK504" s="132"/>
      <c r="BL504" s="132"/>
      <c r="BM504" s="132"/>
      <c r="BN504" s="132"/>
      <c r="BO504" s="132"/>
      <c r="BP504" s="132"/>
      <c r="BQ504" s="132"/>
      <c r="BR504" s="132"/>
      <c r="BS504" s="132"/>
      <c r="BT504" s="132"/>
      <c r="BU504" s="132"/>
      <c r="BV504" s="132"/>
      <c r="BW504" s="132"/>
      <c r="BX504" s="132"/>
      <c r="BY504" s="132"/>
      <c r="BZ504" s="132"/>
      <c r="CA504" s="132"/>
      <c r="CB504" s="132"/>
      <c r="CC504" s="132"/>
      <c r="CD504" s="132"/>
      <c r="CE504" s="13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/>
      <c r="DT504" s="92"/>
      <c r="DU504" s="92"/>
      <c r="DV504" s="92"/>
      <c r="DW504" s="92"/>
      <c r="DX504" s="92"/>
      <c r="DY504" s="93"/>
      <c r="DZ504" s="92"/>
      <c r="EA504" s="92"/>
      <c r="EB504" s="92"/>
      <c r="EC504" s="92"/>
      <c r="ED504" s="92"/>
      <c r="EE504" s="92"/>
      <c r="EF504" s="92"/>
      <c r="EG504" s="92"/>
      <c r="EH504" s="92"/>
      <c r="EI504" s="92"/>
      <c r="EJ504" s="40"/>
      <c r="EK504" s="115"/>
      <c r="EL504" s="94"/>
      <c r="EM504" s="95"/>
    </row>
    <row r="505" spans="7:143" x14ac:dyDescent="0.15"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235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  <c r="AH505" s="132"/>
      <c r="AI505" s="132"/>
      <c r="AJ505" s="132"/>
      <c r="AK505" s="132"/>
      <c r="AL505" s="132"/>
      <c r="AM505" s="132"/>
      <c r="AN505" s="132"/>
      <c r="AO505" s="132"/>
      <c r="AP505" s="132"/>
      <c r="AQ505" s="132"/>
      <c r="AR505" s="132"/>
      <c r="AS505" s="132"/>
      <c r="AT505" s="132"/>
      <c r="AU505" s="132"/>
      <c r="AV505" s="132"/>
      <c r="AW505" s="132"/>
      <c r="AX505" s="132"/>
      <c r="AY505" s="132"/>
      <c r="AZ505" s="132"/>
      <c r="BA505" s="132"/>
      <c r="BB505" s="132"/>
      <c r="BC505" s="132"/>
      <c r="BD505" s="132"/>
      <c r="BE505" s="132"/>
      <c r="BF505" s="132"/>
      <c r="BG505" s="132"/>
      <c r="BH505" s="132"/>
      <c r="BI505" s="132"/>
      <c r="BJ505" s="132"/>
      <c r="BK505" s="132"/>
      <c r="BL505" s="132"/>
      <c r="BM505" s="132"/>
      <c r="BN505" s="132"/>
      <c r="BO505" s="132"/>
      <c r="BP505" s="132"/>
      <c r="BQ505" s="132"/>
      <c r="BR505" s="132"/>
      <c r="BS505" s="132"/>
      <c r="BT505" s="132"/>
      <c r="BU505" s="132"/>
      <c r="BV505" s="132"/>
      <c r="BW505" s="132"/>
      <c r="BX505" s="132"/>
      <c r="BY505" s="132"/>
      <c r="BZ505" s="132"/>
      <c r="CA505" s="132"/>
      <c r="CB505" s="132"/>
      <c r="CC505" s="132"/>
      <c r="CD505" s="132"/>
      <c r="CE505" s="13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/>
      <c r="DT505" s="92"/>
      <c r="DU505" s="92"/>
      <c r="DV505" s="92"/>
      <c r="DW505" s="92"/>
      <c r="DX505" s="92"/>
      <c r="DY505" s="93"/>
      <c r="DZ505" s="92"/>
      <c r="EA505" s="92"/>
      <c r="EB505" s="92"/>
      <c r="EC505" s="92"/>
      <c r="ED505" s="92"/>
      <c r="EE505" s="92"/>
      <c r="EF505" s="92"/>
      <c r="EG505" s="92"/>
      <c r="EH505" s="92"/>
      <c r="EI505" s="92"/>
      <c r="EJ505" s="40"/>
      <c r="EK505" s="115"/>
      <c r="EL505" s="94"/>
      <c r="EM505" s="95"/>
    </row>
    <row r="506" spans="7:143" x14ac:dyDescent="0.15"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235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  <c r="AH506" s="132"/>
      <c r="AI506" s="132"/>
      <c r="AJ506" s="132"/>
      <c r="AK506" s="132"/>
      <c r="AL506" s="132"/>
      <c r="AM506" s="132"/>
      <c r="AN506" s="132"/>
      <c r="AO506" s="132"/>
      <c r="AP506" s="132"/>
      <c r="AQ506" s="132"/>
      <c r="AR506" s="132"/>
      <c r="AS506" s="132"/>
      <c r="AT506" s="132"/>
      <c r="AU506" s="132"/>
      <c r="AV506" s="132"/>
      <c r="AW506" s="132"/>
      <c r="AX506" s="132"/>
      <c r="AY506" s="132"/>
      <c r="AZ506" s="132"/>
      <c r="BA506" s="132"/>
      <c r="BB506" s="132"/>
      <c r="BC506" s="132"/>
      <c r="BD506" s="132"/>
      <c r="BE506" s="132"/>
      <c r="BF506" s="132"/>
      <c r="BG506" s="132"/>
      <c r="BH506" s="132"/>
      <c r="BI506" s="132"/>
      <c r="BJ506" s="132"/>
      <c r="BK506" s="132"/>
      <c r="BL506" s="132"/>
      <c r="BM506" s="132"/>
      <c r="BN506" s="132"/>
      <c r="BO506" s="132"/>
      <c r="BP506" s="132"/>
      <c r="BQ506" s="132"/>
      <c r="BR506" s="132"/>
      <c r="BS506" s="132"/>
      <c r="BT506" s="132"/>
      <c r="BU506" s="132"/>
      <c r="BV506" s="132"/>
      <c r="BW506" s="132"/>
      <c r="BX506" s="132"/>
      <c r="BY506" s="132"/>
      <c r="BZ506" s="132"/>
      <c r="CA506" s="132"/>
      <c r="CB506" s="132"/>
      <c r="CC506" s="132"/>
      <c r="CD506" s="132"/>
      <c r="CE506" s="13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/>
      <c r="DT506" s="92"/>
      <c r="DU506" s="92"/>
      <c r="DV506" s="92"/>
      <c r="DW506" s="92"/>
      <c r="DX506" s="92"/>
      <c r="DY506" s="93"/>
      <c r="DZ506" s="92"/>
      <c r="EA506" s="92"/>
      <c r="EB506" s="92"/>
      <c r="EC506" s="92"/>
      <c r="ED506" s="92"/>
      <c r="EE506" s="92"/>
      <c r="EF506" s="92"/>
      <c r="EG506" s="92"/>
      <c r="EH506" s="92"/>
      <c r="EI506" s="92"/>
      <c r="EJ506" s="40"/>
      <c r="EK506" s="115"/>
      <c r="EL506" s="94"/>
      <c r="EM506" s="95"/>
    </row>
    <row r="507" spans="7:143" x14ac:dyDescent="0.15"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235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  <c r="AH507" s="132"/>
      <c r="AI507" s="132"/>
      <c r="AJ507" s="132"/>
      <c r="AK507" s="132"/>
      <c r="AL507" s="132"/>
      <c r="AM507" s="132"/>
      <c r="AN507" s="132"/>
      <c r="AO507" s="132"/>
      <c r="AP507" s="132"/>
      <c r="AQ507" s="132"/>
      <c r="AR507" s="132"/>
      <c r="AS507" s="132"/>
      <c r="AT507" s="132"/>
      <c r="AU507" s="132"/>
      <c r="AV507" s="132"/>
      <c r="AW507" s="132"/>
      <c r="AX507" s="132"/>
      <c r="AY507" s="132"/>
      <c r="AZ507" s="132"/>
      <c r="BA507" s="132"/>
      <c r="BB507" s="132"/>
      <c r="BC507" s="132"/>
      <c r="BD507" s="132"/>
      <c r="BE507" s="132"/>
      <c r="BF507" s="132"/>
      <c r="BG507" s="132"/>
      <c r="BH507" s="132"/>
      <c r="BI507" s="132"/>
      <c r="BJ507" s="132"/>
      <c r="BK507" s="132"/>
      <c r="BL507" s="132"/>
      <c r="BM507" s="132"/>
      <c r="BN507" s="132"/>
      <c r="BO507" s="132"/>
      <c r="BP507" s="132"/>
      <c r="BQ507" s="132"/>
      <c r="BR507" s="132"/>
      <c r="BS507" s="132"/>
      <c r="BT507" s="132"/>
      <c r="BU507" s="132"/>
      <c r="BV507" s="132"/>
      <c r="BW507" s="132"/>
      <c r="BX507" s="132"/>
      <c r="BY507" s="132"/>
      <c r="BZ507" s="132"/>
      <c r="CA507" s="132"/>
      <c r="CB507" s="132"/>
      <c r="CC507" s="132"/>
      <c r="CD507" s="132"/>
      <c r="CE507" s="13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/>
      <c r="DT507" s="92"/>
      <c r="DU507" s="92"/>
      <c r="DV507" s="92"/>
      <c r="DW507" s="92"/>
      <c r="DX507" s="92"/>
      <c r="DY507" s="93"/>
      <c r="DZ507" s="92"/>
      <c r="EA507" s="92"/>
      <c r="EB507" s="92"/>
      <c r="EC507" s="92"/>
      <c r="ED507" s="92"/>
      <c r="EE507" s="92"/>
      <c r="EF507" s="92"/>
      <c r="EG507" s="92"/>
      <c r="EH507" s="92"/>
      <c r="EI507" s="92"/>
      <c r="EJ507" s="40"/>
      <c r="EK507" s="41"/>
      <c r="EL507" s="94"/>
      <c r="EM507" s="95"/>
    </row>
    <row r="508" spans="7:143" x14ac:dyDescent="0.15"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235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  <c r="AH508" s="132"/>
      <c r="AI508" s="132"/>
      <c r="AJ508" s="132"/>
      <c r="AK508" s="132"/>
      <c r="AL508" s="132"/>
      <c r="AM508" s="132"/>
      <c r="AN508" s="132"/>
      <c r="AO508" s="132"/>
      <c r="AP508" s="132"/>
      <c r="AQ508" s="132"/>
      <c r="AR508" s="132"/>
      <c r="AS508" s="132"/>
      <c r="AT508" s="132"/>
      <c r="AU508" s="132"/>
      <c r="AV508" s="132"/>
      <c r="AW508" s="132"/>
      <c r="AX508" s="132"/>
      <c r="AY508" s="132"/>
      <c r="AZ508" s="132"/>
      <c r="BA508" s="132"/>
      <c r="BB508" s="132"/>
      <c r="BC508" s="132"/>
      <c r="BD508" s="132"/>
      <c r="BE508" s="132"/>
      <c r="BF508" s="132"/>
      <c r="BG508" s="132"/>
      <c r="BH508" s="132"/>
      <c r="BI508" s="132"/>
      <c r="BJ508" s="132"/>
      <c r="BK508" s="132"/>
      <c r="BL508" s="132"/>
      <c r="BM508" s="132"/>
      <c r="BN508" s="132"/>
      <c r="BO508" s="132"/>
      <c r="BP508" s="132"/>
      <c r="BQ508" s="132"/>
      <c r="BR508" s="132"/>
      <c r="BS508" s="132"/>
      <c r="BT508" s="132"/>
      <c r="BU508" s="132"/>
      <c r="BV508" s="132"/>
      <c r="BW508" s="132"/>
      <c r="BX508" s="132"/>
      <c r="BY508" s="132"/>
      <c r="BZ508" s="132"/>
      <c r="CA508" s="132"/>
      <c r="CB508" s="132"/>
      <c r="CC508" s="132"/>
      <c r="CD508" s="132"/>
      <c r="CE508" s="13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2"/>
      <c r="DU508" s="92"/>
      <c r="DV508" s="92"/>
      <c r="DW508" s="92"/>
      <c r="DX508" s="92"/>
      <c r="DY508" s="93"/>
      <c r="DZ508" s="92"/>
      <c r="EA508" s="92"/>
      <c r="EB508" s="92"/>
      <c r="EC508" s="92"/>
      <c r="ED508" s="92"/>
      <c r="EE508" s="92"/>
      <c r="EF508" s="92"/>
      <c r="EG508" s="92"/>
      <c r="EH508" s="92"/>
      <c r="EI508" s="92"/>
      <c r="EJ508" s="40"/>
      <c r="EK508" s="41"/>
      <c r="EL508" s="94"/>
      <c r="EM508" s="95"/>
    </row>
    <row r="509" spans="7:143" x14ac:dyDescent="0.15"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235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  <c r="AH509" s="132"/>
      <c r="AI509" s="132"/>
      <c r="AJ509" s="132"/>
      <c r="AK509" s="132"/>
      <c r="AL509" s="132"/>
      <c r="AM509" s="132"/>
      <c r="AN509" s="132"/>
      <c r="AO509" s="132"/>
      <c r="AP509" s="132"/>
      <c r="AQ509" s="132"/>
      <c r="AR509" s="132"/>
      <c r="AS509" s="132"/>
      <c r="AT509" s="132"/>
      <c r="AU509" s="132"/>
      <c r="AV509" s="132"/>
      <c r="AW509" s="132"/>
      <c r="AX509" s="132"/>
      <c r="AY509" s="132"/>
      <c r="AZ509" s="132"/>
      <c r="BA509" s="132"/>
      <c r="BB509" s="132"/>
      <c r="BC509" s="132"/>
      <c r="BD509" s="132"/>
      <c r="BE509" s="132"/>
      <c r="BF509" s="132"/>
      <c r="BG509" s="132"/>
      <c r="BH509" s="132"/>
      <c r="BI509" s="132"/>
      <c r="BJ509" s="132"/>
      <c r="BK509" s="132"/>
      <c r="BL509" s="132"/>
      <c r="BM509" s="132"/>
      <c r="BN509" s="132"/>
      <c r="BO509" s="132"/>
      <c r="BP509" s="132"/>
      <c r="BQ509" s="132"/>
      <c r="BR509" s="132"/>
      <c r="BS509" s="132"/>
      <c r="BT509" s="132"/>
      <c r="BU509" s="132"/>
      <c r="BV509" s="132"/>
      <c r="BW509" s="132"/>
      <c r="BX509" s="132"/>
      <c r="BY509" s="132"/>
      <c r="BZ509" s="132"/>
      <c r="CA509" s="132"/>
      <c r="CB509" s="132"/>
      <c r="CC509" s="132"/>
      <c r="CD509" s="132"/>
      <c r="CE509" s="13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/>
      <c r="DT509" s="92"/>
      <c r="DU509" s="92"/>
      <c r="DV509" s="92"/>
      <c r="DW509" s="92"/>
      <c r="DX509" s="92"/>
      <c r="DY509" s="93"/>
      <c r="DZ509" s="92"/>
      <c r="EA509" s="92"/>
      <c r="EB509" s="92"/>
      <c r="EC509" s="92"/>
      <c r="ED509" s="92"/>
      <c r="EE509" s="92"/>
      <c r="EF509" s="92"/>
      <c r="EG509" s="92"/>
      <c r="EH509" s="92"/>
      <c r="EI509" s="92"/>
      <c r="EJ509" s="40"/>
      <c r="EK509" s="41"/>
      <c r="EL509" s="94"/>
      <c r="EM509" s="95"/>
    </row>
    <row r="510" spans="7:143" x14ac:dyDescent="0.15"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235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  <c r="AH510" s="132"/>
      <c r="AI510" s="132"/>
      <c r="AJ510" s="132"/>
      <c r="AK510" s="132"/>
      <c r="AL510" s="132"/>
      <c r="AM510" s="132"/>
      <c r="AN510" s="132"/>
      <c r="AO510" s="132"/>
      <c r="AP510" s="132"/>
      <c r="AQ510" s="132"/>
      <c r="AR510" s="132"/>
      <c r="AS510" s="132"/>
      <c r="AT510" s="132"/>
      <c r="AU510" s="132"/>
      <c r="AV510" s="132"/>
      <c r="AW510" s="132"/>
      <c r="AX510" s="132"/>
      <c r="AY510" s="132"/>
      <c r="AZ510" s="132"/>
      <c r="BA510" s="132"/>
      <c r="BB510" s="132"/>
      <c r="BC510" s="132"/>
      <c r="BD510" s="132"/>
      <c r="BE510" s="132"/>
      <c r="BF510" s="132"/>
      <c r="BG510" s="132"/>
      <c r="BH510" s="132"/>
      <c r="BI510" s="132"/>
      <c r="BJ510" s="132"/>
      <c r="BK510" s="132"/>
      <c r="BL510" s="132"/>
      <c r="BM510" s="132"/>
      <c r="BN510" s="132"/>
      <c r="BO510" s="132"/>
      <c r="BP510" s="132"/>
      <c r="BQ510" s="132"/>
      <c r="BR510" s="132"/>
      <c r="BS510" s="132"/>
      <c r="BT510" s="132"/>
      <c r="BU510" s="132"/>
      <c r="BV510" s="132"/>
      <c r="BW510" s="132"/>
      <c r="BX510" s="132"/>
      <c r="BY510" s="132"/>
      <c r="BZ510" s="132"/>
      <c r="CA510" s="132"/>
      <c r="CB510" s="132"/>
      <c r="CC510" s="132"/>
      <c r="CD510" s="132"/>
      <c r="CE510" s="13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/>
      <c r="DT510" s="92"/>
      <c r="DU510" s="92"/>
      <c r="DV510" s="92"/>
      <c r="DW510" s="92"/>
      <c r="DX510" s="92"/>
      <c r="DY510" s="93"/>
      <c r="DZ510" s="92"/>
      <c r="EA510" s="92"/>
      <c r="EB510" s="92"/>
      <c r="EC510" s="92"/>
      <c r="ED510" s="92"/>
      <c r="EE510" s="92"/>
      <c r="EF510" s="92"/>
      <c r="EG510" s="92"/>
      <c r="EH510" s="92"/>
      <c r="EI510" s="92"/>
      <c r="EJ510" s="40"/>
      <c r="EK510" s="41"/>
      <c r="EL510" s="94"/>
      <c r="EM510" s="95"/>
    </row>
    <row r="511" spans="7:143" x14ac:dyDescent="0.15"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235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  <c r="AH511" s="132"/>
      <c r="AI511" s="132"/>
      <c r="AJ511" s="132"/>
      <c r="AK511" s="132"/>
      <c r="AL511" s="132"/>
      <c r="AM511" s="132"/>
      <c r="AN511" s="132"/>
      <c r="AO511" s="132"/>
      <c r="AP511" s="132"/>
      <c r="AQ511" s="132"/>
      <c r="AR511" s="132"/>
      <c r="AS511" s="132"/>
      <c r="AT511" s="132"/>
      <c r="AU511" s="132"/>
      <c r="AV511" s="132"/>
      <c r="AW511" s="132"/>
      <c r="AX511" s="132"/>
      <c r="AY511" s="132"/>
      <c r="AZ511" s="132"/>
      <c r="BA511" s="132"/>
      <c r="BB511" s="132"/>
      <c r="BC511" s="132"/>
      <c r="BD511" s="132"/>
      <c r="BE511" s="132"/>
      <c r="BF511" s="132"/>
      <c r="BG511" s="132"/>
      <c r="BH511" s="132"/>
      <c r="BI511" s="132"/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2"/>
      <c r="BT511" s="132"/>
      <c r="BU511" s="132"/>
      <c r="BV511" s="132"/>
      <c r="BW511" s="132"/>
      <c r="BX511" s="132"/>
      <c r="BY511" s="132"/>
      <c r="BZ511" s="132"/>
      <c r="CA511" s="132"/>
      <c r="CB511" s="132"/>
      <c r="CC511" s="132"/>
      <c r="CD511" s="132"/>
      <c r="CE511" s="13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/>
      <c r="DT511" s="92"/>
      <c r="DU511" s="92"/>
      <c r="DV511" s="92"/>
      <c r="DW511" s="92"/>
      <c r="DX511" s="92"/>
      <c r="DY511" s="93"/>
      <c r="DZ511" s="92"/>
      <c r="EA511" s="92"/>
      <c r="EB511" s="92"/>
      <c r="EC511" s="92"/>
      <c r="ED511" s="92"/>
      <c r="EE511" s="92"/>
      <c r="EF511" s="92"/>
      <c r="EG511" s="92"/>
      <c r="EH511" s="92"/>
      <c r="EI511" s="92"/>
      <c r="EJ511" s="40"/>
      <c r="EK511" s="41"/>
      <c r="EL511" s="94"/>
      <c r="EM511" s="95"/>
    </row>
    <row r="512" spans="7:143" x14ac:dyDescent="0.15"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235"/>
      <c r="T512" s="132"/>
      <c r="U512" s="132"/>
      <c r="V512" s="132"/>
      <c r="W512" s="132"/>
      <c r="X512" s="132"/>
      <c r="Y512" s="132"/>
      <c r="Z512" s="132"/>
      <c r="AA512" s="132"/>
      <c r="AB512" s="132"/>
      <c r="AC512" s="132"/>
      <c r="AD512" s="132"/>
      <c r="AE512" s="132"/>
      <c r="AF512" s="132"/>
      <c r="AG512" s="132"/>
      <c r="AH512" s="132"/>
      <c r="AI512" s="132"/>
      <c r="AJ512" s="132"/>
      <c r="AK512" s="132"/>
      <c r="AL512" s="132"/>
      <c r="AM512" s="132"/>
      <c r="AN512" s="132"/>
      <c r="AO512" s="132"/>
      <c r="AP512" s="132"/>
      <c r="AQ512" s="132"/>
      <c r="AR512" s="132"/>
      <c r="AS512" s="132"/>
      <c r="AT512" s="132"/>
      <c r="AU512" s="132"/>
      <c r="AV512" s="132"/>
      <c r="AW512" s="132"/>
      <c r="AX512" s="132"/>
      <c r="AY512" s="132"/>
      <c r="AZ512" s="132"/>
      <c r="BA512" s="132"/>
      <c r="BB512" s="132"/>
      <c r="BC512" s="132"/>
      <c r="BD512" s="132"/>
      <c r="BE512" s="132"/>
      <c r="BF512" s="132"/>
      <c r="BG512" s="132"/>
      <c r="BH512" s="132"/>
      <c r="BI512" s="132"/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2"/>
      <c r="BT512" s="132"/>
      <c r="BU512" s="132"/>
      <c r="BV512" s="132"/>
      <c r="BW512" s="132"/>
      <c r="BX512" s="132"/>
      <c r="BY512" s="132"/>
      <c r="BZ512" s="132"/>
      <c r="CA512" s="132"/>
      <c r="CB512" s="132"/>
      <c r="CC512" s="132"/>
      <c r="CD512" s="132"/>
      <c r="CE512" s="13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/>
      <c r="DT512" s="92"/>
      <c r="DU512" s="92"/>
      <c r="DV512" s="92"/>
      <c r="DW512" s="92"/>
      <c r="DX512" s="92"/>
      <c r="DY512" s="93"/>
      <c r="DZ512" s="92"/>
      <c r="EA512" s="92"/>
      <c r="EB512" s="92"/>
      <c r="EC512" s="92"/>
      <c r="ED512" s="92"/>
      <c r="EE512" s="92"/>
      <c r="EF512" s="92"/>
      <c r="EG512" s="92"/>
      <c r="EH512" s="92"/>
      <c r="EI512" s="92"/>
      <c r="EJ512" s="40"/>
      <c r="EK512" s="41"/>
      <c r="EL512" s="94"/>
      <c r="EM512" s="95"/>
    </row>
    <row r="513" spans="7:143" x14ac:dyDescent="0.15"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235"/>
      <c r="T513" s="132"/>
      <c r="U513" s="132"/>
      <c r="V513" s="132"/>
      <c r="W513" s="132"/>
      <c r="X513" s="132"/>
      <c r="Y513" s="132"/>
      <c r="Z513" s="132"/>
      <c r="AA513" s="132"/>
      <c r="AB513" s="132"/>
      <c r="AC513" s="132"/>
      <c r="AD513" s="132"/>
      <c r="AE513" s="132"/>
      <c r="AF513" s="132"/>
      <c r="AG513" s="132"/>
      <c r="AH513" s="132"/>
      <c r="AI513" s="132"/>
      <c r="AJ513" s="132"/>
      <c r="AK513" s="132"/>
      <c r="AL513" s="132"/>
      <c r="AM513" s="132"/>
      <c r="AN513" s="132"/>
      <c r="AO513" s="132"/>
      <c r="AP513" s="132"/>
      <c r="AQ513" s="132"/>
      <c r="AR513" s="132"/>
      <c r="AS513" s="132"/>
      <c r="AT513" s="132"/>
      <c r="AU513" s="132"/>
      <c r="AV513" s="132"/>
      <c r="AW513" s="132"/>
      <c r="AX513" s="132"/>
      <c r="AY513" s="132"/>
      <c r="AZ513" s="132"/>
      <c r="BA513" s="132"/>
      <c r="BB513" s="132"/>
      <c r="BC513" s="132"/>
      <c r="BD513" s="132"/>
      <c r="BE513" s="132"/>
      <c r="BF513" s="132"/>
      <c r="BG513" s="132"/>
      <c r="BH513" s="132"/>
      <c r="BI513" s="132"/>
      <c r="BJ513" s="132"/>
      <c r="BK513" s="132"/>
      <c r="BL513" s="132"/>
      <c r="BM513" s="132"/>
      <c r="BN513" s="132"/>
      <c r="BO513" s="132"/>
      <c r="BP513" s="132"/>
      <c r="BQ513" s="132"/>
      <c r="BR513" s="132"/>
      <c r="BS513" s="132"/>
      <c r="BT513" s="132"/>
      <c r="BU513" s="132"/>
      <c r="BV513" s="132"/>
      <c r="BW513" s="132"/>
      <c r="BX513" s="132"/>
      <c r="BY513" s="132"/>
      <c r="BZ513" s="132"/>
      <c r="CA513" s="132"/>
      <c r="CB513" s="132"/>
      <c r="CC513" s="132"/>
      <c r="CD513" s="132"/>
      <c r="CE513" s="13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/>
      <c r="DT513" s="92"/>
      <c r="DU513" s="92"/>
      <c r="DV513" s="92"/>
      <c r="DW513" s="92"/>
      <c r="DX513" s="92"/>
      <c r="DY513" s="93"/>
      <c r="DZ513" s="92"/>
      <c r="EA513" s="92"/>
      <c r="EB513" s="92"/>
      <c r="EC513" s="92"/>
      <c r="ED513" s="92"/>
      <c r="EE513" s="92"/>
      <c r="EF513" s="92"/>
      <c r="EG513" s="92"/>
      <c r="EH513" s="92"/>
      <c r="EI513" s="92"/>
      <c r="EJ513" s="40"/>
      <c r="EK513" s="41"/>
      <c r="EL513" s="94"/>
      <c r="EM513" s="95"/>
    </row>
    <row r="514" spans="7:143" x14ac:dyDescent="0.15"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235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  <c r="AH514" s="132"/>
      <c r="AI514" s="132"/>
      <c r="AJ514" s="132"/>
      <c r="AK514" s="132"/>
      <c r="AL514" s="132"/>
      <c r="AM514" s="132"/>
      <c r="AN514" s="132"/>
      <c r="AO514" s="132"/>
      <c r="AP514" s="132"/>
      <c r="AQ514" s="132"/>
      <c r="AR514" s="132"/>
      <c r="AS514" s="132"/>
      <c r="AT514" s="132"/>
      <c r="AU514" s="132"/>
      <c r="AV514" s="132"/>
      <c r="AW514" s="132"/>
      <c r="AX514" s="132"/>
      <c r="AY514" s="132"/>
      <c r="AZ514" s="132"/>
      <c r="BA514" s="132"/>
      <c r="BB514" s="132"/>
      <c r="BC514" s="132"/>
      <c r="BD514" s="132"/>
      <c r="BE514" s="132"/>
      <c r="BF514" s="132"/>
      <c r="BG514" s="132"/>
      <c r="BH514" s="132"/>
      <c r="BI514" s="132"/>
      <c r="BJ514" s="132"/>
      <c r="BK514" s="132"/>
      <c r="BL514" s="132"/>
      <c r="BM514" s="132"/>
      <c r="BN514" s="132"/>
      <c r="BO514" s="132"/>
      <c r="BP514" s="132"/>
      <c r="BQ514" s="132"/>
      <c r="BR514" s="132"/>
      <c r="BS514" s="132"/>
      <c r="BT514" s="132"/>
      <c r="BU514" s="132"/>
      <c r="BV514" s="132"/>
      <c r="BW514" s="132"/>
      <c r="BX514" s="132"/>
      <c r="BY514" s="132"/>
      <c r="BZ514" s="132"/>
      <c r="CA514" s="132"/>
      <c r="CB514" s="132"/>
      <c r="CC514" s="132"/>
      <c r="CD514" s="132"/>
      <c r="CE514" s="13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2"/>
      <c r="DU514" s="92"/>
      <c r="DV514" s="92"/>
      <c r="DW514" s="92"/>
      <c r="DX514" s="92"/>
      <c r="DY514" s="93"/>
      <c r="DZ514" s="92"/>
      <c r="EA514" s="92"/>
      <c r="EB514" s="92"/>
      <c r="EC514" s="92"/>
      <c r="ED514" s="92"/>
      <c r="EE514" s="92"/>
      <c r="EF514" s="92"/>
      <c r="EG514" s="92"/>
      <c r="EH514" s="92"/>
      <c r="EI514" s="92"/>
      <c r="EJ514" s="40"/>
      <c r="EK514" s="41"/>
      <c r="EL514" s="94"/>
      <c r="EM514" s="95"/>
    </row>
    <row r="515" spans="7:143" x14ac:dyDescent="0.15"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235"/>
      <c r="T515" s="132"/>
      <c r="U515" s="132"/>
      <c r="V515" s="132"/>
      <c r="W515" s="132"/>
      <c r="X515" s="132"/>
      <c r="Y515" s="132"/>
      <c r="Z515" s="132"/>
      <c r="AA515" s="132"/>
      <c r="AB515" s="132"/>
      <c r="AC515" s="132"/>
      <c r="AD515" s="132"/>
      <c r="AE515" s="132"/>
      <c r="AF515" s="132"/>
      <c r="AG515" s="132"/>
      <c r="AH515" s="132"/>
      <c r="AI515" s="132"/>
      <c r="AJ515" s="132"/>
      <c r="AK515" s="132"/>
      <c r="AL515" s="132"/>
      <c r="AM515" s="132"/>
      <c r="AN515" s="132"/>
      <c r="AO515" s="132"/>
      <c r="AP515" s="132"/>
      <c r="AQ515" s="132"/>
      <c r="AR515" s="132"/>
      <c r="AS515" s="132"/>
      <c r="AT515" s="132"/>
      <c r="AU515" s="132"/>
      <c r="AV515" s="132"/>
      <c r="AW515" s="132"/>
      <c r="AX515" s="132"/>
      <c r="AY515" s="132"/>
      <c r="AZ515" s="132"/>
      <c r="BA515" s="132"/>
      <c r="BB515" s="132"/>
      <c r="BC515" s="132"/>
      <c r="BD515" s="132"/>
      <c r="BE515" s="132"/>
      <c r="BF515" s="132"/>
      <c r="BG515" s="132"/>
      <c r="BH515" s="132"/>
      <c r="BI515" s="132"/>
      <c r="BJ515" s="132"/>
      <c r="BK515" s="132"/>
      <c r="BL515" s="132"/>
      <c r="BM515" s="132"/>
      <c r="BN515" s="132"/>
      <c r="BO515" s="132"/>
      <c r="BP515" s="132"/>
      <c r="BQ515" s="132"/>
      <c r="BR515" s="132"/>
      <c r="BS515" s="132"/>
      <c r="BT515" s="132"/>
      <c r="BU515" s="132"/>
      <c r="BV515" s="132"/>
      <c r="BW515" s="132"/>
      <c r="BX515" s="132"/>
      <c r="BY515" s="132"/>
      <c r="BZ515" s="132"/>
      <c r="CA515" s="132"/>
      <c r="CB515" s="132"/>
      <c r="CC515" s="132"/>
      <c r="CD515" s="132"/>
      <c r="CE515" s="13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/>
      <c r="DT515" s="92"/>
      <c r="DU515" s="92"/>
      <c r="DV515" s="92"/>
      <c r="DW515" s="92"/>
      <c r="DX515" s="92"/>
      <c r="DY515" s="93"/>
      <c r="DZ515" s="92"/>
      <c r="EA515" s="92"/>
      <c r="EB515" s="92"/>
      <c r="EC515" s="92"/>
      <c r="ED515" s="92"/>
      <c r="EE515" s="92"/>
      <c r="EF515" s="92"/>
      <c r="EG515" s="92"/>
      <c r="EH515" s="92"/>
      <c r="EI515" s="92"/>
      <c r="EJ515" s="40"/>
      <c r="EK515" s="115"/>
      <c r="EL515" s="94"/>
      <c r="EM515" s="95"/>
    </row>
    <row r="516" spans="7:143" x14ac:dyDescent="0.15"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235"/>
      <c r="T516" s="132"/>
      <c r="U516" s="132"/>
      <c r="V516" s="132"/>
      <c r="W516" s="132"/>
      <c r="X516" s="132"/>
      <c r="Y516" s="132"/>
      <c r="Z516" s="132"/>
      <c r="AA516" s="132"/>
      <c r="AB516" s="132"/>
      <c r="AC516" s="132"/>
      <c r="AD516" s="132"/>
      <c r="AE516" s="132"/>
      <c r="AF516" s="132"/>
      <c r="AG516" s="132"/>
      <c r="AH516" s="132"/>
      <c r="AI516" s="132"/>
      <c r="AJ516" s="132"/>
      <c r="AK516" s="132"/>
      <c r="AL516" s="132"/>
      <c r="AM516" s="132"/>
      <c r="AN516" s="132"/>
      <c r="AO516" s="132"/>
      <c r="AP516" s="132"/>
      <c r="AQ516" s="132"/>
      <c r="AR516" s="132"/>
      <c r="AS516" s="132"/>
      <c r="AT516" s="132"/>
      <c r="AU516" s="132"/>
      <c r="AV516" s="132"/>
      <c r="AW516" s="132"/>
      <c r="AX516" s="132"/>
      <c r="AY516" s="132"/>
      <c r="AZ516" s="132"/>
      <c r="BA516" s="132"/>
      <c r="BB516" s="132"/>
      <c r="BC516" s="132"/>
      <c r="BD516" s="132"/>
      <c r="BE516" s="132"/>
      <c r="BF516" s="132"/>
      <c r="BG516" s="132"/>
      <c r="BH516" s="132"/>
      <c r="BI516" s="132"/>
      <c r="BJ516" s="132"/>
      <c r="BK516" s="132"/>
      <c r="BL516" s="132"/>
      <c r="BM516" s="132"/>
      <c r="BN516" s="132"/>
      <c r="BO516" s="132"/>
      <c r="BP516" s="132"/>
      <c r="BQ516" s="132"/>
      <c r="BR516" s="132"/>
      <c r="BS516" s="132"/>
      <c r="BT516" s="132"/>
      <c r="BU516" s="132"/>
      <c r="BV516" s="132"/>
      <c r="BW516" s="132"/>
      <c r="BX516" s="132"/>
      <c r="BY516" s="132"/>
      <c r="BZ516" s="132"/>
      <c r="CA516" s="132"/>
      <c r="CB516" s="132"/>
      <c r="CC516" s="132"/>
      <c r="CD516" s="132"/>
      <c r="CE516" s="13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/>
      <c r="DT516" s="92"/>
      <c r="DU516" s="92"/>
      <c r="DV516" s="92"/>
      <c r="DW516" s="92"/>
      <c r="DX516" s="92"/>
      <c r="DY516" s="93"/>
      <c r="DZ516" s="92"/>
      <c r="EA516" s="92"/>
      <c r="EB516" s="92"/>
      <c r="EC516" s="92"/>
      <c r="ED516" s="92"/>
      <c r="EE516" s="92"/>
      <c r="EF516" s="92"/>
      <c r="EG516" s="92"/>
      <c r="EH516" s="92"/>
      <c r="EI516" s="92"/>
      <c r="EJ516" s="40"/>
      <c r="EK516" s="41"/>
      <c r="EL516" s="94"/>
      <c r="EM516" s="95"/>
    </row>
    <row r="517" spans="7:143" x14ac:dyDescent="0.15"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235"/>
      <c r="T517" s="132"/>
      <c r="U517" s="132"/>
      <c r="V517" s="132"/>
      <c r="W517" s="132"/>
      <c r="X517" s="132"/>
      <c r="Y517" s="132"/>
      <c r="Z517" s="132"/>
      <c r="AA517" s="132"/>
      <c r="AB517" s="132"/>
      <c r="AC517" s="132"/>
      <c r="AD517" s="132"/>
      <c r="AE517" s="132"/>
      <c r="AF517" s="132"/>
      <c r="AG517" s="132"/>
      <c r="AH517" s="132"/>
      <c r="AI517" s="132"/>
      <c r="AJ517" s="132"/>
      <c r="AK517" s="132"/>
      <c r="AL517" s="132"/>
      <c r="AM517" s="132"/>
      <c r="AN517" s="132"/>
      <c r="AO517" s="132"/>
      <c r="AP517" s="132"/>
      <c r="AQ517" s="132"/>
      <c r="AR517" s="132"/>
      <c r="AS517" s="132"/>
      <c r="AT517" s="132"/>
      <c r="AU517" s="132"/>
      <c r="AV517" s="132"/>
      <c r="AW517" s="132"/>
      <c r="AX517" s="132"/>
      <c r="AY517" s="132"/>
      <c r="AZ517" s="132"/>
      <c r="BA517" s="132"/>
      <c r="BB517" s="132"/>
      <c r="BC517" s="132"/>
      <c r="BD517" s="132"/>
      <c r="BE517" s="132"/>
      <c r="BF517" s="132"/>
      <c r="BG517" s="132"/>
      <c r="BH517" s="132"/>
      <c r="BI517" s="132"/>
      <c r="BJ517" s="132"/>
      <c r="BK517" s="132"/>
      <c r="BL517" s="132"/>
      <c r="BM517" s="132"/>
      <c r="BN517" s="132"/>
      <c r="BO517" s="132"/>
      <c r="BP517" s="132"/>
      <c r="BQ517" s="132"/>
      <c r="BR517" s="132"/>
      <c r="BS517" s="132"/>
      <c r="BT517" s="132"/>
      <c r="BU517" s="132"/>
      <c r="BV517" s="132"/>
      <c r="BW517" s="132"/>
      <c r="BX517" s="132"/>
      <c r="BY517" s="132"/>
      <c r="BZ517" s="132"/>
      <c r="CA517" s="132"/>
      <c r="CB517" s="132"/>
      <c r="CC517" s="132"/>
      <c r="CD517" s="132"/>
      <c r="CE517" s="13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/>
      <c r="DT517" s="92"/>
      <c r="DU517" s="92"/>
      <c r="DV517" s="92"/>
      <c r="DW517" s="92"/>
      <c r="DX517" s="92"/>
      <c r="DY517" s="93"/>
      <c r="DZ517" s="92"/>
      <c r="EA517" s="92"/>
      <c r="EB517" s="92"/>
      <c r="EC517" s="92"/>
      <c r="ED517" s="92"/>
      <c r="EE517" s="92"/>
      <c r="EF517" s="92"/>
      <c r="EG517" s="92"/>
      <c r="EH517" s="92"/>
      <c r="EI517" s="92"/>
      <c r="EJ517" s="40"/>
      <c r="EK517" s="41"/>
      <c r="EL517" s="94"/>
      <c r="EM517" s="95"/>
    </row>
    <row r="518" spans="7:143" x14ac:dyDescent="0.15"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235"/>
      <c r="T518" s="132"/>
      <c r="U518" s="132"/>
      <c r="V518" s="132"/>
      <c r="W518" s="132"/>
      <c r="X518" s="132"/>
      <c r="Y518" s="132"/>
      <c r="Z518" s="132"/>
      <c r="AA518" s="132"/>
      <c r="AB518" s="132"/>
      <c r="AC518" s="132"/>
      <c r="AD518" s="132"/>
      <c r="AE518" s="132"/>
      <c r="AF518" s="132"/>
      <c r="AG518" s="132"/>
      <c r="AH518" s="132"/>
      <c r="AI518" s="132"/>
      <c r="AJ518" s="132"/>
      <c r="AK518" s="132"/>
      <c r="AL518" s="132"/>
      <c r="AM518" s="132"/>
      <c r="AN518" s="132"/>
      <c r="AO518" s="132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  <c r="BM518" s="132"/>
      <c r="BN518" s="132"/>
      <c r="BO518" s="132"/>
      <c r="BP518" s="132"/>
      <c r="BQ518" s="132"/>
      <c r="BR518" s="132"/>
      <c r="BS518" s="132"/>
      <c r="BT518" s="132"/>
      <c r="BU518" s="132"/>
      <c r="BV518" s="132"/>
      <c r="BW518" s="132"/>
      <c r="BX518" s="132"/>
      <c r="BY518" s="132"/>
      <c r="BZ518" s="132"/>
      <c r="CA518" s="132"/>
      <c r="CB518" s="132"/>
      <c r="CC518" s="132"/>
      <c r="CD518" s="132"/>
      <c r="CE518" s="13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/>
      <c r="DT518" s="92"/>
      <c r="DU518" s="92"/>
      <c r="DV518" s="92"/>
      <c r="DW518" s="92"/>
      <c r="DX518" s="92"/>
      <c r="DY518" s="93"/>
      <c r="DZ518" s="92"/>
      <c r="EA518" s="92"/>
      <c r="EB518" s="92"/>
      <c r="EC518" s="92"/>
      <c r="ED518" s="92"/>
      <c r="EE518" s="92"/>
      <c r="EF518" s="92"/>
      <c r="EG518" s="92"/>
      <c r="EH518" s="92"/>
      <c r="EI518" s="92"/>
      <c r="EJ518" s="40"/>
      <c r="EK518" s="41"/>
      <c r="EL518" s="94"/>
      <c r="EM518" s="95"/>
    </row>
    <row r="519" spans="7:143" x14ac:dyDescent="0.15"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235"/>
      <c r="T519" s="132"/>
      <c r="U519" s="132"/>
      <c r="V519" s="132"/>
      <c r="W519" s="132"/>
      <c r="X519" s="132"/>
      <c r="Y519" s="132"/>
      <c r="Z519" s="132"/>
      <c r="AA519" s="132"/>
      <c r="AB519" s="132"/>
      <c r="AC519" s="132"/>
      <c r="AD519" s="132"/>
      <c r="AE519" s="132"/>
      <c r="AF519" s="132"/>
      <c r="AG519" s="132"/>
      <c r="AH519" s="132"/>
      <c r="AI519" s="132"/>
      <c r="AJ519" s="132"/>
      <c r="AK519" s="132"/>
      <c r="AL519" s="132"/>
      <c r="AM519" s="132"/>
      <c r="AN519" s="132"/>
      <c r="AO519" s="132"/>
      <c r="AP519" s="132"/>
      <c r="AQ519" s="132"/>
      <c r="AR519" s="132"/>
      <c r="AS519" s="132"/>
      <c r="AT519" s="132"/>
      <c r="AU519" s="132"/>
      <c r="AV519" s="132"/>
      <c r="AW519" s="132"/>
      <c r="AX519" s="132"/>
      <c r="AY519" s="132"/>
      <c r="AZ519" s="132"/>
      <c r="BA519" s="132"/>
      <c r="BB519" s="132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  <c r="BM519" s="132"/>
      <c r="BN519" s="132"/>
      <c r="BO519" s="132"/>
      <c r="BP519" s="132"/>
      <c r="BQ519" s="132"/>
      <c r="BR519" s="132"/>
      <c r="BS519" s="132"/>
      <c r="BT519" s="132"/>
      <c r="BU519" s="132"/>
      <c r="BV519" s="132"/>
      <c r="BW519" s="132"/>
      <c r="BX519" s="132"/>
      <c r="BY519" s="132"/>
      <c r="BZ519" s="132"/>
      <c r="CA519" s="132"/>
      <c r="CB519" s="132"/>
      <c r="CC519" s="132"/>
      <c r="CD519" s="132"/>
      <c r="CE519" s="13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2"/>
      <c r="DU519" s="92"/>
      <c r="DV519" s="92"/>
      <c r="DW519" s="92"/>
      <c r="DX519" s="92"/>
      <c r="DY519" s="93"/>
      <c r="DZ519" s="92"/>
      <c r="EA519" s="92"/>
      <c r="EB519" s="92"/>
      <c r="EC519" s="92"/>
      <c r="ED519" s="92"/>
      <c r="EE519" s="92"/>
      <c r="EF519" s="92"/>
      <c r="EG519" s="92"/>
      <c r="EH519" s="92"/>
      <c r="EI519" s="92"/>
      <c r="EJ519" s="40"/>
      <c r="EK519" s="41"/>
      <c r="EL519" s="94"/>
      <c r="EM519" s="95"/>
    </row>
    <row r="520" spans="7:143" x14ac:dyDescent="0.15"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235"/>
      <c r="T520" s="132"/>
      <c r="U520" s="132"/>
      <c r="V520" s="132"/>
      <c r="W520" s="132"/>
      <c r="X520" s="132"/>
      <c r="Y520" s="132"/>
      <c r="Z520" s="132"/>
      <c r="AA520" s="132"/>
      <c r="AB520" s="132"/>
      <c r="AC520" s="132"/>
      <c r="AD520" s="132"/>
      <c r="AE520" s="132"/>
      <c r="AF520" s="132"/>
      <c r="AG520" s="132"/>
      <c r="AH520" s="132"/>
      <c r="AI520" s="132"/>
      <c r="AJ520" s="132"/>
      <c r="AK520" s="132"/>
      <c r="AL520" s="132"/>
      <c r="AM520" s="132"/>
      <c r="AN520" s="132"/>
      <c r="AO520" s="132"/>
      <c r="AP520" s="132"/>
      <c r="AQ520" s="132"/>
      <c r="AR520" s="132"/>
      <c r="AS520" s="132"/>
      <c r="AT520" s="132"/>
      <c r="AU520" s="132"/>
      <c r="AV520" s="132"/>
      <c r="AW520" s="132"/>
      <c r="AX520" s="132"/>
      <c r="AY520" s="132"/>
      <c r="AZ520" s="132"/>
      <c r="BA520" s="132"/>
      <c r="BB520" s="132"/>
      <c r="BC520" s="132"/>
      <c r="BD520" s="132"/>
      <c r="BE520" s="132"/>
      <c r="BF520" s="132"/>
      <c r="BG520" s="132"/>
      <c r="BH520" s="132"/>
      <c r="BI520" s="132"/>
      <c r="BJ520" s="132"/>
      <c r="BK520" s="132"/>
      <c r="BL520" s="132"/>
      <c r="BM520" s="132"/>
      <c r="BN520" s="132"/>
      <c r="BO520" s="132"/>
      <c r="BP520" s="132"/>
      <c r="BQ520" s="132"/>
      <c r="BR520" s="132"/>
      <c r="BS520" s="132"/>
      <c r="BT520" s="132"/>
      <c r="BU520" s="132"/>
      <c r="BV520" s="132"/>
      <c r="BW520" s="132"/>
      <c r="BX520" s="132"/>
      <c r="BY520" s="132"/>
      <c r="BZ520" s="132"/>
      <c r="CA520" s="132"/>
      <c r="CB520" s="132"/>
      <c r="CC520" s="132"/>
      <c r="CD520" s="132"/>
      <c r="CE520" s="13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/>
      <c r="DT520" s="92"/>
      <c r="DU520" s="92"/>
      <c r="DV520" s="92"/>
      <c r="DW520" s="92"/>
      <c r="DX520" s="92"/>
      <c r="DY520" s="93"/>
      <c r="DZ520" s="92"/>
      <c r="EA520" s="92"/>
      <c r="EB520" s="92"/>
      <c r="EC520" s="92"/>
      <c r="ED520" s="92"/>
      <c r="EE520" s="92"/>
      <c r="EF520" s="92"/>
      <c r="EG520" s="92"/>
      <c r="EH520" s="92"/>
      <c r="EI520" s="92"/>
      <c r="EJ520" s="40"/>
      <c r="EK520" s="41"/>
      <c r="EL520" s="94"/>
      <c r="EM520" s="95"/>
    </row>
    <row r="521" spans="7:143" x14ac:dyDescent="0.15"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235"/>
      <c r="T521" s="132"/>
      <c r="U521" s="132"/>
      <c r="V521" s="132"/>
      <c r="W521" s="132"/>
      <c r="X521" s="132"/>
      <c r="Y521" s="132"/>
      <c r="Z521" s="132"/>
      <c r="AA521" s="132"/>
      <c r="AB521" s="132"/>
      <c r="AC521" s="132"/>
      <c r="AD521" s="132"/>
      <c r="AE521" s="132"/>
      <c r="AF521" s="132"/>
      <c r="AG521" s="132"/>
      <c r="AH521" s="132"/>
      <c r="AI521" s="132"/>
      <c r="AJ521" s="132"/>
      <c r="AK521" s="132"/>
      <c r="AL521" s="132"/>
      <c r="AM521" s="132"/>
      <c r="AN521" s="132"/>
      <c r="AO521" s="132"/>
      <c r="AP521" s="132"/>
      <c r="AQ521" s="132"/>
      <c r="AR521" s="132"/>
      <c r="AS521" s="132"/>
      <c r="AT521" s="132"/>
      <c r="AU521" s="132"/>
      <c r="AV521" s="132"/>
      <c r="AW521" s="132"/>
      <c r="AX521" s="132"/>
      <c r="AY521" s="132"/>
      <c r="AZ521" s="132"/>
      <c r="BA521" s="132"/>
      <c r="BB521" s="132"/>
      <c r="BC521" s="132"/>
      <c r="BD521" s="132"/>
      <c r="BE521" s="132"/>
      <c r="BF521" s="132"/>
      <c r="BG521" s="132"/>
      <c r="BH521" s="132"/>
      <c r="BI521" s="132"/>
      <c r="BJ521" s="132"/>
      <c r="BK521" s="132"/>
      <c r="BL521" s="132"/>
      <c r="BM521" s="132"/>
      <c r="BN521" s="132"/>
      <c r="BO521" s="132"/>
      <c r="BP521" s="132"/>
      <c r="BQ521" s="132"/>
      <c r="BR521" s="132"/>
      <c r="BS521" s="132"/>
      <c r="BT521" s="132"/>
      <c r="BU521" s="132"/>
      <c r="BV521" s="132"/>
      <c r="BW521" s="132"/>
      <c r="BX521" s="132"/>
      <c r="BY521" s="132"/>
      <c r="BZ521" s="132"/>
      <c r="CA521" s="132"/>
      <c r="CB521" s="132"/>
      <c r="CC521" s="132"/>
      <c r="CD521" s="132"/>
      <c r="CE521" s="13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/>
      <c r="DT521" s="92"/>
      <c r="DU521" s="92"/>
      <c r="DV521" s="92"/>
      <c r="DW521" s="92"/>
      <c r="DX521" s="92"/>
      <c r="DY521" s="93"/>
      <c r="DZ521" s="92"/>
      <c r="EA521" s="92"/>
      <c r="EB521" s="92"/>
      <c r="EC521" s="92"/>
      <c r="ED521" s="92"/>
      <c r="EE521" s="92"/>
      <c r="EF521" s="92"/>
      <c r="EG521" s="92"/>
      <c r="EH521" s="92"/>
      <c r="EI521" s="92"/>
      <c r="EJ521" s="40"/>
      <c r="EK521" s="41"/>
      <c r="EL521" s="94"/>
      <c r="EM521" s="95"/>
    </row>
    <row r="522" spans="7:143" x14ac:dyDescent="0.15"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235"/>
      <c r="T522" s="132"/>
      <c r="U522" s="132"/>
      <c r="V522" s="132"/>
      <c r="W522" s="132"/>
      <c r="X522" s="132"/>
      <c r="Y522" s="132"/>
      <c r="Z522" s="132"/>
      <c r="AA522" s="132"/>
      <c r="AB522" s="132"/>
      <c r="AC522" s="132"/>
      <c r="AD522" s="132"/>
      <c r="AE522" s="132"/>
      <c r="AF522" s="132"/>
      <c r="AG522" s="132"/>
      <c r="AH522" s="132"/>
      <c r="AI522" s="132"/>
      <c r="AJ522" s="132"/>
      <c r="AK522" s="132"/>
      <c r="AL522" s="132"/>
      <c r="AM522" s="132"/>
      <c r="AN522" s="132"/>
      <c r="AO522" s="132"/>
      <c r="AP522" s="132"/>
      <c r="AQ522" s="132"/>
      <c r="AR522" s="132"/>
      <c r="AS522" s="132"/>
      <c r="AT522" s="132"/>
      <c r="AU522" s="132"/>
      <c r="AV522" s="132"/>
      <c r="AW522" s="132"/>
      <c r="AX522" s="132"/>
      <c r="AY522" s="132"/>
      <c r="AZ522" s="132"/>
      <c r="BA522" s="132"/>
      <c r="BB522" s="132"/>
      <c r="BC522" s="132"/>
      <c r="BD522" s="132"/>
      <c r="BE522" s="132"/>
      <c r="BF522" s="132"/>
      <c r="BG522" s="132"/>
      <c r="BH522" s="132"/>
      <c r="BI522" s="132"/>
      <c r="BJ522" s="132"/>
      <c r="BK522" s="132"/>
      <c r="BL522" s="132"/>
      <c r="BM522" s="132"/>
      <c r="BN522" s="132"/>
      <c r="BO522" s="132"/>
      <c r="BP522" s="132"/>
      <c r="BQ522" s="132"/>
      <c r="BR522" s="132"/>
      <c r="BS522" s="132"/>
      <c r="BT522" s="132"/>
      <c r="BU522" s="132"/>
      <c r="BV522" s="132"/>
      <c r="BW522" s="132"/>
      <c r="BX522" s="132"/>
      <c r="BY522" s="132"/>
      <c r="BZ522" s="132"/>
      <c r="CA522" s="132"/>
      <c r="CB522" s="132"/>
      <c r="CC522" s="132"/>
      <c r="CD522" s="132"/>
      <c r="CE522" s="13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2"/>
      <c r="DU522" s="92"/>
      <c r="DV522" s="92"/>
      <c r="DW522" s="92"/>
      <c r="DX522" s="92"/>
      <c r="DY522" s="93"/>
      <c r="DZ522" s="92"/>
      <c r="EA522" s="92"/>
      <c r="EB522" s="92"/>
      <c r="EC522" s="92"/>
      <c r="ED522" s="92"/>
      <c r="EE522" s="92"/>
      <c r="EF522" s="92"/>
      <c r="EG522" s="92"/>
      <c r="EH522" s="92"/>
      <c r="EI522" s="92"/>
      <c r="EJ522" s="40"/>
      <c r="EK522" s="41"/>
      <c r="EL522" s="94"/>
      <c r="EM522" s="95"/>
    </row>
    <row r="523" spans="7:143" x14ac:dyDescent="0.15"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235"/>
      <c r="T523" s="132"/>
      <c r="U523" s="132"/>
      <c r="V523" s="132"/>
      <c r="W523" s="132"/>
      <c r="X523" s="132"/>
      <c r="Y523" s="132"/>
      <c r="Z523" s="132"/>
      <c r="AA523" s="132"/>
      <c r="AB523" s="132"/>
      <c r="AC523" s="132"/>
      <c r="AD523" s="132"/>
      <c r="AE523" s="132"/>
      <c r="AF523" s="132"/>
      <c r="AG523" s="132"/>
      <c r="AH523" s="132"/>
      <c r="AI523" s="132"/>
      <c r="AJ523" s="132"/>
      <c r="AK523" s="132"/>
      <c r="AL523" s="132"/>
      <c r="AM523" s="132"/>
      <c r="AN523" s="132"/>
      <c r="AO523" s="132"/>
      <c r="AP523" s="132"/>
      <c r="AQ523" s="132"/>
      <c r="AR523" s="132"/>
      <c r="AS523" s="132"/>
      <c r="AT523" s="132"/>
      <c r="AU523" s="132"/>
      <c r="AV523" s="132"/>
      <c r="AW523" s="132"/>
      <c r="AX523" s="132"/>
      <c r="AY523" s="132"/>
      <c r="AZ523" s="132"/>
      <c r="BA523" s="132"/>
      <c r="BB523" s="132"/>
      <c r="BC523" s="132"/>
      <c r="BD523" s="132"/>
      <c r="BE523" s="132"/>
      <c r="BF523" s="132"/>
      <c r="BG523" s="132"/>
      <c r="BH523" s="132"/>
      <c r="BI523" s="132"/>
      <c r="BJ523" s="132"/>
      <c r="BK523" s="132"/>
      <c r="BL523" s="132"/>
      <c r="BM523" s="132"/>
      <c r="BN523" s="132"/>
      <c r="BO523" s="132"/>
      <c r="BP523" s="132"/>
      <c r="BQ523" s="132"/>
      <c r="BR523" s="132"/>
      <c r="BS523" s="132"/>
      <c r="BT523" s="132"/>
      <c r="BU523" s="132"/>
      <c r="BV523" s="132"/>
      <c r="BW523" s="132"/>
      <c r="BX523" s="132"/>
      <c r="BY523" s="132"/>
      <c r="BZ523" s="132"/>
      <c r="CA523" s="132"/>
      <c r="CB523" s="132"/>
      <c r="CC523" s="132"/>
      <c r="CD523" s="132"/>
      <c r="CE523" s="13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2"/>
      <c r="DU523" s="92"/>
      <c r="DV523" s="92"/>
      <c r="DW523" s="92"/>
      <c r="DX523" s="92"/>
      <c r="DY523" s="93"/>
      <c r="DZ523" s="92"/>
      <c r="EA523" s="92"/>
      <c r="EB523" s="92"/>
      <c r="EC523" s="92"/>
      <c r="ED523" s="92"/>
      <c r="EE523" s="92"/>
      <c r="EF523" s="92"/>
      <c r="EG523" s="92"/>
      <c r="EH523" s="92"/>
      <c r="EI523" s="92"/>
      <c r="EJ523" s="40"/>
      <c r="EK523" s="41"/>
      <c r="EL523" s="94"/>
      <c r="EM523" s="95"/>
    </row>
    <row r="524" spans="7:143" x14ac:dyDescent="0.15"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235"/>
      <c r="T524" s="132"/>
      <c r="U524" s="132"/>
      <c r="V524" s="132"/>
      <c r="W524" s="132"/>
      <c r="X524" s="132"/>
      <c r="Y524" s="132"/>
      <c r="Z524" s="132"/>
      <c r="AA524" s="132"/>
      <c r="AB524" s="132"/>
      <c r="AC524" s="132"/>
      <c r="AD524" s="132"/>
      <c r="AE524" s="132"/>
      <c r="AF524" s="132"/>
      <c r="AG524" s="132"/>
      <c r="AH524" s="132"/>
      <c r="AI524" s="132"/>
      <c r="AJ524" s="132"/>
      <c r="AK524" s="132"/>
      <c r="AL524" s="132"/>
      <c r="AM524" s="132"/>
      <c r="AN524" s="132"/>
      <c r="AO524" s="132"/>
      <c r="AP524" s="132"/>
      <c r="AQ524" s="132"/>
      <c r="AR524" s="132"/>
      <c r="AS524" s="132"/>
      <c r="AT524" s="132"/>
      <c r="AU524" s="132"/>
      <c r="AV524" s="132"/>
      <c r="AW524" s="132"/>
      <c r="AX524" s="132"/>
      <c r="AY524" s="132"/>
      <c r="AZ524" s="132"/>
      <c r="BA524" s="132"/>
      <c r="BB524" s="132"/>
      <c r="BC524" s="132"/>
      <c r="BD524" s="132"/>
      <c r="BE524" s="132"/>
      <c r="BF524" s="132"/>
      <c r="BG524" s="132"/>
      <c r="BH524" s="132"/>
      <c r="BI524" s="132"/>
      <c r="BJ524" s="132"/>
      <c r="BK524" s="132"/>
      <c r="BL524" s="132"/>
      <c r="BM524" s="132"/>
      <c r="BN524" s="132"/>
      <c r="BO524" s="132"/>
      <c r="BP524" s="132"/>
      <c r="BQ524" s="132"/>
      <c r="BR524" s="132"/>
      <c r="BS524" s="132"/>
      <c r="BT524" s="132"/>
      <c r="BU524" s="132"/>
      <c r="BV524" s="132"/>
      <c r="BW524" s="132"/>
      <c r="BX524" s="132"/>
      <c r="BY524" s="132"/>
      <c r="BZ524" s="132"/>
      <c r="CA524" s="132"/>
      <c r="CB524" s="132"/>
      <c r="CC524" s="132"/>
      <c r="CD524" s="132"/>
      <c r="CE524" s="13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2"/>
      <c r="DU524" s="92"/>
      <c r="DV524" s="92"/>
      <c r="DW524" s="92"/>
      <c r="DX524" s="92"/>
      <c r="DY524" s="93"/>
      <c r="DZ524" s="92"/>
      <c r="EA524" s="92"/>
      <c r="EB524" s="92"/>
      <c r="EC524" s="92"/>
      <c r="ED524" s="92"/>
      <c r="EE524" s="92"/>
      <c r="EF524" s="92"/>
      <c r="EG524" s="92"/>
      <c r="EH524" s="92"/>
      <c r="EI524" s="92"/>
      <c r="EJ524" s="40"/>
      <c r="EK524" s="41"/>
      <c r="EL524" s="94"/>
      <c r="EM524" s="95"/>
    </row>
    <row r="525" spans="7:143" x14ac:dyDescent="0.15"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235"/>
      <c r="T525" s="132"/>
      <c r="U525" s="132"/>
      <c r="V525" s="132"/>
      <c r="W525" s="132"/>
      <c r="X525" s="132"/>
      <c r="Y525" s="132"/>
      <c r="Z525" s="132"/>
      <c r="AA525" s="132"/>
      <c r="AB525" s="132"/>
      <c r="AC525" s="132"/>
      <c r="AD525" s="132"/>
      <c r="AE525" s="132"/>
      <c r="AF525" s="132"/>
      <c r="AG525" s="132"/>
      <c r="AH525" s="132"/>
      <c r="AI525" s="132"/>
      <c r="AJ525" s="132"/>
      <c r="AK525" s="132"/>
      <c r="AL525" s="132"/>
      <c r="AM525" s="132"/>
      <c r="AN525" s="132"/>
      <c r="AO525" s="132"/>
      <c r="AP525" s="132"/>
      <c r="AQ525" s="132"/>
      <c r="AR525" s="132"/>
      <c r="AS525" s="132"/>
      <c r="AT525" s="132"/>
      <c r="AU525" s="132"/>
      <c r="AV525" s="132"/>
      <c r="AW525" s="132"/>
      <c r="AX525" s="132"/>
      <c r="AY525" s="132"/>
      <c r="AZ525" s="132"/>
      <c r="BA525" s="132"/>
      <c r="BB525" s="132"/>
      <c r="BC525" s="132"/>
      <c r="BD525" s="132"/>
      <c r="BE525" s="132"/>
      <c r="BF525" s="132"/>
      <c r="BG525" s="132"/>
      <c r="BH525" s="132"/>
      <c r="BI525" s="132"/>
      <c r="BJ525" s="132"/>
      <c r="BK525" s="132"/>
      <c r="BL525" s="132"/>
      <c r="BM525" s="132"/>
      <c r="BN525" s="132"/>
      <c r="BO525" s="132"/>
      <c r="BP525" s="132"/>
      <c r="BQ525" s="132"/>
      <c r="BR525" s="132"/>
      <c r="BS525" s="132"/>
      <c r="BT525" s="132"/>
      <c r="BU525" s="132"/>
      <c r="BV525" s="132"/>
      <c r="BW525" s="132"/>
      <c r="BX525" s="132"/>
      <c r="BY525" s="132"/>
      <c r="BZ525" s="132"/>
      <c r="CA525" s="132"/>
      <c r="CB525" s="132"/>
      <c r="CC525" s="132"/>
      <c r="CD525" s="132"/>
      <c r="CE525" s="13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2"/>
      <c r="DU525" s="92"/>
      <c r="DV525" s="92"/>
      <c r="DW525" s="92"/>
      <c r="DX525" s="92"/>
      <c r="DY525" s="93"/>
      <c r="DZ525" s="92"/>
      <c r="EA525" s="92"/>
      <c r="EB525" s="92"/>
      <c r="EC525" s="92"/>
      <c r="ED525" s="92"/>
      <c r="EE525" s="92"/>
      <c r="EF525" s="92"/>
      <c r="EG525" s="92"/>
      <c r="EH525" s="92"/>
      <c r="EI525" s="92"/>
      <c r="EJ525" s="40"/>
      <c r="EK525" s="41"/>
      <c r="EL525" s="94"/>
      <c r="EM525" s="95"/>
    </row>
    <row r="526" spans="7:143" x14ac:dyDescent="0.15"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235"/>
      <c r="T526" s="132"/>
      <c r="U526" s="132"/>
      <c r="V526" s="132"/>
      <c r="W526" s="132"/>
      <c r="X526" s="132"/>
      <c r="Y526" s="132"/>
      <c r="Z526" s="132"/>
      <c r="AA526" s="132"/>
      <c r="AB526" s="132"/>
      <c r="AC526" s="132"/>
      <c r="AD526" s="132"/>
      <c r="AE526" s="132"/>
      <c r="AF526" s="132"/>
      <c r="AG526" s="132"/>
      <c r="AH526" s="132"/>
      <c r="AI526" s="132"/>
      <c r="AJ526" s="132"/>
      <c r="AK526" s="132"/>
      <c r="AL526" s="132"/>
      <c r="AM526" s="132"/>
      <c r="AN526" s="132"/>
      <c r="AO526" s="132"/>
      <c r="AP526" s="132"/>
      <c r="AQ526" s="132"/>
      <c r="AR526" s="132"/>
      <c r="AS526" s="132"/>
      <c r="AT526" s="132"/>
      <c r="AU526" s="132"/>
      <c r="AV526" s="132"/>
      <c r="AW526" s="132"/>
      <c r="AX526" s="132"/>
      <c r="AY526" s="132"/>
      <c r="AZ526" s="132"/>
      <c r="BA526" s="132"/>
      <c r="BB526" s="132"/>
      <c r="BC526" s="132"/>
      <c r="BD526" s="132"/>
      <c r="BE526" s="132"/>
      <c r="BF526" s="132"/>
      <c r="BG526" s="132"/>
      <c r="BH526" s="132"/>
      <c r="BI526" s="132"/>
      <c r="BJ526" s="132"/>
      <c r="BK526" s="132"/>
      <c r="BL526" s="132"/>
      <c r="BM526" s="132"/>
      <c r="BN526" s="132"/>
      <c r="BO526" s="132"/>
      <c r="BP526" s="132"/>
      <c r="BQ526" s="132"/>
      <c r="BR526" s="132"/>
      <c r="BS526" s="132"/>
      <c r="BT526" s="132"/>
      <c r="BU526" s="132"/>
      <c r="BV526" s="132"/>
      <c r="BW526" s="132"/>
      <c r="BX526" s="132"/>
      <c r="BY526" s="132"/>
      <c r="BZ526" s="132"/>
      <c r="CA526" s="132"/>
      <c r="CB526" s="132"/>
      <c r="CC526" s="132"/>
      <c r="CD526" s="132"/>
      <c r="CE526" s="13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2"/>
      <c r="DU526" s="92"/>
      <c r="DV526" s="92"/>
      <c r="DW526" s="92"/>
      <c r="DX526" s="92"/>
      <c r="DY526" s="93"/>
      <c r="DZ526" s="92"/>
      <c r="EA526" s="92"/>
      <c r="EB526" s="92"/>
      <c r="EC526" s="92"/>
      <c r="ED526" s="92"/>
      <c r="EE526" s="92"/>
      <c r="EF526" s="92"/>
      <c r="EG526" s="92"/>
      <c r="EH526" s="92"/>
      <c r="EI526" s="92"/>
      <c r="EJ526" s="40"/>
      <c r="EK526" s="115"/>
      <c r="EL526" s="94"/>
      <c r="EM526" s="95"/>
    </row>
    <row r="527" spans="7:143" x14ac:dyDescent="0.15"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235"/>
      <c r="T527" s="132"/>
      <c r="U527" s="132"/>
      <c r="V527" s="132"/>
      <c r="W527" s="132"/>
      <c r="X527" s="132"/>
      <c r="Y527" s="132"/>
      <c r="Z527" s="132"/>
      <c r="AA527" s="132"/>
      <c r="AB527" s="132"/>
      <c r="AC527" s="132"/>
      <c r="AD527" s="132"/>
      <c r="AE527" s="132"/>
      <c r="AF527" s="132"/>
      <c r="AG527" s="132"/>
      <c r="AH527" s="132"/>
      <c r="AI527" s="132"/>
      <c r="AJ527" s="132"/>
      <c r="AK527" s="132"/>
      <c r="AL527" s="132"/>
      <c r="AM527" s="132"/>
      <c r="AN527" s="132"/>
      <c r="AO527" s="132"/>
      <c r="AP527" s="132"/>
      <c r="AQ527" s="132"/>
      <c r="AR527" s="132"/>
      <c r="AS527" s="132"/>
      <c r="AT527" s="132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2"/>
      <c r="BE527" s="132"/>
      <c r="BF527" s="132"/>
      <c r="BG527" s="132"/>
      <c r="BH527" s="132"/>
      <c r="BI527" s="132"/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2"/>
      <c r="BT527" s="132"/>
      <c r="BU527" s="132"/>
      <c r="BV527" s="132"/>
      <c r="BW527" s="132"/>
      <c r="BX527" s="132"/>
      <c r="BY527" s="132"/>
      <c r="BZ527" s="132"/>
      <c r="CA527" s="132"/>
      <c r="CB527" s="132"/>
      <c r="CC527" s="132"/>
      <c r="CD527" s="132"/>
      <c r="CE527" s="13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2"/>
      <c r="DU527" s="92"/>
      <c r="DV527" s="92"/>
      <c r="DW527" s="92"/>
      <c r="DX527" s="92"/>
      <c r="DY527" s="93"/>
      <c r="DZ527" s="92"/>
      <c r="EA527" s="92"/>
      <c r="EB527" s="92"/>
      <c r="EC527" s="92"/>
      <c r="ED527" s="92"/>
      <c r="EE527" s="92"/>
      <c r="EF527" s="92"/>
      <c r="EG527" s="92"/>
      <c r="EH527" s="92"/>
      <c r="EI527" s="92"/>
      <c r="EJ527" s="40"/>
      <c r="EK527" s="41"/>
      <c r="EL527" s="94"/>
      <c r="EM527" s="95"/>
    </row>
    <row r="528" spans="7:143" x14ac:dyDescent="0.15"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235"/>
      <c r="T528" s="132"/>
      <c r="U528" s="132"/>
      <c r="V528" s="132"/>
      <c r="W528" s="132"/>
      <c r="X528" s="132"/>
      <c r="Y528" s="132"/>
      <c r="Z528" s="132"/>
      <c r="AA528" s="132"/>
      <c r="AB528" s="132"/>
      <c r="AC528" s="132"/>
      <c r="AD528" s="132"/>
      <c r="AE528" s="132"/>
      <c r="AF528" s="132"/>
      <c r="AG528" s="132"/>
      <c r="AH528" s="132"/>
      <c r="AI528" s="132"/>
      <c r="AJ528" s="132"/>
      <c r="AK528" s="132"/>
      <c r="AL528" s="132"/>
      <c r="AM528" s="132"/>
      <c r="AN528" s="132"/>
      <c r="AO528" s="132"/>
      <c r="AP528" s="132"/>
      <c r="AQ528" s="132"/>
      <c r="AR528" s="132"/>
      <c r="AS528" s="132"/>
      <c r="AT528" s="132"/>
      <c r="AU528" s="132"/>
      <c r="AV528" s="132"/>
      <c r="AW528" s="132"/>
      <c r="AX528" s="132"/>
      <c r="AY528" s="132"/>
      <c r="AZ528" s="132"/>
      <c r="BA528" s="132"/>
      <c r="BB528" s="132"/>
      <c r="BC528" s="132"/>
      <c r="BD528" s="132"/>
      <c r="BE528" s="132"/>
      <c r="BF528" s="132"/>
      <c r="BG528" s="132"/>
      <c r="BH528" s="132"/>
      <c r="BI528" s="132"/>
      <c r="BJ528" s="132"/>
      <c r="BK528" s="132"/>
      <c r="BL528" s="132"/>
      <c r="BM528" s="132"/>
      <c r="BN528" s="132"/>
      <c r="BO528" s="132"/>
      <c r="BP528" s="132"/>
      <c r="BQ528" s="132"/>
      <c r="BR528" s="132"/>
      <c r="BS528" s="132"/>
      <c r="BT528" s="132"/>
      <c r="BU528" s="132"/>
      <c r="BV528" s="132"/>
      <c r="BW528" s="132"/>
      <c r="BX528" s="132"/>
      <c r="BY528" s="132"/>
      <c r="BZ528" s="132"/>
      <c r="CA528" s="132"/>
      <c r="CB528" s="132"/>
      <c r="CC528" s="132"/>
      <c r="CD528" s="132"/>
      <c r="CE528" s="13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2"/>
      <c r="DU528" s="92"/>
      <c r="DV528" s="92"/>
      <c r="DW528" s="92"/>
      <c r="DX528" s="92"/>
      <c r="DY528" s="93"/>
      <c r="DZ528" s="92"/>
      <c r="EA528" s="92"/>
      <c r="EB528" s="92"/>
      <c r="EC528" s="92"/>
      <c r="ED528" s="92"/>
      <c r="EE528" s="92"/>
      <c r="EF528" s="92"/>
      <c r="EG528" s="92"/>
      <c r="EH528" s="92"/>
      <c r="EI528" s="92"/>
      <c r="EJ528" s="40"/>
      <c r="EK528" s="41"/>
      <c r="EL528" s="94"/>
      <c r="EM528" s="95"/>
    </row>
    <row r="529" spans="7:143" x14ac:dyDescent="0.15"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235"/>
      <c r="T529" s="132"/>
      <c r="U529" s="132"/>
      <c r="V529" s="132"/>
      <c r="W529" s="132"/>
      <c r="X529" s="132"/>
      <c r="Y529" s="132"/>
      <c r="Z529" s="132"/>
      <c r="AA529" s="132"/>
      <c r="AB529" s="132"/>
      <c r="AC529" s="132"/>
      <c r="AD529" s="132"/>
      <c r="AE529" s="132"/>
      <c r="AF529" s="132"/>
      <c r="AG529" s="132"/>
      <c r="AH529" s="132"/>
      <c r="AI529" s="132"/>
      <c r="AJ529" s="132"/>
      <c r="AK529" s="132"/>
      <c r="AL529" s="132"/>
      <c r="AM529" s="132"/>
      <c r="AN529" s="132"/>
      <c r="AO529" s="132"/>
      <c r="AP529" s="132"/>
      <c r="AQ529" s="132"/>
      <c r="AR529" s="132"/>
      <c r="AS529" s="132"/>
      <c r="AT529" s="132"/>
      <c r="AU529" s="132"/>
      <c r="AV529" s="132"/>
      <c r="AW529" s="132"/>
      <c r="AX529" s="132"/>
      <c r="AY529" s="132"/>
      <c r="AZ529" s="132"/>
      <c r="BA529" s="132"/>
      <c r="BB529" s="132"/>
      <c r="BC529" s="132"/>
      <c r="BD529" s="132"/>
      <c r="BE529" s="132"/>
      <c r="BF529" s="132"/>
      <c r="BG529" s="132"/>
      <c r="BH529" s="132"/>
      <c r="BI529" s="132"/>
      <c r="BJ529" s="132"/>
      <c r="BK529" s="132"/>
      <c r="BL529" s="132"/>
      <c r="BM529" s="132"/>
      <c r="BN529" s="132"/>
      <c r="BO529" s="132"/>
      <c r="BP529" s="132"/>
      <c r="BQ529" s="132"/>
      <c r="BR529" s="132"/>
      <c r="BS529" s="132"/>
      <c r="BT529" s="132"/>
      <c r="BU529" s="132"/>
      <c r="BV529" s="132"/>
      <c r="BW529" s="132"/>
      <c r="BX529" s="132"/>
      <c r="BY529" s="132"/>
      <c r="BZ529" s="132"/>
      <c r="CA529" s="132"/>
      <c r="CB529" s="132"/>
      <c r="CC529" s="132"/>
      <c r="CD529" s="132"/>
      <c r="CE529" s="13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2"/>
      <c r="DU529" s="92"/>
      <c r="DV529" s="92"/>
      <c r="DW529" s="92"/>
      <c r="DX529" s="92"/>
      <c r="DY529" s="93"/>
      <c r="DZ529" s="92"/>
      <c r="EA529" s="92"/>
      <c r="EB529" s="92"/>
      <c r="EC529" s="92"/>
      <c r="ED529" s="92"/>
      <c r="EE529" s="92"/>
      <c r="EF529" s="92"/>
      <c r="EG529" s="92"/>
      <c r="EH529" s="92"/>
      <c r="EI529" s="92"/>
      <c r="EJ529" s="40"/>
      <c r="EK529" s="41"/>
      <c r="EL529" s="94"/>
      <c r="EM529" s="95"/>
    </row>
    <row r="530" spans="7:143" x14ac:dyDescent="0.15"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235"/>
      <c r="T530" s="132"/>
      <c r="U530" s="132"/>
      <c r="V530" s="132"/>
      <c r="W530" s="132"/>
      <c r="X530" s="132"/>
      <c r="Y530" s="132"/>
      <c r="Z530" s="132"/>
      <c r="AA530" s="132"/>
      <c r="AB530" s="132"/>
      <c r="AC530" s="132"/>
      <c r="AD530" s="132"/>
      <c r="AE530" s="132"/>
      <c r="AF530" s="132"/>
      <c r="AG530" s="132"/>
      <c r="AH530" s="132"/>
      <c r="AI530" s="132"/>
      <c r="AJ530" s="132"/>
      <c r="AK530" s="132"/>
      <c r="AL530" s="132"/>
      <c r="AM530" s="132"/>
      <c r="AN530" s="132"/>
      <c r="AO530" s="132"/>
      <c r="AP530" s="132"/>
      <c r="AQ530" s="132"/>
      <c r="AR530" s="132"/>
      <c r="AS530" s="132"/>
      <c r="AT530" s="132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2"/>
      <c r="BE530" s="132"/>
      <c r="BF530" s="132"/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2"/>
      <c r="BQ530" s="132"/>
      <c r="BR530" s="132"/>
      <c r="BS530" s="132"/>
      <c r="BT530" s="132"/>
      <c r="BU530" s="132"/>
      <c r="BV530" s="132"/>
      <c r="BW530" s="132"/>
      <c r="BX530" s="132"/>
      <c r="BY530" s="132"/>
      <c r="BZ530" s="132"/>
      <c r="CA530" s="132"/>
      <c r="CB530" s="132"/>
      <c r="CC530" s="132"/>
      <c r="CD530" s="132"/>
      <c r="CE530" s="13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2"/>
      <c r="DU530" s="92"/>
      <c r="DV530" s="92"/>
      <c r="DW530" s="92"/>
      <c r="DX530" s="92"/>
      <c r="DY530" s="93"/>
      <c r="DZ530" s="92"/>
      <c r="EA530" s="92"/>
      <c r="EB530" s="92"/>
      <c r="EC530" s="92"/>
      <c r="ED530" s="92"/>
      <c r="EE530" s="92"/>
      <c r="EF530" s="92"/>
      <c r="EG530" s="92"/>
      <c r="EH530" s="92"/>
      <c r="EI530" s="92"/>
      <c r="EJ530" s="40"/>
      <c r="EK530" s="41"/>
      <c r="EL530" s="94"/>
      <c r="EM530" s="95"/>
    </row>
    <row r="531" spans="7:143" x14ac:dyDescent="0.15"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235"/>
      <c r="T531" s="132"/>
      <c r="U531" s="132"/>
      <c r="V531" s="132"/>
      <c r="W531" s="132"/>
      <c r="X531" s="132"/>
      <c r="Y531" s="132"/>
      <c r="Z531" s="132"/>
      <c r="AA531" s="132"/>
      <c r="AB531" s="132"/>
      <c r="AC531" s="132"/>
      <c r="AD531" s="132"/>
      <c r="AE531" s="132"/>
      <c r="AF531" s="132"/>
      <c r="AG531" s="132"/>
      <c r="AH531" s="132"/>
      <c r="AI531" s="132"/>
      <c r="AJ531" s="132"/>
      <c r="AK531" s="132"/>
      <c r="AL531" s="132"/>
      <c r="AM531" s="132"/>
      <c r="AN531" s="132"/>
      <c r="AO531" s="132"/>
      <c r="AP531" s="132"/>
      <c r="AQ531" s="132"/>
      <c r="AR531" s="132"/>
      <c r="AS531" s="132"/>
      <c r="AT531" s="132"/>
      <c r="AU531" s="132"/>
      <c r="AV531" s="132"/>
      <c r="AW531" s="132"/>
      <c r="AX531" s="132"/>
      <c r="AY531" s="132"/>
      <c r="AZ531" s="132"/>
      <c r="BA531" s="132"/>
      <c r="BB531" s="132"/>
      <c r="BC531" s="132"/>
      <c r="BD531" s="132"/>
      <c r="BE531" s="132"/>
      <c r="BF531" s="132"/>
      <c r="BG531" s="132"/>
      <c r="BH531" s="132"/>
      <c r="BI531" s="132"/>
      <c r="BJ531" s="132"/>
      <c r="BK531" s="132"/>
      <c r="BL531" s="132"/>
      <c r="BM531" s="132"/>
      <c r="BN531" s="132"/>
      <c r="BO531" s="132"/>
      <c r="BP531" s="132"/>
      <c r="BQ531" s="132"/>
      <c r="BR531" s="132"/>
      <c r="BS531" s="132"/>
      <c r="BT531" s="132"/>
      <c r="BU531" s="132"/>
      <c r="BV531" s="132"/>
      <c r="BW531" s="132"/>
      <c r="BX531" s="132"/>
      <c r="BY531" s="132"/>
      <c r="BZ531" s="132"/>
      <c r="CA531" s="132"/>
      <c r="CB531" s="132"/>
      <c r="CC531" s="132"/>
      <c r="CD531" s="132"/>
      <c r="CE531" s="13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2"/>
      <c r="DU531" s="92"/>
      <c r="DV531" s="92"/>
      <c r="DW531" s="92"/>
      <c r="DX531" s="92"/>
      <c r="DY531" s="93"/>
      <c r="DZ531" s="92"/>
      <c r="EA531" s="92"/>
      <c r="EB531" s="92"/>
      <c r="EC531" s="92"/>
      <c r="ED531" s="92"/>
      <c r="EE531" s="92"/>
      <c r="EF531" s="92"/>
      <c r="EG531" s="92"/>
      <c r="EH531" s="92"/>
      <c r="EI531" s="92"/>
      <c r="EJ531" s="40"/>
      <c r="EK531" s="41"/>
      <c r="EL531" s="94"/>
      <c r="EM531" s="95"/>
    </row>
    <row r="532" spans="7:143" x14ac:dyDescent="0.15"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235"/>
      <c r="T532" s="132"/>
      <c r="U532" s="132"/>
      <c r="V532" s="132"/>
      <c r="W532" s="132"/>
      <c r="X532" s="132"/>
      <c r="Y532" s="132"/>
      <c r="Z532" s="132"/>
      <c r="AA532" s="132"/>
      <c r="AB532" s="132"/>
      <c r="AC532" s="132"/>
      <c r="AD532" s="132"/>
      <c r="AE532" s="132"/>
      <c r="AF532" s="132"/>
      <c r="AG532" s="132"/>
      <c r="AH532" s="132"/>
      <c r="AI532" s="132"/>
      <c r="AJ532" s="132"/>
      <c r="AK532" s="132"/>
      <c r="AL532" s="132"/>
      <c r="AM532" s="132"/>
      <c r="AN532" s="132"/>
      <c r="AO532" s="132"/>
      <c r="AP532" s="132"/>
      <c r="AQ532" s="132"/>
      <c r="AR532" s="132"/>
      <c r="AS532" s="132"/>
      <c r="AT532" s="132"/>
      <c r="AU532" s="132"/>
      <c r="AV532" s="132"/>
      <c r="AW532" s="132"/>
      <c r="AX532" s="132"/>
      <c r="AY532" s="132"/>
      <c r="AZ532" s="132"/>
      <c r="BA532" s="132"/>
      <c r="BB532" s="132"/>
      <c r="BC532" s="132"/>
      <c r="BD532" s="132"/>
      <c r="BE532" s="132"/>
      <c r="BF532" s="132"/>
      <c r="BG532" s="132"/>
      <c r="BH532" s="132"/>
      <c r="BI532" s="132"/>
      <c r="BJ532" s="132"/>
      <c r="BK532" s="132"/>
      <c r="BL532" s="132"/>
      <c r="BM532" s="132"/>
      <c r="BN532" s="132"/>
      <c r="BO532" s="132"/>
      <c r="BP532" s="132"/>
      <c r="BQ532" s="132"/>
      <c r="BR532" s="132"/>
      <c r="BS532" s="132"/>
      <c r="BT532" s="132"/>
      <c r="BU532" s="132"/>
      <c r="BV532" s="132"/>
      <c r="BW532" s="132"/>
      <c r="BX532" s="132"/>
      <c r="BY532" s="132"/>
      <c r="BZ532" s="132"/>
      <c r="CA532" s="132"/>
      <c r="CB532" s="132"/>
      <c r="CC532" s="132"/>
      <c r="CD532" s="132"/>
      <c r="CE532" s="13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2"/>
      <c r="DU532" s="92"/>
      <c r="DV532" s="92"/>
      <c r="DW532" s="92"/>
      <c r="DX532" s="92"/>
      <c r="DY532" s="93"/>
      <c r="DZ532" s="92"/>
      <c r="EA532" s="92"/>
      <c r="EB532" s="92"/>
      <c r="EC532" s="92"/>
      <c r="ED532" s="92"/>
      <c r="EE532" s="92"/>
      <c r="EF532" s="92"/>
      <c r="EG532" s="92"/>
      <c r="EH532" s="92"/>
      <c r="EI532" s="92"/>
      <c r="EJ532" s="40"/>
      <c r="EK532" s="115"/>
      <c r="EL532" s="94"/>
      <c r="EM532" s="95"/>
    </row>
    <row r="533" spans="7:143" x14ac:dyDescent="0.15"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235"/>
      <c r="T533" s="132"/>
      <c r="U533" s="132"/>
      <c r="V533" s="132"/>
      <c r="W533" s="132"/>
      <c r="X533" s="132"/>
      <c r="Y533" s="132"/>
      <c r="Z533" s="132"/>
      <c r="AA533" s="132"/>
      <c r="AB533" s="132"/>
      <c r="AC533" s="132"/>
      <c r="AD533" s="132"/>
      <c r="AE533" s="132"/>
      <c r="AF533" s="132"/>
      <c r="AG533" s="132"/>
      <c r="AH533" s="132"/>
      <c r="AI533" s="132"/>
      <c r="AJ533" s="132"/>
      <c r="AK533" s="132"/>
      <c r="AL533" s="132"/>
      <c r="AM533" s="132"/>
      <c r="AN533" s="132"/>
      <c r="AO533" s="132"/>
      <c r="AP533" s="132"/>
      <c r="AQ533" s="132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  <c r="BM533" s="132"/>
      <c r="BN533" s="132"/>
      <c r="BO533" s="132"/>
      <c r="BP533" s="132"/>
      <c r="BQ533" s="132"/>
      <c r="BR533" s="132"/>
      <c r="BS533" s="132"/>
      <c r="BT533" s="132"/>
      <c r="BU533" s="132"/>
      <c r="BV533" s="132"/>
      <c r="BW533" s="132"/>
      <c r="BX533" s="132"/>
      <c r="BY533" s="132"/>
      <c r="BZ533" s="132"/>
      <c r="CA533" s="132"/>
      <c r="CB533" s="132"/>
      <c r="CC533" s="132"/>
      <c r="CD533" s="132"/>
      <c r="CE533" s="13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2"/>
      <c r="DU533" s="92"/>
      <c r="DV533" s="92"/>
      <c r="DW533" s="92"/>
      <c r="DX533" s="92"/>
      <c r="DY533" s="93"/>
      <c r="DZ533" s="92"/>
      <c r="EA533" s="92"/>
      <c r="EB533" s="92"/>
      <c r="EC533" s="92"/>
      <c r="ED533" s="92"/>
      <c r="EE533" s="92"/>
      <c r="EF533" s="92"/>
      <c r="EG533" s="92"/>
      <c r="EH533" s="92"/>
      <c r="EI533" s="92"/>
      <c r="EJ533" s="40"/>
      <c r="EK533" s="41"/>
      <c r="EL533" s="94"/>
      <c r="EM533" s="95"/>
    </row>
    <row r="534" spans="7:143" x14ac:dyDescent="0.15"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235"/>
      <c r="T534" s="132"/>
      <c r="U534" s="132"/>
      <c r="V534" s="132"/>
      <c r="W534" s="132"/>
      <c r="X534" s="132"/>
      <c r="Y534" s="132"/>
      <c r="Z534" s="132"/>
      <c r="AA534" s="132"/>
      <c r="AB534" s="132"/>
      <c r="AC534" s="132"/>
      <c r="AD534" s="132"/>
      <c r="AE534" s="132"/>
      <c r="AF534" s="132"/>
      <c r="AG534" s="132"/>
      <c r="AH534" s="132"/>
      <c r="AI534" s="132"/>
      <c r="AJ534" s="132"/>
      <c r="AK534" s="132"/>
      <c r="AL534" s="132"/>
      <c r="AM534" s="132"/>
      <c r="AN534" s="132"/>
      <c r="AO534" s="132"/>
      <c r="AP534" s="132"/>
      <c r="AQ534" s="132"/>
      <c r="AR534" s="132"/>
      <c r="AS534" s="132"/>
      <c r="AT534" s="132"/>
      <c r="AU534" s="132"/>
      <c r="AV534" s="132"/>
      <c r="AW534" s="132"/>
      <c r="AX534" s="132"/>
      <c r="AY534" s="132"/>
      <c r="AZ534" s="132"/>
      <c r="BA534" s="132"/>
      <c r="BB534" s="132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  <c r="BM534" s="132"/>
      <c r="BN534" s="132"/>
      <c r="BO534" s="132"/>
      <c r="BP534" s="132"/>
      <c r="BQ534" s="132"/>
      <c r="BR534" s="132"/>
      <c r="BS534" s="132"/>
      <c r="BT534" s="132"/>
      <c r="BU534" s="132"/>
      <c r="BV534" s="132"/>
      <c r="BW534" s="132"/>
      <c r="BX534" s="132"/>
      <c r="BY534" s="132"/>
      <c r="BZ534" s="132"/>
      <c r="CA534" s="132"/>
      <c r="CB534" s="132"/>
      <c r="CC534" s="132"/>
      <c r="CD534" s="132"/>
      <c r="CE534" s="13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2"/>
      <c r="DU534" s="92"/>
      <c r="DV534" s="92"/>
      <c r="DW534" s="92"/>
      <c r="DX534" s="92"/>
      <c r="DY534" s="93"/>
      <c r="DZ534" s="92"/>
      <c r="EA534" s="92"/>
      <c r="EB534" s="92"/>
      <c r="EC534" s="92"/>
      <c r="ED534" s="92"/>
      <c r="EE534" s="92"/>
      <c r="EF534" s="92"/>
      <c r="EG534" s="92"/>
      <c r="EH534" s="92"/>
      <c r="EI534" s="92"/>
      <c r="EJ534" s="40"/>
      <c r="EK534" s="41"/>
      <c r="EL534" s="94"/>
      <c r="EM534" s="95"/>
    </row>
    <row r="535" spans="7:143" x14ac:dyDescent="0.15"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235"/>
      <c r="T535" s="132"/>
      <c r="U535" s="132"/>
      <c r="V535" s="132"/>
      <c r="W535" s="132"/>
      <c r="X535" s="132"/>
      <c r="Y535" s="132"/>
      <c r="Z535" s="132"/>
      <c r="AA535" s="132"/>
      <c r="AB535" s="132"/>
      <c r="AC535" s="132"/>
      <c r="AD535" s="132"/>
      <c r="AE535" s="132"/>
      <c r="AF535" s="132"/>
      <c r="AG535" s="132"/>
      <c r="AH535" s="132"/>
      <c r="AI535" s="132"/>
      <c r="AJ535" s="132"/>
      <c r="AK535" s="132"/>
      <c r="AL535" s="132"/>
      <c r="AM535" s="132"/>
      <c r="AN535" s="132"/>
      <c r="AO535" s="132"/>
      <c r="AP535" s="132"/>
      <c r="AQ535" s="132"/>
      <c r="AR535" s="132"/>
      <c r="AS535" s="132"/>
      <c r="AT535" s="132"/>
      <c r="AU535" s="132"/>
      <c r="AV535" s="132"/>
      <c r="AW535" s="132"/>
      <c r="AX535" s="132"/>
      <c r="AY535" s="132"/>
      <c r="AZ535" s="132"/>
      <c r="BA535" s="132"/>
      <c r="BB535" s="132"/>
      <c r="BC535" s="132"/>
      <c r="BD535" s="132"/>
      <c r="BE535" s="132"/>
      <c r="BF535" s="132"/>
      <c r="BG535" s="132"/>
      <c r="BH535" s="132"/>
      <c r="BI535" s="132"/>
      <c r="BJ535" s="132"/>
      <c r="BK535" s="132"/>
      <c r="BL535" s="132"/>
      <c r="BM535" s="132"/>
      <c r="BN535" s="132"/>
      <c r="BO535" s="132"/>
      <c r="BP535" s="132"/>
      <c r="BQ535" s="132"/>
      <c r="BR535" s="132"/>
      <c r="BS535" s="132"/>
      <c r="BT535" s="132"/>
      <c r="BU535" s="132"/>
      <c r="BV535" s="132"/>
      <c r="BW535" s="132"/>
      <c r="BX535" s="132"/>
      <c r="BY535" s="132"/>
      <c r="BZ535" s="132"/>
      <c r="CA535" s="132"/>
      <c r="CB535" s="132"/>
      <c r="CC535" s="132"/>
      <c r="CD535" s="132"/>
      <c r="CE535" s="13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2"/>
      <c r="DU535" s="92"/>
      <c r="DV535" s="92"/>
      <c r="DW535" s="92"/>
      <c r="DX535" s="92"/>
      <c r="DY535" s="93"/>
      <c r="DZ535" s="92"/>
      <c r="EA535" s="92"/>
      <c r="EB535" s="92"/>
      <c r="EC535" s="92"/>
      <c r="ED535" s="92"/>
      <c r="EE535" s="92"/>
      <c r="EF535" s="92"/>
      <c r="EG535" s="92"/>
      <c r="EH535" s="92"/>
      <c r="EI535" s="92"/>
      <c r="EJ535" s="40"/>
      <c r="EK535" s="41"/>
      <c r="EL535" s="94"/>
      <c r="EM535" s="95"/>
    </row>
    <row r="536" spans="7:143" x14ac:dyDescent="0.15"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235"/>
      <c r="T536" s="132"/>
      <c r="U536" s="132"/>
      <c r="V536" s="132"/>
      <c r="W536" s="132"/>
      <c r="X536" s="132"/>
      <c r="Y536" s="132"/>
      <c r="Z536" s="132"/>
      <c r="AA536" s="132"/>
      <c r="AB536" s="132"/>
      <c r="AC536" s="132"/>
      <c r="AD536" s="132"/>
      <c r="AE536" s="132"/>
      <c r="AF536" s="132"/>
      <c r="AG536" s="132"/>
      <c r="AH536" s="132"/>
      <c r="AI536" s="132"/>
      <c r="AJ536" s="132"/>
      <c r="AK536" s="132"/>
      <c r="AL536" s="132"/>
      <c r="AM536" s="132"/>
      <c r="AN536" s="132"/>
      <c r="AO536" s="132"/>
      <c r="AP536" s="132"/>
      <c r="AQ536" s="132"/>
      <c r="AR536" s="132"/>
      <c r="AS536" s="132"/>
      <c r="AT536" s="132"/>
      <c r="AU536" s="132"/>
      <c r="AV536" s="132"/>
      <c r="AW536" s="132"/>
      <c r="AX536" s="132"/>
      <c r="AY536" s="132"/>
      <c r="AZ536" s="132"/>
      <c r="BA536" s="132"/>
      <c r="BB536" s="132"/>
      <c r="BC536" s="132"/>
      <c r="BD536" s="132"/>
      <c r="BE536" s="132"/>
      <c r="BF536" s="132"/>
      <c r="BG536" s="132"/>
      <c r="BH536" s="132"/>
      <c r="BI536" s="132"/>
      <c r="BJ536" s="132"/>
      <c r="BK536" s="132"/>
      <c r="BL536" s="132"/>
      <c r="BM536" s="132"/>
      <c r="BN536" s="132"/>
      <c r="BO536" s="132"/>
      <c r="BP536" s="132"/>
      <c r="BQ536" s="132"/>
      <c r="BR536" s="132"/>
      <c r="BS536" s="132"/>
      <c r="BT536" s="132"/>
      <c r="BU536" s="132"/>
      <c r="BV536" s="132"/>
      <c r="BW536" s="132"/>
      <c r="BX536" s="132"/>
      <c r="BY536" s="132"/>
      <c r="BZ536" s="132"/>
      <c r="CA536" s="132"/>
      <c r="CB536" s="132"/>
      <c r="CC536" s="132"/>
      <c r="CD536" s="132"/>
      <c r="CE536" s="13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2"/>
      <c r="DU536" s="92"/>
      <c r="DV536" s="92"/>
      <c r="DW536" s="92"/>
      <c r="DX536" s="92"/>
      <c r="DY536" s="93"/>
      <c r="DZ536" s="92"/>
      <c r="EA536" s="92"/>
      <c r="EB536" s="92"/>
      <c r="EC536" s="92"/>
      <c r="ED536" s="92"/>
      <c r="EE536" s="92"/>
      <c r="EF536" s="92"/>
      <c r="EG536" s="92"/>
      <c r="EH536" s="92"/>
      <c r="EI536" s="92"/>
      <c r="EJ536" s="40"/>
      <c r="EK536" s="41"/>
      <c r="EL536" s="94"/>
      <c r="EM536" s="95"/>
    </row>
    <row r="537" spans="7:143" x14ac:dyDescent="0.15"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235"/>
      <c r="T537" s="132"/>
      <c r="U537" s="132"/>
      <c r="V537" s="132"/>
      <c r="W537" s="132"/>
      <c r="X537" s="132"/>
      <c r="Y537" s="132"/>
      <c r="Z537" s="132"/>
      <c r="AA537" s="132"/>
      <c r="AB537" s="132"/>
      <c r="AC537" s="132"/>
      <c r="AD537" s="132"/>
      <c r="AE537" s="132"/>
      <c r="AF537" s="132"/>
      <c r="AG537" s="132"/>
      <c r="AH537" s="132"/>
      <c r="AI537" s="132"/>
      <c r="AJ537" s="132"/>
      <c r="AK537" s="132"/>
      <c r="AL537" s="132"/>
      <c r="AM537" s="132"/>
      <c r="AN537" s="132"/>
      <c r="AO537" s="132"/>
      <c r="AP537" s="132"/>
      <c r="AQ537" s="132"/>
      <c r="AR537" s="132"/>
      <c r="AS537" s="132"/>
      <c r="AT537" s="132"/>
      <c r="AU537" s="132"/>
      <c r="AV537" s="132"/>
      <c r="AW537" s="132"/>
      <c r="AX537" s="132"/>
      <c r="AY537" s="132"/>
      <c r="AZ537" s="132"/>
      <c r="BA537" s="132"/>
      <c r="BB537" s="132"/>
      <c r="BC537" s="132"/>
      <c r="BD537" s="132"/>
      <c r="BE537" s="132"/>
      <c r="BF537" s="132"/>
      <c r="BG537" s="132"/>
      <c r="BH537" s="132"/>
      <c r="BI537" s="132"/>
      <c r="BJ537" s="132"/>
      <c r="BK537" s="132"/>
      <c r="BL537" s="132"/>
      <c r="BM537" s="132"/>
      <c r="BN537" s="132"/>
      <c r="BO537" s="132"/>
      <c r="BP537" s="132"/>
      <c r="BQ537" s="132"/>
      <c r="BR537" s="132"/>
      <c r="BS537" s="132"/>
      <c r="BT537" s="132"/>
      <c r="BU537" s="132"/>
      <c r="BV537" s="132"/>
      <c r="BW537" s="132"/>
      <c r="BX537" s="132"/>
      <c r="BY537" s="132"/>
      <c r="BZ537" s="132"/>
      <c r="CA537" s="132"/>
      <c r="CB537" s="132"/>
      <c r="CC537" s="132"/>
      <c r="CD537" s="132"/>
      <c r="CE537" s="13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2"/>
      <c r="DU537" s="92"/>
      <c r="DV537" s="92"/>
      <c r="DW537" s="92"/>
      <c r="DX537" s="92"/>
      <c r="DY537" s="93"/>
      <c r="DZ537" s="92"/>
      <c r="EA537" s="92"/>
      <c r="EB537" s="92"/>
      <c r="EC537" s="92"/>
      <c r="ED537" s="92"/>
      <c r="EE537" s="92"/>
      <c r="EF537" s="92"/>
      <c r="EG537" s="92"/>
      <c r="EH537" s="92"/>
      <c r="EI537" s="92"/>
      <c r="EJ537" s="40"/>
      <c r="EK537" s="115"/>
      <c r="EL537" s="94"/>
      <c r="EM537" s="95"/>
    </row>
    <row r="538" spans="7:143" x14ac:dyDescent="0.15"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235"/>
      <c r="T538" s="132"/>
      <c r="U538" s="132"/>
      <c r="V538" s="132"/>
      <c r="W538" s="132"/>
      <c r="X538" s="132"/>
      <c r="Y538" s="132"/>
      <c r="Z538" s="132"/>
      <c r="AA538" s="132"/>
      <c r="AB538" s="132"/>
      <c r="AC538" s="132"/>
      <c r="AD538" s="132"/>
      <c r="AE538" s="132"/>
      <c r="AF538" s="132"/>
      <c r="AG538" s="132"/>
      <c r="AH538" s="132"/>
      <c r="AI538" s="132"/>
      <c r="AJ538" s="132"/>
      <c r="AK538" s="132"/>
      <c r="AL538" s="132"/>
      <c r="AM538" s="132"/>
      <c r="AN538" s="132"/>
      <c r="AO538" s="132"/>
      <c r="AP538" s="132"/>
      <c r="AQ538" s="132"/>
      <c r="AR538" s="132"/>
      <c r="AS538" s="132"/>
      <c r="AT538" s="132"/>
      <c r="AU538" s="132"/>
      <c r="AV538" s="132"/>
      <c r="AW538" s="132"/>
      <c r="AX538" s="132"/>
      <c r="AY538" s="132"/>
      <c r="AZ538" s="132"/>
      <c r="BA538" s="132"/>
      <c r="BB538" s="132"/>
      <c r="BC538" s="132"/>
      <c r="BD538" s="132"/>
      <c r="BE538" s="132"/>
      <c r="BF538" s="132"/>
      <c r="BG538" s="132"/>
      <c r="BH538" s="132"/>
      <c r="BI538" s="132"/>
      <c r="BJ538" s="132"/>
      <c r="BK538" s="132"/>
      <c r="BL538" s="132"/>
      <c r="BM538" s="132"/>
      <c r="BN538" s="132"/>
      <c r="BO538" s="132"/>
      <c r="BP538" s="132"/>
      <c r="BQ538" s="132"/>
      <c r="BR538" s="132"/>
      <c r="BS538" s="132"/>
      <c r="BT538" s="132"/>
      <c r="BU538" s="132"/>
      <c r="BV538" s="132"/>
      <c r="BW538" s="132"/>
      <c r="BX538" s="132"/>
      <c r="BY538" s="132"/>
      <c r="BZ538" s="132"/>
      <c r="CA538" s="132"/>
      <c r="CB538" s="132"/>
      <c r="CC538" s="132"/>
      <c r="CD538" s="132"/>
      <c r="CE538" s="13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2"/>
      <c r="DU538" s="92"/>
      <c r="DV538" s="92"/>
      <c r="DW538" s="92"/>
      <c r="DX538" s="92"/>
      <c r="DY538" s="93"/>
      <c r="DZ538" s="92"/>
      <c r="EA538" s="92"/>
      <c r="EB538" s="92"/>
      <c r="EC538" s="92"/>
      <c r="ED538" s="92"/>
      <c r="EE538" s="92"/>
      <c r="EF538" s="92"/>
      <c r="EG538" s="92"/>
      <c r="EH538" s="92"/>
      <c r="EI538" s="92"/>
      <c r="EJ538" s="40"/>
      <c r="EK538" s="41"/>
      <c r="EL538" s="94"/>
      <c r="EM538" s="95"/>
    </row>
    <row r="539" spans="7:143" x14ac:dyDescent="0.15"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235"/>
      <c r="T539" s="132"/>
      <c r="U539" s="132"/>
      <c r="V539" s="132"/>
      <c r="W539" s="132"/>
      <c r="X539" s="132"/>
      <c r="Y539" s="132"/>
      <c r="Z539" s="132"/>
      <c r="AA539" s="132"/>
      <c r="AB539" s="132"/>
      <c r="AC539" s="132"/>
      <c r="AD539" s="132"/>
      <c r="AE539" s="132"/>
      <c r="AF539" s="132"/>
      <c r="AG539" s="132"/>
      <c r="AH539" s="132"/>
      <c r="AI539" s="132"/>
      <c r="AJ539" s="132"/>
      <c r="AK539" s="132"/>
      <c r="AL539" s="132"/>
      <c r="AM539" s="132"/>
      <c r="AN539" s="132"/>
      <c r="AO539" s="132"/>
      <c r="AP539" s="132"/>
      <c r="AQ539" s="132"/>
      <c r="AR539" s="132"/>
      <c r="AS539" s="132"/>
      <c r="AT539" s="132"/>
      <c r="AU539" s="132"/>
      <c r="AV539" s="132"/>
      <c r="AW539" s="132"/>
      <c r="AX539" s="132"/>
      <c r="AY539" s="132"/>
      <c r="AZ539" s="132"/>
      <c r="BA539" s="132"/>
      <c r="BB539" s="132"/>
      <c r="BC539" s="132"/>
      <c r="BD539" s="132"/>
      <c r="BE539" s="132"/>
      <c r="BF539" s="132"/>
      <c r="BG539" s="132"/>
      <c r="BH539" s="132"/>
      <c r="BI539" s="132"/>
      <c r="BJ539" s="132"/>
      <c r="BK539" s="132"/>
      <c r="BL539" s="132"/>
      <c r="BM539" s="132"/>
      <c r="BN539" s="132"/>
      <c r="BO539" s="132"/>
      <c r="BP539" s="132"/>
      <c r="BQ539" s="132"/>
      <c r="BR539" s="132"/>
      <c r="BS539" s="132"/>
      <c r="BT539" s="132"/>
      <c r="BU539" s="132"/>
      <c r="BV539" s="132"/>
      <c r="BW539" s="132"/>
      <c r="BX539" s="132"/>
      <c r="BY539" s="132"/>
      <c r="BZ539" s="132"/>
      <c r="CA539" s="132"/>
      <c r="CB539" s="132"/>
      <c r="CC539" s="132"/>
      <c r="CD539" s="132"/>
      <c r="CE539" s="13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2"/>
      <c r="DU539" s="92"/>
      <c r="DV539" s="92"/>
      <c r="DW539" s="92"/>
      <c r="DX539" s="92"/>
      <c r="DY539" s="93"/>
      <c r="DZ539" s="92"/>
      <c r="EA539" s="92"/>
      <c r="EB539" s="92"/>
      <c r="EC539" s="92"/>
      <c r="ED539" s="92"/>
      <c r="EE539" s="92"/>
      <c r="EF539" s="92"/>
      <c r="EG539" s="92"/>
      <c r="EH539" s="92"/>
      <c r="EI539" s="92"/>
      <c r="EJ539" s="40"/>
      <c r="EK539" s="41"/>
      <c r="EL539" s="94"/>
      <c r="EM539" s="95"/>
    </row>
    <row r="540" spans="7:143" x14ac:dyDescent="0.15"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235"/>
      <c r="T540" s="132"/>
      <c r="U540" s="132"/>
      <c r="V540" s="132"/>
      <c r="W540" s="132"/>
      <c r="X540" s="132"/>
      <c r="Y540" s="132"/>
      <c r="Z540" s="132"/>
      <c r="AA540" s="132"/>
      <c r="AB540" s="132"/>
      <c r="AC540" s="132"/>
      <c r="AD540" s="132"/>
      <c r="AE540" s="132"/>
      <c r="AF540" s="132"/>
      <c r="AG540" s="132"/>
      <c r="AH540" s="132"/>
      <c r="AI540" s="132"/>
      <c r="AJ540" s="132"/>
      <c r="AK540" s="132"/>
      <c r="AL540" s="132"/>
      <c r="AM540" s="132"/>
      <c r="AN540" s="132"/>
      <c r="AO540" s="132"/>
      <c r="AP540" s="132"/>
      <c r="AQ540" s="132"/>
      <c r="AR540" s="132"/>
      <c r="AS540" s="132"/>
      <c r="AT540" s="132"/>
      <c r="AU540" s="132"/>
      <c r="AV540" s="132"/>
      <c r="AW540" s="132"/>
      <c r="AX540" s="132"/>
      <c r="AY540" s="132"/>
      <c r="AZ540" s="132"/>
      <c r="BA540" s="132"/>
      <c r="BB540" s="132"/>
      <c r="BC540" s="132"/>
      <c r="BD540" s="132"/>
      <c r="BE540" s="132"/>
      <c r="BF540" s="132"/>
      <c r="BG540" s="132"/>
      <c r="BH540" s="132"/>
      <c r="BI540" s="132"/>
      <c r="BJ540" s="132"/>
      <c r="BK540" s="132"/>
      <c r="BL540" s="132"/>
      <c r="BM540" s="132"/>
      <c r="BN540" s="132"/>
      <c r="BO540" s="132"/>
      <c r="BP540" s="132"/>
      <c r="BQ540" s="132"/>
      <c r="BR540" s="132"/>
      <c r="BS540" s="132"/>
      <c r="BT540" s="132"/>
      <c r="BU540" s="132"/>
      <c r="BV540" s="132"/>
      <c r="BW540" s="132"/>
      <c r="BX540" s="132"/>
      <c r="BY540" s="132"/>
      <c r="BZ540" s="132"/>
      <c r="CA540" s="132"/>
      <c r="CB540" s="132"/>
      <c r="CC540" s="132"/>
      <c r="CD540" s="132"/>
      <c r="CE540" s="13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2"/>
      <c r="DU540" s="92"/>
      <c r="DV540" s="92"/>
      <c r="DW540" s="92"/>
      <c r="DX540" s="92"/>
      <c r="DY540" s="93"/>
      <c r="DZ540" s="92"/>
      <c r="EA540" s="92"/>
      <c r="EB540" s="92"/>
      <c r="EC540" s="92"/>
      <c r="ED540" s="92"/>
      <c r="EE540" s="92"/>
      <c r="EF540" s="92"/>
      <c r="EG540" s="92"/>
      <c r="EH540" s="92"/>
      <c r="EI540" s="92"/>
      <c r="EJ540" s="40"/>
      <c r="EK540" s="41"/>
      <c r="EL540" s="94"/>
      <c r="EM540" s="95"/>
    </row>
    <row r="541" spans="7:143" x14ac:dyDescent="0.15"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235"/>
      <c r="T541" s="132"/>
      <c r="U541" s="132"/>
      <c r="V541" s="132"/>
      <c r="W541" s="132"/>
      <c r="X541" s="132"/>
      <c r="Y541" s="132"/>
      <c r="Z541" s="132"/>
      <c r="AA541" s="132"/>
      <c r="AB541" s="132"/>
      <c r="AC541" s="132"/>
      <c r="AD541" s="132"/>
      <c r="AE541" s="132"/>
      <c r="AF541" s="132"/>
      <c r="AG541" s="132"/>
      <c r="AH541" s="132"/>
      <c r="AI541" s="132"/>
      <c r="AJ541" s="132"/>
      <c r="AK541" s="132"/>
      <c r="AL541" s="132"/>
      <c r="AM541" s="132"/>
      <c r="AN541" s="132"/>
      <c r="AO541" s="132"/>
      <c r="AP541" s="132"/>
      <c r="AQ541" s="132"/>
      <c r="AR541" s="132"/>
      <c r="AS541" s="132"/>
      <c r="AT541" s="132"/>
      <c r="AU541" s="132"/>
      <c r="AV541" s="132"/>
      <c r="AW541" s="132"/>
      <c r="AX541" s="132"/>
      <c r="AY541" s="132"/>
      <c r="AZ541" s="132"/>
      <c r="BA541" s="132"/>
      <c r="BB541" s="132"/>
      <c r="BC541" s="132"/>
      <c r="BD541" s="132"/>
      <c r="BE541" s="132"/>
      <c r="BF541" s="132"/>
      <c r="BG541" s="132"/>
      <c r="BH541" s="132"/>
      <c r="BI541" s="132"/>
      <c r="BJ541" s="132"/>
      <c r="BK541" s="132"/>
      <c r="BL541" s="132"/>
      <c r="BM541" s="132"/>
      <c r="BN541" s="132"/>
      <c r="BO541" s="132"/>
      <c r="BP541" s="132"/>
      <c r="BQ541" s="132"/>
      <c r="BR541" s="132"/>
      <c r="BS541" s="132"/>
      <c r="BT541" s="132"/>
      <c r="BU541" s="132"/>
      <c r="BV541" s="132"/>
      <c r="BW541" s="132"/>
      <c r="BX541" s="132"/>
      <c r="BY541" s="132"/>
      <c r="BZ541" s="132"/>
      <c r="CA541" s="132"/>
      <c r="CB541" s="132"/>
      <c r="CC541" s="132"/>
      <c r="CD541" s="132"/>
      <c r="CE541" s="13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2"/>
      <c r="DU541" s="92"/>
      <c r="DV541" s="92"/>
      <c r="DW541" s="92"/>
      <c r="DX541" s="92"/>
      <c r="DY541" s="93"/>
      <c r="DZ541" s="92"/>
      <c r="EA541" s="92"/>
      <c r="EB541" s="92"/>
      <c r="EC541" s="92"/>
      <c r="ED541" s="92"/>
      <c r="EE541" s="92"/>
      <c r="EF541" s="92"/>
      <c r="EG541" s="92"/>
      <c r="EH541" s="92"/>
      <c r="EI541" s="92"/>
      <c r="EJ541" s="40"/>
      <c r="EK541" s="41"/>
      <c r="EL541" s="94"/>
      <c r="EM541" s="95"/>
    </row>
    <row r="542" spans="7:143" x14ac:dyDescent="0.15"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235"/>
      <c r="T542" s="132"/>
      <c r="U542" s="132"/>
      <c r="V542" s="132"/>
      <c r="W542" s="132"/>
      <c r="X542" s="132"/>
      <c r="Y542" s="132"/>
      <c r="Z542" s="132"/>
      <c r="AA542" s="132"/>
      <c r="AB542" s="132"/>
      <c r="AC542" s="132"/>
      <c r="AD542" s="132"/>
      <c r="AE542" s="132"/>
      <c r="AF542" s="132"/>
      <c r="AG542" s="132"/>
      <c r="AH542" s="132"/>
      <c r="AI542" s="132"/>
      <c r="AJ542" s="132"/>
      <c r="AK542" s="132"/>
      <c r="AL542" s="132"/>
      <c r="AM542" s="132"/>
      <c r="AN542" s="132"/>
      <c r="AO542" s="132"/>
      <c r="AP542" s="132"/>
      <c r="AQ542" s="132"/>
      <c r="AR542" s="132"/>
      <c r="AS542" s="132"/>
      <c r="AT542" s="132"/>
      <c r="AU542" s="132"/>
      <c r="AV542" s="132"/>
      <c r="AW542" s="132"/>
      <c r="AX542" s="132"/>
      <c r="AY542" s="132"/>
      <c r="AZ542" s="132"/>
      <c r="BA542" s="132"/>
      <c r="BB542" s="132"/>
      <c r="BC542" s="132"/>
      <c r="BD542" s="132"/>
      <c r="BE542" s="132"/>
      <c r="BF542" s="132"/>
      <c r="BG542" s="132"/>
      <c r="BH542" s="132"/>
      <c r="BI542" s="132"/>
      <c r="BJ542" s="132"/>
      <c r="BK542" s="132"/>
      <c r="BL542" s="132"/>
      <c r="BM542" s="132"/>
      <c r="BN542" s="132"/>
      <c r="BO542" s="132"/>
      <c r="BP542" s="132"/>
      <c r="BQ542" s="132"/>
      <c r="BR542" s="132"/>
      <c r="BS542" s="132"/>
      <c r="BT542" s="132"/>
      <c r="BU542" s="132"/>
      <c r="BV542" s="132"/>
      <c r="BW542" s="132"/>
      <c r="BX542" s="132"/>
      <c r="BY542" s="132"/>
      <c r="BZ542" s="132"/>
      <c r="CA542" s="132"/>
      <c r="CB542" s="132"/>
      <c r="CC542" s="132"/>
      <c r="CD542" s="132"/>
      <c r="CE542" s="13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2"/>
      <c r="DU542" s="92"/>
      <c r="DV542" s="92"/>
      <c r="DW542" s="92"/>
      <c r="DX542" s="92"/>
      <c r="DY542" s="93"/>
      <c r="DZ542" s="92"/>
      <c r="EA542" s="92"/>
      <c r="EB542" s="92"/>
      <c r="EC542" s="92"/>
      <c r="ED542" s="92"/>
      <c r="EE542" s="92"/>
      <c r="EF542" s="92"/>
      <c r="EG542" s="92"/>
      <c r="EH542" s="92"/>
      <c r="EI542" s="92"/>
      <c r="EJ542" s="40"/>
      <c r="EK542" s="115"/>
      <c r="EL542" s="94"/>
      <c r="EM542" s="95"/>
    </row>
    <row r="543" spans="7:143" x14ac:dyDescent="0.15"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235"/>
      <c r="T543" s="132"/>
      <c r="U543" s="132"/>
      <c r="V543" s="132"/>
      <c r="W543" s="132"/>
      <c r="X543" s="132"/>
      <c r="Y543" s="132"/>
      <c r="Z543" s="132"/>
      <c r="AA543" s="132"/>
      <c r="AB543" s="132"/>
      <c r="AC543" s="132"/>
      <c r="AD543" s="132"/>
      <c r="AE543" s="132"/>
      <c r="AF543" s="132"/>
      <c r="AG543" s="132"/>
      <c r="AH543" s="132"/>
      <c r="AI543" s="132"/>
      <c r="AJ543" s="132"/>
      <c r="AK543" s="132"/>
      <c r="AL543" s="132"/>
      <c r="AM543" s="132"/>
      <c r="AN543" s="132"/>
      <c r="AO543" s="132"/>
      <c r="AP543" s="132"/>
      <c r="AQ543" s="132"/>
      <c r="AR543" s="132"/>
      <c r="AS543" s="132"/>
      <c r="AT543" s="132"/>
      <c r="AU543" s="132"/>
      <c r="AV543" s="132"/>
      <c r="AW543" s="132"/>
      <c r="AX543" s="132"/>
      <c r="AY543" s="132"/>
      <c r="AZ543" s="132"/>
      <c r="BA543" s="132"/>
      <c r="BB543" s="132"/>
      <c r="BC543" s="132"/>
      <c r="BD543" s="132"/>
      <c r="BE543" s="132"/>
      <c r="BF543" s="132"/>
      <c r="BG543" s="132"/>
      <c r="BH543" s="132"/>
      <c r="BI543" s="132"/>
      <c r="BJ543" s="132"/>
      <c r="BK543" s="132"/>
      <c r="BL543" s="132"/>
      <c r="BM543" s="132"/>
      <c r="BN543" s="132"/>
      <c r="BO543" s="132"/>
      <c r="BP543" s="132"/>
      <c r="BQ543" s="132"/>
      <c r="BR543" s="132"/>
      <c r="BS543" s="132"/>
      <c r="BT543" s="132"/>
      <c r="BU543" s="132"/>
      <c r="BV543" s="132"/>
      <c r="BW543" s="132"/>
      <c r="BX543" s="132"/>
      <c r="BY543" s="132"/>
      <c r="BZ543" s="132"/>
      <c r="CA543" s="132"/>
      <c r="CB543" s="132"/>
      <c r="CC543" s="132"/>
      <c r="CD543" s="132"/>
      <c r="CE543" s="13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2"/>
      <c r="DU543" s="92"/>
      <c r="DV543" s="92"/>
      <c r="DW543" s="92"/>
      <c r="DX543" s="92"/>
      <c r="DY543" s="93"/>
      <c r="DZ543" s="92"/>
      <c r="EA543" s="92"/>
      <c r="EB543" s="92"/>
      <c r="EC543" s="92"/>
      <c r="ED543" s="92"/>
      <c r="EE543" s="92"/>
      <c r="EF543" s="92"/>
      <c r="EG543" s="92"/>
      <c r="EH543" s="92"/>
      <c r="EI543" s="92"/>
      <c r="EJ543" s="40"/>
      <c r="EK543" s="115"/>
      <c r="EL543" s="94"/>
      <c r="EM543" s="95"/>
    </row>
    <row r="544" spans="7:143" x14ac:dyDescent="0.15"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235"/>
      <c r="T544" s="132"/>
      <c r="U544" s="132"/>
      <c r="V544" s="132"/>
      <c r="W544" s="132"/>
      <c r="X544" s="132"/>
      <c r="Y544" s="132"/>
      <c r="Z544" s="132"/>
      <c r="AA544" s="132"/>
      <c r="AB544" s="132"/>
      <c r="AC544" s="132"/>
      <c r="AD544" s="132"/>
      <c r="AE544" s="132"/>
      <c r="AF544" s="132"/>
      <c r="AG544" s="132"/>
      <c r="AH544" s="132"/>
      <c r="AI544" s="132"/>
      <c r="AJ544" s="132"/>
      <c r="AK544" s="132"/>
      <c r="AL544" s="132"/>
      <c r="AM544" s="132"/>
      <c r="AN544" s="132"/>
      <c r="AO544" s="132"/>
      <c r="AP544" s="132"/>
      <c r="AQ544" s="132"/>
      <c r="AR544" s="132"/>
      <c r="AS544" s="132"/>
      <c r="AT544" s="132"/>
      <c r="AU544" s="132"/>
      <c r="AV544" s="132"/>
      <c r="AW544" s="132"/>
      <c r="AX544" s="132"/>
      <c r="AY544" s="132"/>
      <c r="AZ544" s="132"/>
      <c r="BA544" s="132"/>
      <c r="BB544" s="132"/>
      <c r="BC544" s="132"/>
      <c r="BD544" s="132"/>
      <c r="BE544" s="132"/>
      <c r="BF544" s="132"/>
      <c r="BG544" s="132"/>
      <c r="BH544" s="132"/>
      <c r="BI544" s="132"/>
      <c r="BJ544" s="132"/>
      <c r="BK544" s="132"/>
      <c r="BL544" s="132"/>
      <c r="BM544" s="132"/>
      <c r="BN544" s="132"/>
      <c r="BO544" s="132"/>
      <c r="BP544" s="132"/>
      <c r="BQ544" s="132"/>
      <c r="BR544" s="132"/>
      <c r="BS544" s="132"/>
      <c r="BT544" s="132"/>
      <c r="BU544" s="132"/>
      <c r="BV544" s="132"/>
      <c r="BW544" s="132"/>
      <c r="BX544" s="132"/>
      <c r="BY544" s="132"/>
      <c r="BZ544" s="132"/>
      <c r="CA544" s="132"/>
      <c r="CB544" s="132"/>
      <c r="CC544" s="132"/>
      <c r="CD544" s="132"/>
      <c r="CE544" s="13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2"/>
      <c r="DU544" s="92"/>
      <c r="DV544" s="92"/>
      <c r="DW544" s="92"/>
      <c r="DX544" s="92"/>
      <c r="DY544" s="93"/>
      <c r="DZ544" s="92"/>
      <c r="EA544" s="92"/>
      <c r="EB544" s="92"/>
      <c r="EC544" s="92"/>
      <c r="ED544" s="92"/>
      <c r="EE544" s="92"/>
      <c r="EF544" s="92"/>
      <c r="EG544" s="92"/>
      <c r="EH544" s="92"/>
      <c r="EI544" s="92"/>
      <c r="EJ544" s="40"/>
      <c r="EK544" s="41"/>
      <c r="EL544" s="94"/>
      <c r="EM544" s="95"/>
    </row>
    <row r="545" spans="7:143" x14ac:dyDescent="0.15"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235"/>
      <c r="T545" s="132"/>
      <c r="U545" s="132"/>
      <c r="V545" s="132"/>
      <c r="W545" s="132"/>
      <c r="X545" s="132"/>
      <c r="Y545" s="132"/>
      <c r="Z545" s="132"/>
      <c r="AA545" s="132"/>
      <c r="AB545" s="132"/>
      <c r="AC545" s="132"/>
      <c r="AD545" s="132"/>
      <c r="AE545" s="132"/>
      <c r="AF545" s="132"/>
      <c r="AG545" s="132"/>
      <c r="AH545" s="132"/>
      <c r="AI545" s="132"/>
      <c r="AJ545" s="132"/>
      <c r="AK545" s="132"/>
      <c r="AL545" s="132"/>
      <c r="AM545" s="132"/>
      <c r="AN545" s="132"/>
      <c r="AO545" s="132"/>
      <c r="AP545" s="132"/>
      <c r="AQ545" s="132"/>
      <c r="AR545" s="132"/>
      <c r="AS545" s="132"/>
      <c r="AT545" s="132"/>
      <c r="AU545" s="132"/>
      <c r="AV545" s="132"/>
      <c r="AW545" s="132"/>
      <c r="AX545" s="132"/>
      <c r="AY545" s="132"/>
      <c r="AZ545" s="132"/>
      <c r="BA545" s="132"/>
      <c r="BB545" s="132"/>
      <c r="BC545" s="132"/>
      <c r="BD545" s="132"/>
      <c r="BE545" s="132"/>
      <c r="BF545" s="132"/>
      <c r="BG545" s="132"/>
      <c r="BH545" s="132"/>
      <c r="BI545" s="132"/>
      <c r="BJ545" s="132"/>
      <c r="BK545" s="132"/>
      <c r="BL545" s="132"/>
      <c r="BM545" s="132"/>
      <c r="BN545" s="132"/>
      <c r="BO545" s="132"/>
      <c r="BP545" s="132"/>
      <c r="BQ545" s="132"/>
      <c r="BR545" s="132"/>
      <c r="BS545" s="132"/>
      <c r="BT545" s="132"/>
      <c r="BU545" s="132"/>
      <c r="BV545" s="132"/>
      <c r="BW545" s="132"/>
      <c r="BX545" s="132"/>
      <c r="BY545" s="132"/>
      <c r="BZ545" s="132"/>
      <c r="CA545" s="132"/>
      <c r="CB545" s="132"/>
      <c r="CC545" s="132"/>
      <c r="CD545" s="132"/>
      <c r="CE545" s="13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2"/>
      <c r="DU545" s="92"/>
      <c r="DV545" s="92"/>
      <c r="DW545" s="92"/>
      <c r="DX545" s="92"/>
      <c r="DY545" s="93"/>
      <c r="DZ545" s="92"/>
      <c r="EA545" s="92"/>
      <c r="EB545" s="92"/>
      <c r="EC545" s="92"/>
      <c r="ED545" s="92"/>
      <c r="EE545" s="92"/>
      <c r="EF545" s="92"/>
      <c r="EG545" s="92"/>
      <c r="EH545" s="92"/>
      <c r="EI545" s="92"/>
      <c r="EJ545" s="40"/>
      <c r="EK545" s="115"/>
      <c r="EL545" s="94"/>
      <c r="EM545" s="95"/>
    </row>
    <row r="546" spans="7:143" x14ac:dyDescent="0.15"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235"/>
      <c r="T546" s="132"/>
      <c r="U546" s="132"/>
      <c r="V546" s="132"/>
      <c r="W546" s="132"/>
      <c r="X546" s="132"/>
      <c r="Y546" s="132"/>
      <c r="Z546" s="132"/>
      <c r="AA546" s="132"/>
      <c r="AB546" s="132"/>
      <c r="AC546" s="132"/>
      <c r="AD546" s="132"/>
      <c r="AE546" s="132"/>
      <c r="AF546" s="132"/>
      <c r="AG546" s="132"/>
      <c r="AH546" s="132"/>
      <c r="AI546" s="132"/>
      <c r="AJ546" s="132"/>
      <c r="AK546" s="132"/>
      <c r="AL546" s="132"/>
      <c r="AM546" s="132"/>
      <c r="AN546" s="132"/>
      <c r="AO546" s="132"/>
      <c r="AP546" s="132"/>
      <c r="AQ546" s="132"/>
      <c r="AR546" s="132"/>
      <c r="AS546" s="132"/>
      <c r="AT546" s="132"/>
      <c r="AU546" s="132"/>
      <c r="AV546" s="132"/>
      <c r="AW546" s="132"/>
      <c r="AX546" s="132"/>
      <c r="AY546" s="132"/>
      <c r="AZ546" s="132"/>
      <c r="BA546" s="132"/>
      <c r="BB546" s="132"/>
      <c r="BC546" s="132"/>
      <c r="BD546" s="132"/>
      <c r="BE546" s="132"/>
      <c r="BF546" s="132"/>
      <c r="BG546" s="132"/>
      <c r="BH546" s="132"/>
      <c r="BI546" s="132"/>
      <c r="BJ546" s="132"/>
      <c r="BK546" s="132"/>
      <c r="BL546" s="132"/>
      <c r="BM546" s="132"/>
      <c r="BN546" s="132"/>
      <c r="BO546" s="132"/>
      <c r="BP546" s="132"/>
      <c r="BQ546" s="132"/>
      <c r="BR546" s="132"/>
      <c r="BS546" s="132"/>
      <c r="BT546" s="132"/>
      <c r="BU546" s="132"/>
      <c r="BV546" s="132"/>
      <c r="BW546" s="132"/>
      <c r="BX546" s="132"/>
      <c r="BY546" s="132"/>
      <c r="BZ546" s="132"/>
      <c r="CA546" s="132"/>
      <c r="CB546" s="132"/>
      <c r="CC546" s="132"/>
      <c r="CD546" s="132"/>
      <c r="CE546" s="13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2"/>
      <c r="DU546" s="92"/>
      <c r="DV546" s="92"/>
      <c r="DW546" s="92"/>
      <c r="DX546" s="92"/>
      <c r="DY546" s="93"/>
      <c r="DZ546" s="92"/>
      <c r="EA546" s="92"/>
      <c r="EB546" s="92"/>
      <c r="EC546" s="92"/>
      <c r="ED546" s="92"/>
      <c r="EE546" s="92"/>
      <c r="EF546" s="92"/>
      <c r="EG546" s="92"/>
      <c r="EH546" s="92"/>
      <c r="EI546" s="92"/>
      <c r="EJ546" s="40"/>
      <c r="EK546" s="115"/>
      <c r="EL546" s="94"/>
      <c r="EM546" s="95"/>
    </row>
    <row r="547" spans="7:143" x14ac:dyDescent="0.15"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235"/>
      <c r="T547" s="132"/>
      <c r="U547" s="132"/>
      <c r="V547" s="132"/>
      <c r="W547" s="132"/>
      <c r="X547" s="132"/>
      <c r="Y547" s="132"/>
      <c r="Z547" s="132"/>
      <c r="AA547" s="132"/>
      <c r="AB547" s="132"/>
      <c r="AC547" s="132"/>
      <c r="AD547" s="132"/>
      <c r="AE547" s="132"/>
      <c r="AF547" s="132"/>
      <c r="AG547" s="132"/>
      <c r="AH547" s="132"/>
      <c r="AI547" s="132"/>
      <c r="AJ547" s="132"/>
      <c r="AK547" s="132"/>
      <c r="AL547" s="132"/>
      <c r="AM547" s="132"/>
      <c r="AN547" s="132"/>
      <c r="AO547" s="132"/>
      <c r="AP547" s="132"/>
      <c r="AQ547" s="132"/>
      <c r="AR547" s="132"/>
      <c r="AS547" s="132"/>
      <c r="AT547" s="132"/>
      <c r="AU547" s="132"/>
      <c r="AV547" s="132"/>
      <c r="AW547" s="132"/>
      <c r="AX547" s="132"/>
      <c r="AY547" s="132"/>
      <c r="AZ547" s="132"/>
      <c r="BA547" s="132"/>
      <c r="BB547" s="132"/>
      <c r="BC547" s="132"/>
      <c r="BD547" s="132"/>
      <c r="BE547" s="132"/>
      <c r="BF547" s="132"/>
      <c r="BG547" s="132"/>
      <c r="BH547" s="132"/>
      <c r="BI547" s="132"/>
      <c r="BJ547" s="132"/>
      <c r="BK547" s="132"/>
      <c r="BL547" s="132"/>
      <c r="BM547" s="132"/>
      <c r="BN547" s="132"/>
      <c r="BO547" s="132"/>
      <c r="BP547" s="132"/>
      <c r="BQ547" s="132"/>
      <c r="BR547" s="132"/>
      <c r="BS547" s="132"/>
      <c r="BT547" s="132"/>
      <c r="BU547" s="132"/>
      <c r="BV547" s="132"/>
      <c r="BW547" s="132"/>
      <c r="BX547" s="132"/>
      <c r="BY547" s="132"/>
      <c r="BZ547" s="132"/>
      <c r="CA547" s="132"/>
      <c r="CB547" s="132"/>
      <c r="CC547" s="132"/>
      <c r="CD547" s="132"/>
      <c r="CE547" s="13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3"/>
      <c r="DZ547" s="92"/>
      <c r="EA547" s="92"/>
      <c r="EB547" s="92"/>
      <c r="EC547" s="92"/>
      <c r="ED547" s="92"/>
      <c r="EE547" s="92"/>
      <c r="EF547" s="92"/>
      <c r="EG547" s="92"/>
      <c r="EH547" s="92"/>
      <c r="EI547" s="92"/>
      <c r="EJ547" s="40"/>
      <c r="EK547" s="115"/>
      <c r="EL547" s="94"/>
      <c r="EM547" s="95"/>
    </row>
    <row r="548" spans="7:143" x14ac:dyDescent="0.15"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235"/>
      <c r="T548" s="132"/>
      <c r="U548" s="132"/>
      <c r="V548" s="132"/>
      <c r="W548" s="132"/>
      <c r="X548" s="132"/>
      <c r="Y548" s="132"/>
      <c r="Z548" s="132"/>
      <c r="AA548" s="132"/>
      <c r="AB548" s="132"/>
      <c r="AC548" s="132"/>
      <c r="AD548" s="132"/>
      <c r="AE548" s="132"/>
      <c r="AF548" s="132"/>
      <c r="AG548" s="132"/>
      <c r="AH548" s="132"/>
      <c r="AI548" s="132"/>
      <c r="AJ548" s="132"/>
      <c r="AK548" s="132"/>
      <c r="AL548" s="132"/>
      <c r="AM548" s="132"/>
      <c r="AN548" s="132"/>
      <c r="AO548" s="132"/>
      <c r="AP548" s="132"/>
      <c r="AQ548" s="132"/>
      <c r="AR548" s="132"/>
      <c r="AS548" s="132"/>
      <c r="AT548" s="132"/>
      <c r="AU548" s="132"/>
      <c r="AV548" s="132"/>
      <c r="AW548" s="132"/>
      <c r="AX548" s="132"/>
      <c r="AY548" s="132"/>
      <c r="AZ548" s="132"/>
      <c r="BA548" s="132"/>
      <c r="BB548" s="132"/>
      <c r="BC548" s="132"/>
      <c r="BD548" s="132"/>
      <c r="BE548" s="132"/>
      <c r="BF548" s="132"/>
      <c r="BG548" s="132"/>
      <c r="BH548" s="132"/>
      <c r="BI548" s="132"/>
      <c r="BJ548" s="132"/>
      <c r="BK548" s="132"/>
      <c r="BL548" s="132"/>
      <c r="BM548" s="132"/>
      <c r="BN548" s="132"/>
      <c r="BO548" s="132"/>
      <c r="BP548" s="132"/>
      <c r="BQ548" s="132"/>
      <c r="BR548" s="132"/>
      <c r="BS548" s="132"/>
      <c r="BT548" s="132"/>
      <c r="BU548" s="132"/>
      <c r="BV548" s="132"/>
      <c r="BW548" s="132"/>
      <c r="BX548" s="132"/>
      <c r="BY548" s="132"/>
      <c r="BZ548" s="132"/>
      <c r="CA548" s="132"/>
      <c r="CB548" s="132"/>
      <c r="CC548" s="132"/>
      <c r="CD548" s="132"/>
      <c r="CE548" s="13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3"/>
      <c r="DZ548" s="92"/>
      <c r="EA548" s="92"/>
      <c r="EB548" s="92"/>
      <c r="EC548" s="92"/>
      <c r="ED548" s="92"/>
      <c r="EE548" s="92"/>
      <c r="EF548" s="92"/>
      <c r="EG548" s="92"/>
      <c r="EH548" s="92"/>
      <c r="EI548" s="92"/>
      <c r="EJ548" s="40"/>
      <c r="EK548" s="41"/>
      <c r="EL548" s="94"/>
      <c r="EM548" s="95"/>
    </row>
    <row r="549" spans="7:143" x14ac:dyDescent="0.15"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235"/>
      <c r="T549" s="132"/>
      <c r="U549" s="132"/>
      <c r="V549" s="132"/>
      <c r="W549" s="132"/>
      <c r="X549" s="132"/>
      <c r="Y549" s="132"/>
      <c r="Z549" s="132"/>
      <c r="AA549" s="132"/>
      <c r="AB549" s="132"/>
      <c r="AC549" s="132"/>
      <c r="AD549" s="132"/>
      <c r="AE549" s="132"/>
      <c r="AF549" s="132"/>
      <c r="AG549" s="132"/>
      <c r="AH549" s="132"/>
      <c r="AI549" s="132"/>
      <c r="AJ549" s="132"/>
      <c r="AK549" s="132"/>
      <c r="AL549" s="132"/>
      <c r="AM549" s="132"/>
      <c r="AN549" s="132"/>
      <c r="AO549" s="132"/>
      <c r="AP549" s="132"/>
      <c r="AQ549" s="132"/>
      <c r="AR549" s="132"/>
      <c r="AS549" s="132"/>
      <c r="AT549" s="132"/>
      <c r="AU549" s="132"/>
      <c r="AV549" s="132"/>
      <c r="AW549" s="132"/>
      <c r="AX549" s="132"/>
      <c r="AY549" s="132"/>
      <c r="AZ549" s="132"/>
      <c r="BA549" s="132"/>
      <c r="BB549" s="132"/>
      <c r="BC549" s="132"/>
      <c r="BD549" s="132"/>
      <c r="BE549" s="132"/>
      <c r="BF549" s="132"/>
      <c r="BG549" s="132"/>
      <c r="BH549" s="132"/>
      <c r="BI549" s="132"/>
      <c r="BJ549" s="132"/>
      <c r="BK549" s="132"/>
      <c r="BL549" s="132"/>
      <c r="BM549" s="132"/>
      <c r="BN549" s="132"/>
      <c r="BO549" s="132"/>
      <c r="BP549" s="132"/>
      <c r="BQ549" s="132"/>
      <c r="BR549" s="132"/>
      <c r="BS549" s="132"/>
      <c r="BT549" s="132"/>
      <c r="BU549" s="132"/>
      <c r="BV549" s="132"/>
      <c r="BW549" s="132"/>
      <c r="BX549" s="132"/>
      <c r="BY549" s="132"/>
      <c r="BZ549" s="132"/>
      <c r="CA549" s="132"/>
      <c r="CB549" s="132"/>
      <c r="CC549" s="132"/>
      <c r="CD549" s="132"/>
      <c r="CE549" s="13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2"/>
      <c r="DU549" s="92"/>
      <c r="DV549" s="92"/>
      <c r="DW549" s="92"/>
      <c r="DX549" s="92"/>
      <c r="DY549" s="93"/>
      <c r="DZ549" s="92"/>
      <c r="EA549" s="92"/>
      <c r="EB549" s="92"/>
      <c r="EC549" s="92"/>
      <c r="ED549" s="92"/>
      <c r="EE549" s="92"/>
      <c r="EF549" s="92"/>
      <c r="EG549" s="92"/>
      <c r="EH549" s="92"/>
      <c r="EI549" s="92"/>
      <c r="EJ549" s="40"/>
      <c r="EK549" s="115"/>
      <c r="EL549" s="94"/>
      <c r="EM549" s="95"/>
    </row>
    <row r="550" spans="7:143" x14ac:dyDescent="0.15"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235"/>
      <c r="T550" s="132"/>
      <c r="U550" s="132"/>
      <c r="V550" s="132"/>
      <c r="W550" s="132"/>
      <c r="X550" s="132"/>
      <c r="Y550" s="132"/>
      <c r="Z550" s="132"/>
      <c r="AA550" s="132"/>
      <c r="AB550" s="132"/>
      <c r="AC550" s="132"/>
      <c r="AD550" s="132"/>
      <c r="AE550" s="132"/>
      <c r="AF550" s="132"/>
      <c r="AG550" s="132"/>
      <c r="AH550" s="132"/>
      <c r="AI550" s="132"/>
      <c r="AJ550" s="132"/>
      <c r="AK550" s="132"/>
      <c r="AL550" s="132"/>
      <c r="AM550" s="132"/>
      <c r="AN550" s="132"/>
      <c r="AO550" s="132"/>
      <c r="AP550" s="132"/>
      <c r="AQ550" s="132"/>
      <c r="AR550" s="132"/>
      <c r="AS550" s="132"/>
      <c r="AT550" s="132"/>
      <c r="AU550" s="132"/>
      <c r="AV550" s="132"/>
      <c r="AW550" s="132"/>
      <c r="AX550" s="132"/>
      <c r="AY550" s="132"/>
      <c r="AZ550" s="132"/>
      <c r="BA550" s="132"/>
      <c r="BB550" s="132"/>
      <c r="BC550" s="132"/>
      <c r="BD550" s="132"/>
      <c r="BE550" s="132"/>
      <c r="BF550" s="132"/>
      <c r="BG550" s="132"/>
      <c r="BH550" s="132"/>
      <c r="BI550" s="132"/>
      <c r="BJ550" s="132"/>
      <c r="BK550" s="132"/>
      <c r="BL550" s="132"/>
      <c r="BM550" s="132"/>
      <c r="BN550" s="132"/>
      <c r="BO550" s="132"/>
      <c r="BP550" s="132"/>
      <c r="BQ550" s="132"/>
      <c r="BR550" s="132"/>
      <c r="BS550" s="132"/>
      <c r="BT550" s="132"/>
      <c r="BU550" s="132"/>
      <c r="BV550" s="132"/>
      <c r="BW550" s="132"/>
      <c r="BX550" s="132"/>
      <c r="BY550" s="132"/>
      <c r="BZ550" s="132"/>
      <c r="CA550" s="132"/>
      <c r="CB550" s="132"/>
      <c r="CC550" s="132"/>
      <c r="CD550" s="132"/>
      <c r="CE550" s="13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2"/>
      <c r="DU550" s="92"/>
      <c r="DV550" s="92"/>
      <c r="DW550" s="92"/>
      <c r="DX550" s="92"/>
      <c r="DY550" s="93"/>
      <c r="DZ550" s="92"/>
      <c r="EA550" s="92"/>
      <c r="EB550" s="92"/>
      <c r="EC550" s="92"/>
      <c r="ED550" s="92"/>
      <c r="EE550" s="92"/>
      <c r="EF550" s="92"/>
      <c r="EG550" s="92"/>
      <c r="EH550" s="92"/>
      <c r="EI550" s="92"/>
      <c r="EJ550" s="40"/>
      <c r="EK550" s="41"/>
      <c r="EL550" s="94"/>
      <c r="EM550" s="95"/>
    </row>
    <row r="551" spans="7:143" x14ac:dyDescent="0.15"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235"/>
      <c r="T551" s="132"/>
      <c r="U551" s="132"/>
      <c r="V551" s="132"/>
      <c r="W551" s="132"/>
      <c r="X551" s="132"/>
      <c r="Y551" s="132"/>
      <c r="Z551" s="132"/>
      <c r="AA551" s="132"/>
      <c r="AB551" s="132"/>
      <c r="AC551" s="132"/>
      <c r="AD551" s="132"/>
      <c r="AE551" s="132"/>
      <c r="AF551" s="132"/>
      <c r="AG551" s="132"/>
      <c r="AH551" s="132"/>
      <c r="AI551" s="132"/>
      <c r="AJ551" s="132"/>
      <c r="AK551" s="132"/>
      <c r="AL551" s="132"/>
      <c r="AM551" s="132"/>
      <c r="AN551" s="132"/>
      <c r="AO551" s="132"/>
      <c r="AP551" s="132"/>
      <c r="AQ551" s="132"/>
      <c r="AR551" s="132"/>
      <c r="AS551" s="132"/>
      <c r="AT551" s="132"/>
      <c r="AU551" s="132"/>
      <c r="AV551" s="132"/>
      <c r="AW551" s="132"/>
      <c r="AX551" s="132"/>
      <c r="AY551" s="132"/>
      <c r="AZ551" s="132"/>
      <c r="BA551" s="132"/>
      <c r="BB551" s="132"/>
      <c r="BC551" s="132"/>
      <c r="BD551" s="132"/>
      <c r="BE551" s="132"/>
      <c r="BF551" s="132"/>
      <c r="BG551" s="132"/>
      <c r="BH551" s="132"/>
      <c r="BI551" s="132"/>
      <c r="BJ551" s="132"/>
      <c r="BK551" s="132"/>
      <c r="BL551" s="132"/>
      <c r="BM551" s="132"/>
      <c r="BN551" s="132"/>
      <c r="BO551" s="132"/>
      <c r="BP551" s="132"/>
      <c r="BQ551" s="132"/>
      <c r="BR551" s="132"/>
      <c r="BS551" s="132"/>
      <c r="BT551" s="132"/>
      <c r="BU551" s="132"/>
      <c r="BV551" s="132"/>
      <c r="BW551" s="132"/>
      <c r="BX551" s="132"/>
      <c r="BY551" s="132"/>
      <c r="BZ551" s="132"/>
      <c r="CA551" s="132"/>
      <c r="CB551" s="132"/>
      <c r="CC551" s="132"/>
      <c r="CD551" s="132"/>
      <c r="CE551" s="13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2"/>
      <c r="DU551" s="92"/>
      <c r="DV551" s="92"/>
      <c r="DW551" s="92"/>
      <c r="DX551" s="92"/>
      <c r="DY551" s="93"/>
      <c r="DZ551" s="92"/>
      <c r="EA551" s="92"/>
      <c r="EB551" s="92"/>
      <c r="EC551" s="92"/>
      <c r="ED551" s="92"/>
      <c r="EE551" s="92"/>
      <c r="EF551" s="92"/>
      <c r="EG551" s="92"/>
      <c r="EH551" s="92"/>
      <c r="EI551" s="92"/>
      <c r="EJ551" s="40"/>
      <c r="EK551" s="41"/>
      <c r="EL551" s="94"/>
      <c r="EM551" s="95"/>
    </row>
    <row r="552" spans="7:143" x14ac:dyDescent="0.15"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235"/>
      <c r="T552" s="132"/>
      <c r="U552" s="132"/>
      <c r="V552" s="132"/>
      <c r="W552" s="132"/>
      <c r="X552" s="132"/>
      <c r="Y552" s="132"/>
      <c r="Z552" s="132"/>
      <c r="AA552" s="132"/>
      <c r="AB552" s="132"/>
      <c r="AC552" s="132"/>
      <c r="AD552" s="132"/>
      <c r="AE552" s="132"/>
      <c r="AF552" s="132"/>
      <c r="AG552" s="132"/>
      <c r="AH552" s="132"/>
      <c r="AI552" s="132"/>
      <c r="AJ552" s="132"/>
      <c r="AK552" s="132"/>
      <c r="AL552" s="132"/>
      <c r="AM552" s="132"/>
      <c r="AN552" s="132"/>
      <c r="AO552" s="132"/>
      <c r="AP552" s="132"/>
      <c r="AQ552" s="132"/>
      <c r="AR552" s="132"/>
      <c r="AS552" s="132"/>
      <c r="AT552" s="132"/>
      <c r="AU552" s="132"/>
      <c r="AV552" s="132"/>
      <c r="AW552" s="132"/>
      <c r="AX552" s="132"/>
      <c r="AY552" s="132"/>
      <c r="AZ552" s="132"/>
      <c r="BA552" s="132"/>
      <c r="BB552" s="132"/>
      <c r="BC552" s="132"/>
      <c r="BD552" s="132"/>
      <c r="BE552" s="132"/>
      <c r="BF552" s="132"/>
      <c r="BG552" s="132"/>
      <c r="BH552" s="132"/>
      <c r="BI552" s="132"/>
      <c r="BJ552" s="132"/>
      <c r="BK552" s="132"/>
      <c r="BL552" s="132"/>
      <c r="BM552" s="132"/>
      <c r="BN552" s="132"/>
      <c r="BO552" s="132"/>
      <c r="BP552" s="132"/>
      <c r="BQ552" s="132"/>
      <c r="BR552" s="132"/>
      <c r="BS552" s="132"/>
      <c r="BT552" s="132"/>
      <c r="BU552" s="132"/>
      <c r="BV552" s="132"/>
      <c r="BW552" s="132"/>
      <c r="BX552" s="132"/>
      <c r="BY552" s="132"/>
      <c r="BZ552" s="132"/>
      <c r="CA552" s="132"/>
      <c r="CB552" s="132"/>
      <c r="CC552" s="132"/>
      <c r="CD552" s="132"/>
      <c r="CE552" s="13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2"/>
      <c r="DU552" s="92"/>
      <c r="DV552" s="92"/>
      <c r="DW552" s="92"/>
      <c r="DX552" s="92"/>
      <c r="DY552" s="93"/>
      <c r="DZ552" s="92"/>
      <c r="EA552" s="92"/>
      <c r="EB552" s="92"/>
      <c r="EC552" s="92"/>
      <c r="ED552" s="92"/>
      <c r="EE552" s="92"/>
      <c r="EF552" s="92"/>
      <c r="EG552" s="92"/>
      <c r="EH552" s="92"/>
      <c r="EI552" s="92"/>
      <c r="EJ552" s="40"/>
      <c r="EK552" s="41"/>
      <c r="EL552" s="94"/>
      <c r="EM552" s="95"/>
    </row>
    <row r="553" spans="7:143" x14ac:dyDescent="0.15"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235"/>
      <c r="T553" s="132"/>
      <c r="U553" s="132"/>
      <c r="V553" s="132"/>
      <c r="W553" s="132"/>
      <c r="X553" s="132"/>
      <c r="Y553" s="132"/>
      <c r="Z553" s="132"/>
      <c r="AA553" s="132"/>
      <c r="AB553" s="132"/>
      <c r="AC553" s="132"/>
      <c r="AD553" s="132"/>
      <c r="AE553" s="132"/>
      <c r="AF553" s="132"/>
      <c r="AG553" s="132"/>
      <c r="AH553" s="132"/>
      <c r="AI553" s="132"/>
      <c r="AJ553" s="132"/>
      <c r="AK553" s="132"/>
      <c r="AL553" s="132"/>
      <c r="AM553" s="132"/>
      <c r="AN553" s="132"/>
      <c r="AO553" s="132"/>
      <c r="AP553" s="132"/>
      <c r="AQ553" s="132"/>
      <c r="AR553" s="132"/>
      <c r="AS553" s="132"/>
      <c r="AT553" s="132"/>
      <c r="AU553" s="132"/>
      <c r="AV553" s="132"/>
      <c r="AW553" s="132"/>
      <c r="AX553" s="132"/>
      <c r="AY553" s="132"/>
      <c r="AZ553" s="132"/>
      <c r="BA553" s="132"/>
      <c r="BB553" s="132"/>
      <c r="BC553" s="132"/>
      <c r="BD553" s="132"/>
      <c r="BE553" s="132"/>
      <c r="BF553" s="132"/>
      <c r="BG553" s="132"/>
      <c r="BH553" s="132"/>
      <c r="BI553" s="132"/>
      <c r="BJ553" s="132"/>
      <c r="BK553" s="132"/>
      <c r="BL553" s="132"/>
      <c r="BM553" s="132"/>
      <c r="BN553" s="132"/>
      <c r="BO553" s="132"/>
      <c r="BP553" s="132"/>
      <c r="BQ553" s="132"/>
      <c r="BR553" s="132"/>
      <c r="BS553" s="132"/>
      <c r="BT553" s="132"/>
      <c r="BU553" s="132"/>
      <c r="BV553" s="132"/>
      <c r="BW553" s="132"/>
      <c r="BX553" s="132"/>
      <c r="BY553" s="132"/>
      <c r="BZ553" s="132"/>
      <c r="CA553" s="132"/>
      <c r="CB553" s="132"/>
      <c r="CC553" s="132"/>
      <c r="CD553" s="132"/>
      <c r="CE553" s="13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2"/>
      <c r="DU553" s="92"/>
      <c r="DV553" s="92"/>
      <c r="DW553" s="92"/>
      <c r="DX553" s="92"/>
      <c r="DY553" s="93"/>
      <c r="DZ553" s="92"/>
      <c r="EA553" s="92"/>
      <c r="EB553" s="92"/>
      <c r="EC553" s="92"/>
      <c r="ED553" s="92"/>
      <c r="EE553" s="92"/>
      <c r="EF553" s="92"/>
      <c r="EG553" s="92"/>
      <c r="EH553" s="92"/>
      <c r="EI553" s="92"/>
      <c r="EJ553" s="40"/>
      <c r="EK553" s="115"/>
      <c r="EL553" s="94"/>
      <c r="EM553" s="95"/>
    </row>
    <row r="554" spans="7:143" x14ac:dyDescent="0.15"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235"/>
      <c r="T554" s="132"/>
      <c r="U554" s="132"/>
      <c r="V554" s="132"/>
      <c r="W554" s="132"/>
      <c r="X554" s="132"/>
      <c r="Y554" s="132"/>
      <c r="Z554" s="132"/>
      <c r="AA554" s="132"/>
      <c r="AB554" s="132"/>
      <c r="AC554" s="132"/>
      <c r="AD554" s="132"/>
      <c r="AE554" s="132"/>
      <c r="AF554" s="132"/>
      <c r="AG554" s="132"/>
      <c r="AH554" s="132"/>
      <c r="AI554" s="132"/>
      <c r="AJ554" s="132"/>
      <c r="AK554" s="132"/>
      <c r="AL554" s="132"/>
      <c r="AM554" s="132"/>
      <c r="AN554" s="132"/>
      <c r="AO554" s="132"/>
      <c r="AP554" s="132"/>
      <c r="AQ554" s="132"/>
      <c r="AR554" s="132"/>
      <c r="AS554" s="132"/>
      <c r="AT554" s="132"/>
      <c r="AU554" s="132"/>
      <c r="AV554" s="132"/>
      <c r="AW554" s="132"/>
      <c r="AX554" s="132"/>
      <c r="AY554" s="132"/>
      <c r="AZ554" s="132"/>
      <c r="BA554" s="132"/>
      <c r="BB554" s="132"/>
      <c r="BC554" s="132"/>
      <c r="BD554" s="132"/>
      <c r="BE554" s="132"/>
      <c r="BF554" s="132"/>
      <c r="BG554" s="132"/>
      <c r="BH554" s="132"/>
      <c r="BI554" s="132"/>
      <c r="BJ554" s="132"/>
      <c r="BK554" s="132"/>
      <c r="BL554" s="132"/>
      <c r="BM554" s="132"/>
      <c r="BN554" s="132"/>
      <c r="BO554" s="132"/>
      <c r="BP554" s="132"/>
      <c r="BQ554" s="132"/>
      <c r="BR554" s="132"/>
      <c r="BS554" s="132"/>
      <c r="BT554" s="132"/>
      <c r="BU554" s="132"/>
      <c r="BV554" s="132"/>
      <c r="BW554" s="132"/>
      <c r="BX554" s="132"/>
      <c r="BY554" s="132"/>
      <c r="BZ554" s="132"/>
      <c r="CA554" s="132"/>
      <c r="CB554" s="132"/>
      <c r="CC554" s="132"/>
      <c r="CD554" s="132"/>
      <c r="CE554" s="13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2"/>
      <c r="DU554" s="92"/>
      <c r="DV554" s="92"/>
      <c r="DW554" s="92"/>
      <c r="DX554" s="92"/>
      <c r="DY554" s="93"/>
      <c r="DZ554" s="92"/>
      <c r="EA554" s="92"/>
      <c r="EB554" s="92"/>
      <c r="EC554" s="92"/>
      <c r="ED554" s="92"/>
      <c r="EE554" s="92"/>
      <c r="EF554" s="92"/>
      <c r="EG554" s="92"/>
      <c r="EH554" s="92"/>
      <c r="EI554" s="92"/>
      <c r="EJ554" s="40"/>
      <c r="EK554" s="115"/>
      <c r="EL554" s="94"/>
      <c r="EM554" s="95"/>
    </row>
    <row r="555" spans="7:143" x14ac:dyDescent="0.15"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235"/>
      <c r="T555" s="132"/>
      <c r="U555" s="132"/>
      <c r="V555" s="132"/>
      <c r="W555" s="132"/>
      <c r="X555" s="132"/>
      <c r="Y555" s="132"/>
      <c r="Z555" s="132"/>
      <c r="AA555" s="132"/>
      <c r="AB555" s="132"/>
      <c r="AC555" s="132"/>
      <c r="AD555" s="132"/>
      <c r="AE555" s="132"/>
      <c r="AF555" s="132"/>
      <c r="AG555" s="132"/>
      <c r="AH555" s="132"/>
      <c r="AI555" s="132"/>
      <c r="AJ555" s="132"/>
      <c r="AK555" s="132"/>
      <c r="AL555" s="132"/>
      <c r="AM555" s="132"/>
      <c r="AN555" s="132"/>
      <c r="AO555" s="132"/>
      <c r="AP555" s="132"/>
      <c r="AQ555" s="132"/>
      <c r="AR555" s="132"/>
      <c r="AS555" s="132"/>
      <c r="AT555" s="132"/>
      <c r="AU555" s="132"/>
      <c r="AV555" s="132"/>
      <c r="AW555" s="132"/>
      <c r="AX555" s="132"/>
      <c r="AY555" s="132"/>
      <c r="AZ555" s="132"/>
      <c r="BA555" s="132"/>
      <c r="BB555" s="132"/>
      <c r="BC555" s="132"/>
      <c r="BD555" s="132"/>
      <c r="BE555" s="132"/>
      <c r="BF555" s="132"/>
      <c r="BG555" s="132"/>
      <c r="BH555" s="132"/>
      <c r="BI555" s="132"/>
      <c r="BJ555" s="132"/>
      <c r="BK555" s="132"/>
      <c r="BL555" s="132"/>
      <c r="BM555" s="132"/>
      <c r="BN555" s="132"/>
      <c r="BO555" s="132"/>
      <c r="BP555" s="132"/>
      <c r="BQ555" s="132"/>
      <c r="BR555" s="132"/>
      <c r="BS555" s="132"/>
      <c r="BT555" s="132"/>
      <c r="BU555" s="132"/>
      <c r="BV555" s="132"/>
      <c r="BW555" s="132"/>
      <c r="BX555" s="132"/>
      <c r="BY555" s="132"/>
      <c r="BZ555" s="132"/>
      <c r="CA555" s="132"/>
      <c r="CB555" s="132"/>
      <c r="CC555" s="132"/>
      <c r="CD555" s="132"/>
      <c r="CE555" s="13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2"/>
      <c r="DU555" s="92"/>
      <c r="DV555" s="92"/>
      <c r="DW555" s="92"/>
      <c r="DX555" s="92"/>
      <c r="DY555" s="93"/>
      <c r="DZ555" s="92"/>
      <c r="EA555" s="92"/>
      <c r="EB555" s="92"/>
      <c r="EC555" s="92"/>
      <c r="ED555" s="92"/>
      <c r="EE555" s="92"/>
      <c r="EF555" s="92"/>
      <c r="EG555" s="92"/>
      <c r="EH555" s="92"/>
      <c r="EI555" s="92"/>
      <c r="EJ555" s="40"/>
      <c r="EK555" s="41"/>
      <c r="EL555" s="94"/>
      <c r="EM555" s="95"/>
    </row>
    <row r="556" spans="7:143" x14ac:dyDescent="0.15"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235"/>
      <c r="T556" s="132"/>
      <c r="U556" s="132"/>
      <c r="V556" s="132"/>
      <c r="W556" s="132"/>
      <c r="X556" s="132"/>
      <c r="Y556" s="132"/>
      <c r="Z556" s="132"/>
      <c r="AA556" s="132"/>
      <c r="AB556" s="132"/>
      <c r="AC556" s="132"/>
      <c r="AD556" s="132"/>
      <c r="AE556" s="132"/>
      <c r="AF556" s="132"/>
      <c r="AG556" s="132"/>
      <c r="AH556" s="132"/>
      <c r="AI556" s="132"/>
      <c r="AJ556" s="132"/>
      <c r="AK556" s="132"/>
      <c r="AL556" s="132"/>
      <c r="AM556" s="132"/>
      <c r="AN556" s="132"/>
      <c r="AO556" s="132"/>
      <c r="AP556" s="132"/>
      <c r="AQ556" s="132"/>
      <c r="AR556" s="132"/>
      <c r="AS556" s="132"/>
      <c r="AT556" s="132"/>
      <c r="AU556" s="132"/>
      <c r="AV556" s="132"/>
      <c r="AW556" s="132"/>
      <c r="AX556" s="132"/>
      <c r="AY556" s="132"/>
      <c r="AZ556" s="132"/>
      <c r="BA556" s="132"/>
      <c r="BB556" s="132"/>
      <c r="BC556" s="132"/>
      <c r="BD556" s="132"/>
      <c r="BE556" s="132"/>
      <c r="BF556" s="132"/>
      <c r="BG556" s="132"/>
      <c r="BH556" s="132"/>
      <c r="BI556" s="132"/>
      <c r="BJ556" s="132"/>
      <c r="BK556" s="132"/>
      <c r="BL556" s="132"/>
      <c r="BM556" s="132"/>
      <c r="BN556" s="132"/>
      <c r="BO556" s="132"/>
      <c r="BP556" s="132"/>
      <c r="BQ556" s="132"/>
      <c r="BR556" s="132"/>
      <c r="BS556" s="132"/>
      <c r="BT556" s="132"/>
      <c r="BU556" s="132"/>
      <c r="BV556" s="132"/>
      <c r="BW556" s="132"/>
      <c r="BX556" s="132"/>
      <c r="BY556" s="132"/>
      <c r="BZ556" s="132"/>
      <c r="CA556" s="132"/>
      <c r="CB556" s="132"/>
      <c r="CC556" s="132"/>
      <c r="CD556" s="132"/>
      <c r="CE556" s="13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2"/>
      <c r="DU556" s="92"/>
      <c r="DV556" s="92"/>
      <c r="DW556" s="92"/>
      <c r="DX556" s="92"/>
      <c r="DY556" s="93"/>
      <c r="DZ556" s="92"/>
      <c r="EA556" s="92"/>
      <c r="EB556" s="92"/>
      <c r="EC556" s="92"/>
      <c r="ED556" s="92"/>
      <c r="EE556" s="92"/>
      <c r="EF556" s="92"/>
      <c r="EG556" s="92"/>
      <c r="EH556" s="92"/>
      <c r="EI556" s="92"/>
      <c r="EJ556" s="40"/>
      <c r="EK556" s="41"/>
      <c r="EL556" s="94"/>
      <c r="EM556" s="95"/>
    </row>
    <row r="557" spans="7:143" x14ac:dyDescent="0.15"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235"/>
      <c r="T557" s="132"/>
      <c r="U557" s="132"/>
      <c r="V557" s="132"/>
      <c r="W557" s="132"/>
      <c r="X557" s="132"/>
      <c r="Y557" s="132"/>
      <c r="Z557" s="132"/>
      <c r="AA557" s="132"/>
      <c r="AB557" s="132"/>
      <c r="AC557" s="132"/>
      <c r="AD557" s="132"/>
      <c r="AE557" s="132"/>
      <c r="AF557" s="132"/>
      <c r="AG557" s="132"/>
      <c r="AH557" s="132"/>
      <c r="AI557" s="132"/>
      <c r="AJ557" s="132"/>
      <c r="AK557" s="132"/>
      <c r="AL557" s="132"/>
      <c r="AM557" s="132"/>
      <c r="AN557" s="132"/>
      <c r="AO557" s="132"/>
      <c r="AP557" s="132"/>
      <c r="AQ557" s="132"/>
      <c r="AR557" s="132"/>
      <c r="AS557" s="132"/>
      <c r="AT557" s="132"/>
      <c r="AU557" s="132"/>
      <c r="AV557" s="132"/>
      <c r="AW557" s="132"/>
      <c r="AX557" s="132"/>
      <c r="AY557" s="132"/>
      <c r="AZ557" s="132"/>
      <c r="BA557" s="132"/>
      <c r="BB557" s="132"/>
      <c r="BC557" s="132"/>
      <c r="BD557" s="132"/>
      <c r="BE557" s="132"/>
      <c r="BF557" s="132"/>
      <c r="BG557" s="132"/>
      <c r="BH557" s="132"/>
      <c r="BI557" s="132"/>
      <c r="BJ557" s="132"/>
      <c r="BK557" s="132"/>
      <c r="BL557" s="132"/>
      <c r="BM557" s="132"/>
      <c r="BN557" s="132"/>
      <c r="BO557" s="132"/>
      <c r="BP557" s="132"/>
      <c r="BQ557" s="132"/>
      <c r="BR557" s="132"/>
      <c r="BS557" s="132"/>
      <c r="BT557" s="132"/>
      <c r="BU557" s="132"/>
      <c r="BV557" s="132"/>
      <c r="BW557" s="132"/>
      <c r="BX557" s="132"/>
      <c r="BY557" s="132"/>
      <c r="BZ557" s="132"/>
      <c r="CA557" s="132"/>
      <c r="CB557" s="132"/>
      <c r="CC557" s="132"/>
      <c r="CD557" s="132"/>
      <c r="CE557" s="13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2"/>
      <c r="DU557" s="92"/>
      <c r="DV557" s="92"/>
      <c r="DW557" s="92"/>
      <c r="DX557" s="92"/>
      <c r="DY557" s="93"/>
      <c r="DZ557" s="92"/>
      <c r="EA557" s="92"/>
      <c r="EB557" s="92"/>
      <c r="EC557" s="92"/>
      <c r="ED557" s="92"/>
      <c r="EE557" s="92"/>
      <c r="EF557" s="92"/>
      <c r="EG557" s="92"/>
      <c r="EH557" s="92"/>
      <c r="EI557" s="92"/>
      <c r="EJ557" s="40"/>
      <c r="EK557" s="41"/>
      <c r="EL557" s="94"/>
      <c r="EM557" s="95"/>
    </row>
    <row r="558" spans="7:143" x14ac:dyDescent="0.15"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235"/>
      <c r="T558" s="132"/>
      <c r="U558" s="132"/>
      <c r="V558" s="132"/>
      <c r="W558" s="132"/>
      <c r="X558" s="132"/>
      <c r="Y558" s="132"/>
      <c r="Z558" s="132"/>
      <c r="AA558" s="132"/>
      <c r="AB558" s="132"/>
      <c r="AC558" s="132"/>
      <c r="AD558" s="132"/>
      <c r="AE558" s="132"/>
      <c r="AF558" s="132"/>
      <c r="AG558" s="132"/>
      <c r="AH558" s="132"/>
      <c r="AI558" s="132"/>
      <c r="AJ558" s="132"/>
      <c r="AK558" s="132"/>
      <c r="AL558" s="132"/>
      <c r="AM558" s="132"/>
      <c r="AN558" s="132"/>
      <c r="AO558" s="132"/>
      <c r="AP558" s="132"/>
      <c r="AQ558" s="132"/>
      <c r="AR558" s="132"/>
      <c r="AS558" s="132"/>
      <c r="AT558" s="132"/>
      <c r="AU558" s="132"/>
      <c r="AV558" s="132"/>
      <c r="AW558" s="132"/>
      <c r="AX558" s="132"/>
      <c r="AY558" s="132"/>
      <c r="AZ558" s="132"/>
      <c r="BA558" s="132"/>
      <c r="BB558" s="132"/>
      <c r="BC558" s="132"/>
      <c r="BD558" s="132"/>
      <c r="BE558" s="132"/>
      <c r="BF558" s="132"/>
      <c r="BG558" s="132"/>
      <c r="BH558" s="132"/>
      <c r="BI558" s="132"/>
      <c r="BJ558" s="132"/>
      <c r="BK558" s="132"/>
      <c r="BL558" s="132"/>
      <c r="BM558" s="132"/>
      <c r="BN558" s="132"/>
      <c r="BO558" s="132"/>
      <c r="BP558" s="132"/>
      <c r="BQ558" s="132"/>
      <c r="BR558" s="132"/>
      <c r="BS558" s="132"/>
      <c r="BT558" s="132"/>
      <c r="BU558" s="132"/>
      <c r="BV558" s="132"/>
      <c r="BW558" s="132"/>
      <c r="BX558" s="132"/>
      <c r="BY558" s="132"/>
      <c r="BZ558" s="132"/>
      <c r="CA558" s="132"/>
      <c r="CB558" s="132"/>
      <c r="CC558" s="132"/>
      <c r="CD558" s="132"/>
      <c r="CE558" s="13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3"/>
      <c r="DZ558" s="92"/>
      <c r="EA558" s="92"/>
      <c r="EB558" s="92"/>
      <c r="EC558" s="92"/>
      <c r="ED558" s="92"/>
      <c r="EE558" s="92"/>
      <c r="EF558" s="92"/>
      <c r="EG558" s="92"/>
      <c r="EH558" s="92"/>
      <c r="EI558" s="92"/>
      <c r="EJ558" s="40"/>
      <c r="EK558" s="41"/>
      <c r="EL558" s="94"/>
      <c r="EM558" s="95"/>
    </row>
    <row r="559" spans="7:143" x14ac:dyDescent="0.15"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235"/>
      <c r="T559" s="132"/>
      <c r="U559" s="132"/>
      <c r="V559" s="132"/>
      <c r="W559" s="132"/>
      <c r="X559" s="132"/>
      <c r="Y559" s="132"/>
      <c r="Z559" s="132"/>
      <c r="AA559" s="132"/>
      <c r="AB559" s="132"/>
      <c r="AC559" s="132"/>
      <c r="AD559" s="132"/>
      <c r="AE559" s="132"/>
      <c r="AF559" s="132"/>
      <c r="AG559" s="132"/>
      <c r="AH559" s="132"/>
      <c r="AI559" s="132"/>
      <c r="AJ559" s="132"/>
      <c r="AK559" s="132"/>
      <c r="AL559" s="132"/>
      <c r="AM559" s="132"/>
      <c r="AN559" s="132"/>
      <c r="AO559" s="132"/>
      <c r="AP559" s="132"/>
      <c r="AQ559" s="132"/>
      <c r="AR559" s="132"/>
      <c r="AS559" s="132"/>
      <c r="AT559" s="132"/>
      <c r="AU559" s="132"/>
      <c r="AV559" s="132"/>
      <c r="AW559" s="132"/>
      <c r="AX559" s="132"/>
      <c r="AY559" s="132"/>
      <c r="AZ559" s="132"/>
      <c r="BA559" s="132"/>
      <c r="BB559" s="132"/>
      <c r="BC559" s="132"/>
      <c r="BD559" s="132"/>
      <c r="BE559" s="132"/>
      <c r="BF559" s="132"/>
      <c r="BG559" s="132"/>
      <c r="BH559" s="132"/>
      <c r="BI559" s="132"/>
      <c r="BJ559" s="132"/>
      <c r="BK559" s="132"/>
      <c r="BL559" s="132"/>
      <c r="BM559" s="132"/>
      <c r="BN559" s="132"/>
      <c r="BO559" s="132"/>
      <c r="BP559" s="132"/>
      <c r="BQ559" s="132"/>
      <c r="BR559" s="132"/>
      <c r="BS559" s="132"/>
      <c r="BT559" s="132"/>
      <c r="BU559" s="132"/>
      <c r="BV559" s="132"/>
      <c r="BW559" s="132"/>
      <c r="BX559" s="132"/>
      <c r="BY559" s="132"/>
      <c r="BZ559" s="132"/>
      <c r="CA559" s="132"/>
      <c r="CB559" s="132"/>
      <c r="CC559" s="132"/>
      <c r="CD559" s="132"/>
      <c r="CE559" s="13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2"/>
      <c r="DU559" s="92"/>
      <c r="DV559" s="92"/>
      <c r="DW559" s="92"/>
      <c r="DX559" s="92"/>
      <c r="DY559" s="93"/>
      <c r="DZ559" s="92"/>
      <c r="EA559" s="92"/>
      <c r="EB559" s="92"/>
      <c r="EC559" s="92"/>
      <c r="ED559" s="92"/>
      <c r="EE559" s="92"/>
      <c r="EF559" s="92"/>
      <c r="EG559" s="92"/>
      <c r="EH559" s="92"/>
      <c r="EI559" s="92"/>
      <c r="EJ559" s="40"/>
      <c r="EK559" s="41"/>
      <c r="EL559" s="94"/>
      <c r="EM559" s="95"/>
    </row>
    <row r="560" spans="7:143" x14ac:dyDescent="0.15"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235"/>
      <c r="T560" s="132"/>
      <c r="U560" s="132"/>
      <c r="V560" s="132"/>
      <c r="W560" s="132"/>
      <c r="X560" s="132"/>
      <c r="Y560" s="132"/>
      <c r="Z560" s="132"/>
      <c r="AA560" s="132"/>
      <c r="AB560" s="132"/>
      <c r="AC560" s="132"/>
      <c r="AD560" s="132"/>
      <c r="AE560" s="132"/>
      <c r="AF560" s="132"/>
      <c r="AG560" s="132"/>
      <c r="AH560" s="132"/>
      <c r="AI560" s="132"/>
      <c r="AJ560" s="132"/>
      <c r="AK560" s="132"/>
      <c r="AL560" s="132"/>
      <c r="AM560" s="132"/>
      <c r="AN560" s="132"/>
      <c r="AO560" s="132"/>
      <c r="AP560" s="132"/>
      <c r="AQ560" s="132"/>
      <c r="AR560" s="132"/>
      <c r="AS560" s="132"/>
      <c r="AT560" s="132"/>
      <c r="AU560" s="132"/>
      <c r="AV560" s="132"/>
      <c r="AW560" s="132"/>
      <c r="AX560" s="132"/>
      <c r="AY560" s="132"/>
      <c r="AZ560" s="132"/>
      <c r="BA560" s="132"/>
      <c r="BB560" s="132"/>
      <c r="BC560" s="132"/>
      <c r="BD560" s="132"/>
      <c r="BE560" s="132"/>
      <c r="BF560" s="132"/>
      <c r="BG560" s="132"/>
      <c r="BH560" s="132"/>
      <c r="BI560" s="132"/>
      <c r="BJ560" s="132"/>
      <c r="BK560" s="132"/>
      <c r="BL560" s="132"/>
      <c r="BM560" s="132"/>
      <c r="BN560" s="132"/>
      <c r="BO560" s="132"/>
      <c r="BP560" s="132"/>
      <c r="BQ560" s="132"/>
      <c r="BR560" s="132"/>
      <c r="BS560" s="132"/>
      <c r="BT560" s="132"/>
      <c r="BU560" s="132"/>
      <c r="BV560" s="132"/>
      <c r="BW560" s="132"/>
      <c r="BX560" s="132"/>
      <c r="BY560" s="132"/>
      <c r="BZ560" s="132"/>
      <c r="CA560" s="132"/>
      <c r="CB560" s="132"/>
      <c r="CC560" s="132"/>
      <c r="CD560" s="132"/>
      <c r="CE560" s="13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2"/>
      <c r="DU560" s="92"/>
      <c r="DV560" s="92"/>
      <c r="DW560" s="92"/>
      <c r="DX560" s="92"/>
      <c r="DY560" s="93"/>
      <c r="DZ560" s="92"/>
      <c r="EA560" s="92"/>
      <c r="EB560" s="92"/>
      <c r="EC560" s="92"/>
      <c r="ED560" s="92"/>
      <c r="EE560" s="92"/>
      <c r="EF560" s="92"/>
      <c r="EG560" s="92"/>
      <c r="EH560" s="92"/>
      <c r="EI560" s="92"/>
      <c r="EJ560" s="40"/>
      <c r="EK560" s="41"/>
      <c r="EL560" s="94"/>
      <c r="EM560" s="95"/>
    </row>
    <row r="561" spans="7:143" x14ac:dyDescent="0.15"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235"/>
      <c r="T561" s="132"/>
      <c r="U561" s="132"/>
      <c r="V561" s="132"/>
      <c r="W561" s="132"/>
      <c r="X561" s="132"/>
      <c r="Y561" s="132"/>
      <c r="Z561" s="132"/>
      <c r="AA561" s="132"/>
      <c r="AB561" s="132"/>
      <c r="AC561" s="132"/>
      <c r="AD561" s="132"/>
      <c r="AE561" s="132"/>
      <c r="AF561" s="132"/>
      <c r="AG561" s="132"/>
      <c r="AH561" s="132"/>
      <c r="AI561" s="132"/>
      <c r="AJ561" s="132"/>
      <c r="AK561" s="132"/>
      <c r="AL561" s="132"/>
      <c r="AM561" s="132"/>
      <c r="AN561" s="132"/>
      <c r="AO561" s="132"/>
      <c r="AP561" s="132"/>
      <c r="AQ561" s="132"/>
      <c r="AR561" s="132"/>
      <c r="AS561" s="132"/>
      <c r="AT561" s="132"/>
      <c r="AU561" s="132"/>
      <c r="AV561" s="132"/>
      <c r="AW561" s="132"/>
      <c r="AX561" s="132"/>
      <c r="AY561" s="132"/>
      <c r="AZ561" s="132"/>
      <c r="BA561" s="132"/>
      <c r="BB561" s="132"/>
      <c r="BC561" s="132"/>
      <c r="BD561" s="132"/>
      <c r="BE561" s="132"/>
      <c r="BF561" s="132"/>
      <c r="BG561" s="132"/>
      <c r="BH561" s="132"/>
      <c r="BI561" s="132"/>
      <c r="BJ561" s="132"/>
      <c r="BK561" s="132"/>
      <c r="BL561" s="132"/>
      <c r="BM561" s="132"/>
      <c r="BN561" s="132"/>
      <c r="BO561" s="132"/>
      <c r="BP561" s="132"/>
      <c r="BQ561" s="132"/>
      <c r="BR561" s="132"/>
      <c r="BS561" s="132"/>
      <c r="BT561" s="132"/>
      <c r="BU561" s="132"/>
      <c r="BV561" s="132"/>
      <c r="BW561" s="132"/>
      <c r="BX561" s="132"/>
      <c r="BY561" s="132"/>
      <c r="BZ561" s="132"/>
      <c r="CA561" s="132"/>
      <c r="CB561" s="132"/>
      <c r="CC561" s="132"/>
      <c r="CD561" s="132"/>
      <c r="CE561" s="13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2"/>
      <c r="DU561" s="92"/>
      <c r="DV561" s="92"/>
      <c r="DW561" s="92"/>
      <c r="DX561" s="92"/>
      <c r="DY561" s="93"/>
      <c r="DZ561" s="92"/>
      <c r="EA561" s="92"/>
      <c r="EB561" s="92"/>
      <c r="EC561" s="92"/>
      <c r="ED561" s="92"/>
      <c r="EE561" s="92"/>
      <c r="EF561" s="92"/>
      <c r="EG561" s="92"/>
      <c r="EH561" s="92"/>
      <c r="EI561" s="92"/>
      <c r="EJ561" s="40"/>
      <c r="EK561" s="41"/>
      <c r="EL561" s="94"/>
      <c r="EM561" s="95"/>
    </row>
    <row r="562" spans="7:143" x14ac:dyDescent="0.15"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235"/>
      <c r="T562" s="132"/>
      <c r="U562" s="132"/>
      <c r="V562" s="132"/>
      <c r="W562" s="132"/>
      <c r="X562" s="132"/>
      <c r="Y562" s="132"/>
      <c r="Z562" s="132"/>
      <c r="AA562" s="132"/>
      <c r="AB562" s="132"/>
      <c r="AC562" s="132"/>
      <c r="AD562" s="132"/>
      <c r="AE562" s="132"/>
      <c r="AF562" s="132"/>
      <c r="AG562" s="132"/>
      <c r="AH562" s="132"/>
      <c r="AI562" s="132"/>
      <c r="AJ562" s="132"/>
      <c r="AK562" s="132"/>
      <c r="AL562" s="132"/>
      <c r="AM562" s="132"/>
      <c r="AN562" s="132"/>
      <c r="AO562" s="132"/>
      <c r="AP562" s="132"/>
      <c r="AQ562" s="132"/>
      <c r="AR562" s="132"/>
      <c r="AS562" s="132"/>
      <c r="AT562" s="132"/>
      <c r="AU562" s="132"/>
      <c r="AV562" s="132"/>
      <c r="AW562" s="132"/>
      <c r="AX562" s="132"/>
      <c r="AY562" s="132"/>
      <c r="AZ562" s="132"/>
      <c r="BA562" s="132"/>
      <c r="BB562" s="132"/>
      <c r="BC562" s="132"/>
      <c r="BD562" s="132"/>
      <c r="BE562" s="132"/>
      <c r="BF562" s="132"/>
      <c r="BG562" s="132"/>
      <c r="BH562" s="132"/>
      <c r="BI562" s="132"/>
      <c r="BJ562" s="132"/>
      <c r="BK562" s="132"/>
      <c r="BL562" s="132"/>
      <c r="BM562" s="132"/>
      <c r="BN562" s="132"/>
      <c r="BO562" s="132"/>
      <c r="BP562" s="132"/>
      <c r="BQ562" s="132"/>
      <c r="BR562" s="132"/>
      <c r="BS562" s="132"/>
      <c r="BT562" s="132"/>
      <c r="BU562" s="132"/>
      <c r="BV562" s="132"/>
      <c r="BW562" s="132"/>
      <c r="BX562" s="132"/>
      <c r="BY562" s="132"/>
      <c r="BZ562" s="132"/>
      <c r="CA562" s="132"/>
      <c r="CB562" s="132"/>
      <c r="CC562" s="132"/>
      <c r="CD562" s="132"/>
      <c r="CE562" s="13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2"/>
      <c r="DU562" s="92"/>
      <c r="DV562" s="92"/>
      <c r="DW562" s="92"/>
      <c r="DX562" s="92"/>
      <c r="DY562" s="93"/>
      <c r="DZ562" s="92"/>
      <c r="EA562" s="92"/>
      <c r="EB562" s="92"/>
      <c r="EC562" s="92"/>
      <c r="ED562" s="92"/>
      <c r="EE562" s="92"/>
      <c r="EF562" s="92"/>
      <c r="EG562" s="92"/>
      <c r="EH562" s="92"/>
      <c r="EI562" s="92"/>
      <c r="EJ562" s="40"/>
      <c r="EK562" s="115"/>
      <c r="EL562" s="94"/>
      <c r="EM562" s="95"/>
    </row>
    <row r="563" spans="7:143" x14ac:dyDescent="0.15"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235"/>
      <c r="T563" s="132"/>
      <c r="U563" s="132"/>
      <c r="V563" s="132"/>
      <c r="W563" s="132"/>
      <c r="X563" s="132"/>
      <c r="Y563" s="132"/>
      <c r="Z563" s="132"/>
      <c r="AA563" s="132"/>
      <c r="AB563" s="132"/>
      <c r="AC563" s="132"/>
      <c r="AD563" s="132"/>
      <c r="AE563" s="132"/>
      <c r="AF563" s="132"/>
      <c r="AG563" s="132"/>
      <c r="AH563" s="132"/>
      <c r="AI563" s="132"/>
      <c r="AJ563" s="132"/>
      <c r="AK563" s="132"/>
      <c r="AL563" s="132"/>
      <c r="AM563" s="132"/>
      <c r="AN563" s="132"/>
      <c r="AO563" s="132"/>
      <c r="AP563" s="132"/>
      <c r="AQ563" s="132"/>
      <c r="AR563" s="132"/>
      <c r="AS563" s="132"/>
      <c r="AT563" s="132"/>
      <c r="AU563" s="132"/>
      <c r="AV563" s="132"/>
      <c r="AW563" s="132"/>
      <c r="AX563" s="132"/>
      <c r="AY563" s="132"/>
      <c r="AZ563" s="132"/>
      <c r="BA563" s="132"/>
      <c r="BB563" s="132"/>
      <c r="BC563" s="132"/>
      <c r="BD563" s="132"/>
      <c r="BE563" s="132"/>
      <c r="BF563" s="132"/>
      <c r="BG563" s="132"/>
      <c r="BH563" s="132"/>
      <c r="BI563" s="132"/>
      <c r="BJ563" s="132"/>
      <c r="BK563" s="132"/>
      <c r="BL563" s="132"/>
      <c r="BM563" s="132"/>
      <c r="BN563" s="132"/>
      <c r="BO563" s="132"/>
      <c r="BP563" s="132"/>
      <c r="BQ563" s="132"/>
      <c r="BR563" s="132"/>
      <c r="BS563" s="132"/>
      <c r="BT563" s="132"/>
      <c r="BU563" s="132"/>
      <c r="BV563" s="132"/>
      <c r="BW563" s="132"/>
      <c r="BX563" s="132"/>
      <c r="BY563" s="132"/>
      <c r="BZ563" s="132"/>
      <c r="CA563" s="132"/>
      <c r="CB563" s="132"/>
      <c r="CC563" s="132"/>
      <c r="CD563" s="132"/>
      <c r="CE563" s="13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2"/>
      <c r="DU563" s="92"/>
      <c r="DV563" s="92"/>
      <c r="DW563" s="92"/>
      <c r="DX563" s="92"/>
      <c r="DY563" s="93"/>
      <c r="DZ563" s="92"/>
      <c r="EA563" s="92"/>
      <c r="EB563" s="92"/>
      <c r="EC563" s="92"/>
      <c r="ED563" s="92"/>
      <c r="EE563" s="92"/>
      <c r="EF563" s="92"/>
      <c r="EG563" s="92"/>
      <c r="EH563" s="92"/>
      <c r="EI563" s="92"/>
      <c r="EJ563" s="40"/>
      <c r="EK563" s="115"/>
      <c r="EL563" s="94"/>
      <c r="EM563" s="95"/>
    </row>
    <row r="564" spans="7:143" x14ac:dyDescent="0.15"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235"/>
      <c r="T564" s="132"/>
      <c r="U564" s="132"/>
      <c r="V564" s="132"/>
      <c r="W564" s="132"/>
      <c r="X564" s="132"/>
      <c r="Y564" s="132"/>
      <c r="Z564" s="132"/>
      <c r="AA564" s="132"/>
      <c r="AB564" s="132"/>
      <c r="AC564" s="132"/>
      <c r="AD564" s="132"/>
      <c r="AE564" s="132"/>
      <c r="AF564" s="132"/>
      <c r="AG564" s="132"/>
      <c r="AH564" s="132"/>
      <c r="AI564" s="132"/>
      <c r="AJ564" s="132"/>
      <c r="AK564" s="132"/>
      <c r="AL564" s="132"/>
      <c r="AM564" s="132"/>
      <c r="AN564" s="132"/>
      <c r="AO564" s="132"/>
      <c r="AP564" s="132"/>
      <c r="AQ564" s="132"/>
      <c r="AR564" s="132"/>
      <c r="AS564" s="132"/>
      <c r="AT564" s="132"/>
      <c r="AU564" s="132"/>
      <c r="AV564" s="132"/>
      <c r="AW564" s="132"/>
      <c r="AX564" s="132"/>
      <c r="AY564" s="132"/>
      <c r="AZ564" s="132"/>
      <c r="BA564" s="132"/>
      <c r="BB564" s="132"/>
      <c r="BC564" s="132"/>
      <c r="BD564" s="132"/>
      <c r="BE564" s="132"/>
      <c r="BF564" s="132"/>
      <c r="BG564" s="132"/>
      <c r="BH564" s="132"/>
      <c r="BI564" s="132"/>
      <c r="BJ564" s="132"/>
      <c r="BK564" s="132"/>
      <c r="BL564" s="132"/>
      <c r="BM564" s="132"/>
      <c r="BN564" s="132"/>
      <c r="BO564" s="132"/>
      <c r="BP564" s="132"/>
      <c r="BQ564" s="132"/>
      <c r="BR564" s="132"/>
      <c r="BS564" s="132"/>
      <c r="BT564" s="132"/>
      <c r="BU564" s="132"/>
      <c r="BV564" s="132"/>
      <c r="BW564" s="132"/>
      <c r="BX564" s="132"/>
      <c r="BY564" s="132"/>
      <c r="BZ564" s="132"/>
      <c r="CA564" s="132"/>
      <c r="CB564" s="132"/>
      <c r="CC564" s="132"/>
      <c r="CD564" s="132"/>
      <c r="CE564" s="13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2"/>
      <c r="DU564" s="92"/>
      <c r="DV564" s="92"/>
      <c r="DW564" s="92"/>
      <c r="DX564" s="92"/>
      <c r="DY564" s="93"/>
      <c r="DZ564" s="92"/>
      <c r="EA564" s="92"/>
      <c r="EB564" s="92"/>
      <c r="EC564" s="92"/>
      <c r="ED564" s="92"/>
      <c r="EE564" s="92"/>
      <c r="EF564" s="92"/>
      <c r="EG564" s="92"/>
      <c r="EH564" s="92"/>
      <c r="EI564" s="92"/>
      <c r="EJ564" s="40"/>
      <c r="EK564" s="115"/>
      <c r="EL564" s="94"/>
      <c r="EM564" s="95"/>
    </row>
    <row r="565" spans="7:143" x14ac:dyDescent="0.15"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235"/>
      <c r="T565" s="132"/>
      <c r="U565" s="132"/>
      <c r="V565" s="132"/>
      <c r="W565" s="132"/>
      <c r="X565" s="132"/>
      <c r="Y565" s="132"/>
      <c r="Z565" s="132"/>
      <c r="AA565" s="132"/>
      <c r="AB565" s="132"/>
      <c r="AC565" s="132"/>
      <c r="AD565" s="132"/>
      <c r="AE565" s="132"/>
      <c r="AF565" s="132"/>
      <c r="AG565" s="132"/>
      <c r="AH565" s="132"/>
      <c r="AI565" s="132"/>
      <c r="AJ565" s="132"/>
      <c r="AK565" s="132"/>
      <c r="AL565" s="132"/>
      <c r="AM565" s="132"/>
      <c r="AN565" s="132"/>
      <c r="AO565" s="132"/>
      <c r="AP565" s="132"/>
      <c r="AQ565" s="132"/>
      <c r="AR565" s="132"/>
      <c r="AS565" s="132"/>
      <c r="AT565" s="132"/>
      <c r="AU565" s="132"/>
      <c r="AV565" s="132"/>
      <c r="AW565" s="132"/>
      <c r="AX565" s="132"/>
      <c r="AY565" s="132"/>
      <c r="AZ565" s="132"/>
      <c r="BA565" s="132"/>
      <c r="BB565" s="132"/>
      <c r="BC565" s="132"/>
      <c r="BD565" s="132"/>
      <c r="BE565" s="132"/>
      <c r="BF565" s="132"/>
      <c r="BG565" s="132"/>
      <c r="BH565" s="132"/>
      <c r="BI565" s="132"/>
      <c r="BJ565" s="132"/>
      <c r="BK565" s="132"/>
      <c r="BL565" s="132"/>
      <c r="BM565" s="132"/>
      <c r="BN565" s="132"/>
      <c r="BO565" s="132"/>
      <c r="BP565" s="132"/>
      <c r="BQ565" s="132"/>
      <c r="BR565" s="132"/>
      <c r="BS565" s="132"/>
      <c r="BT565" s="132"/>
      <c r="BU565" s="132"/>
      <c r="BV565" s="132"/>
      <c r="BW565" s="132"/>
      <c r="BX565" s="132"/>
      <c r="BY565" s="132"/>
      <c r="BZ565" s="132"/>
      <c r="CA565" s="132"/>
      <c r="CB565" s="132"/>
      <c r="CC565" s="132"/>
      <c r="CD565" s="132"/>
      <c r="CE565" s="13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3"/>
      <c r="DZ565" s="92"/>
      <c r="EA565" s="92"/>
      <c r="EB565" s="92"/>
      <c r="EC565" s="92"/>
      <c r="ED565" s="92"/>
      <c r="EE565" s="92"/>
      <c r="EF565" s="92"/>
      <c r="EG565" s="92"/>
      <c r="EH565" s="92"/>
      <c r="EI565" s="92"/>
      <c r="EJ565" s="40"/>
      <c r="EK565" s="115"/>
      <c r="EL565" s="94"/>
      <c r="EM565" s="95"/>
    </row>
    <row r="566" spans="7:143" x14ac:dyDescent="0.15"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235"/>
      <c r="T566" s="132"/>
      <c r="U566" s="132"/>
      <c r="V566" s="132"/>
      <c r="W566" s="132"/>
      <c r="X566" s="132"/>
      <c r="Y566" s="132"/>
      <c r="Z566" s="132"/>
      <c r="AA566" s="132"/>
      <c r="AB566" s="132"/>
      <c r="AC566" s="132"/>
      <c r="AD566" s="132"/>
      <c r="AE566" s="132"/>
      <c r="AF566" s="132"/>
      <c r="AG566" s="132"/>
      <c r="AH566" s="132"/>
      <c r="AI566" s="132"/>
      <c r="AJ566" s="132"/>
      <c r="AK566" s="132"/>
      <c r="AL566" s="132"/>
      <c r="AM566" s="132"/>
      <c r="AN566" s="132"/>
      <c r="AO566" s="132"/>
      <c r="AP566" s="132"/>
      <c r="AQ566" s="132"/>
      <c r="AR566" s="132"/>
      <c r="AS566" s="132"/>
      <c r="AT566" s="132"/>
      <c r="AU566" s="132"/>
      <c r="AV566" s="132"/>
      <c r="AW566" s="132"/>
      <c r="AX566" s="132"/>
      <c r="AY566" s="132"/>
      <c r="AZ566" s="132"/>
      <c r="BA566" s="132"/>
      <c r="BB566" s="132"/>
      <c r="BC566" s="132"/>
      <c r="BD566" s="132"/>
      <c r="BE566" s="132"/>
      <c r="BF566" s="132"/>
      <c r="BG566" s="132"/>
      <c r="BH566" s="132"/>
      <c r="BI566" s="132"/>
      <c r="BJ566" s="132"/>
      <c r="BK566" s="132"/>
      <c r="BL566" s="132"/>
      <c r="BM566" s="132"/>
      <c r="BN566" s="132"/>
      <c r="BO566" s="132"/>
      <c r="BP566" s="132"/>
      <c r="BQ566" s="132"/>
      <c r="BR566" s="132"/>
      <c r="BS566" s="132"/>
      <c r="BT566" s="132"/>
      <c r="BU566" s="132"/>
      <c r="BV566" s="132"/>
      <c r="BW566" s="132"/>
      <c r="BX566" s="132"/>
      <c r="BY566" s="132"/>
      <c r="BZ566" s="132"/>
      <c r="CA566" s="132"/>
      <c r="CB566" s="132"/>
      <c r="CC566" s="132"/>
      <c r="CD566" s="132"/>
      <c r="CE566" s="13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2"/>
      <c r="DU566" s="92"/>
      <c r="DV566" s="92"/>
      <c r="DW566" s="92"/>
      <c r="DX566" s="92"/>
      <c r="DY566" s="93"/>
      <c r="DZ566" s="92"/>
      <c r="EA566" s="92"/>
      <c r="EB566" s="92"/>
      <c r="EC566" s="92"/>
      <c r="ED566" s="92"/>
      <c r="EE566" s="92"/>
      <c r="EF566" s="92"/>
      <c r="EG566" s="92"/>
      <c r="EH566" s="92"/>
      <c r="EI566" s="92"/>
      <c r="EJ566" s="40"/>
      <c r="EK566" s="115"/>
      <c r="EL566" s="94"/>
      <c r="EM566" s="95"/>
    </row>
    <row r="567" spans="7:143" x14ac:dyDescent="0.15"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235"/>
      <c r="T567" s="132"/>
      <c r="U567" s="132"/>
      <c r="V567" s="132"/>
      <c r="W567" s="132"/>
      <c r="X567" s="132"/>
      <c r="Y567" s="132"/>
      <c r="Z567" s="132"/>
      <c r="AA567" s="132"/>
      <c r="AB567" s="132"/>
      <c r="AC567" s="132"/>
      <c r="AD567" s="132"/>
      <c r="AE567" s="132"/>
      <c r="AF567" s="132"/>
      <c r="AG567" s="132"/>
      <c r="AH567" s="132"/>
      <c r="AI567" s="132"/>
      <c r="AJ567" s="132"/>
      <c r="AK567" s="132"/>
      <c r="AL567" s="132"/>
      <c r="AM567" s="132"/>
      <c r="AN567" s="132"/>
      <c r="AO567" s="132"/>
      <c r="AP567" s="132"/>
      <c r="AQ567" s="132"/>
      <c r="AR567" s="132"/>
      <c r="AS567" s="132"/>
      <c r="AT567" s="132"/>
      <c r="AU567" s="132"/>
      <c r="AV567" s="132"/>
      <c r="AW567" s="132"/>
      <c r="AX567" s="132"/>
      <c r="AY567" s="132"/>
      <c r="AZ567" s="132"/>
      <c r="BA567" s="132"/>
      <c r="BB567" s="132"/>
      <c r="BC567" s="132"/>
      <c r="BD567" s="132"/>
      <c r="BE567" s="132"/>
      <c r="BF567" s="132"/>
      <c r="BG567" s="132"/>
      <c r="BH567" s="132"/>
      <c r="BI567" s="132"/>
      <c r="BJ567" s="132"/>
      <c r="BK567" s="132"/>
      <c r="BL567" s="132"/>
      <c r="BM567" s="132"/>
      <c r="BN567" s="132"/>
      <c r="BO567" s="132"/>
      <c r="BP567" s="132"/>
      <c r="BQ567" s="132"/>
      <c r="BR567" s="132"/>
      <c r="BS567" s="132"/>
      <c r="BT567" s="132"/>
      <c r="BU567" s="132"/>
      <c r="BV567" s="132"/>
      <c r="BW567" s="132"/>
      <c r="BX567" s="132"/>
      <c r="BY567" s="132"/>
      <c r="BZ567" s="132"/>
      <c r="CA567" s="132"/>
      <c r="CB567" s="132"/>
      <c r="CC567" s="132"/>
      <c r="CD567" s="132"/>
      <c r="CE567" s="13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2"/>
      <c r="DU567" s="92"/>
      <c r="DV567" s="92"/>
      <c r="DW567" s="92"/>
      <c r="DX567" s="92"/>
      <c r="DY567" s="93"/>
      <c r="DZ567" s="92"/>
      <c r="EA567" s="92"/>
      <c r="EB567" s="92"/>
      <c r="EC567" s="92"/>
      <c r="ED567" s="92"/>
      <c r="EE567" s="92"/>
      <c r="EF567" s="92"/>
      <c r="EG567" s="92"/>
      <c r="EH567" s="92"/>
      <c r="EI567" s="92"/>
      <c r="EJ567" s="40"/>
      <c r="EK567" s="115"/>
      <c r="EL567" s="94"/>
      <c r="EM567" s="95"/>
    </row>
    <row r="568" spans="7:143" x14ac:dyDescent="0.15"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235"/>
      <c r="T568" s="132"/>
      <c r="U568" s="132"/>
      <c r="V568" s="132"/>
      <c r="W568" s="132"/>
      <c r="X568" s="132"/>
      <c r="Y568" s="132"/>
      <c r="Z568" s="132"/>
      <c r="AA568" s="132"/>
      <c r="AB568" s="132"/>
      <c r="AC568" s="132"/>
      <c r="AD568" s="132"/>
      <c r="AE568" s="132"/>
      <c r="AF568" s="132"/>
      <c r="AG568" s="132"/>
      <c r="AH568" s="132"/>
      <c r="AI568" s="132"/>
      <c r="AJ568" s="132"/>
      <c r="AK568" s="132"/>
      <c r="AL568" s="132"/>
      <c r="AM568" s="132"/>
      <c r="AN568" s="132"/>
      <c r="AO568" s="132"/>
      <c r="AP568" s="132"/>
      <c r="AQ568" s="132"/>
      <c r="AR568" s="132"/>
      <c r="AS568" s="132"/>
      <c r="AT568" s="132"/>
      <c r="AU568" s="132"/>
      <c r="AV568" s="132"/>
      <c r="AW568" s="132"/>
      <c r="AX568" s="132"/>
      <c r="AY568" s="132"/>
      <c r="AZ568" s="132"/>
      <c r="BA568" s="132"/>
      <c r="BB568" s="132"/>
      <c r="BC568" s="132"/>
      <c r="BD568" s="132"/>
      <c r="BE568" s="132"/>
      <c r="BF568" s="132"/>
      <c r="BG568" s="132"/>
      <c r="BH568" s="132"/>
      <c r="BI568" s="132"/>
      <c r="BJ568" s="132"/>
      <c r="BK568" s="132"/>
      <c r="BL568" s="132"/>
      <c r="BM568" s="132"/>
      <c r="BN568" s="132"/>
      <c r="BO568" s="132"/>
      <c r="BP568" s="132"/>
      <c r="BQ568" s="132"/>
      <c r="BR568" s="132"/>
      <c r="BS568" s="132"/>
      <c r="BT568" s="132"/>
      <c r="BU568" s="132"/>
      <c r="BV568" s="132"/>
      <c r="BW568" s="132"/>
      <c r="BX568" s="132"/>
      <c r="BY568" s="132"/>
      <c r="BZ568" s="132"/>
      <c r="CA568" s="132"/>
      <c r="CB568" s="132"/>
      <c r="CC568" s="132"/>
      <c r="CD568" s="132"/>
      <c r="CE568" s="13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/>
      <c r="DT568" s="92"/>
      <c r="DU568" s="92"/>
      <c r="DV568" s="92"/>
      <c r="DW568" s="92"/>
      <c r="DX568" s="92"/>
      <c r="DY568" s="93"/>
      <c r="DZ568" s="92"/>
      <c r="EA568" s="92"/>
      <c r="EB568" s="92"/>
      <c r="EC568" s="92"/>
      <c r="ED568" s="92"/>
      <c r="EE568" s="92"/>
      <c r="EF568" s="92"/>
      <c r="EG568" s="92"/>
      <c r="EH568" s="92"/>
      <c r="EI568" s="92"/>
      <c r="EJ568" s="40"/>
      <c r="EK568" s="41"/>
      <c r="EL568" s="94"/>
      <c r="EM568" s="95"/>
    </row>
    <row r="569" spans="7:143" x14ac:dyDescent="0.15"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235"/>
      <c r="T569" s="132"/>
      <c r="U569" s="132"/>
      <c r="V569" s="132"/>
      <c r="W569" s="132"/>
      <c r="X569" s="132"/>
      <c r="Y569" s="132"/>
      <c r="Z569" s="132"/>
      <c r="AA569" s="132"/>
      <c r="AB569" s="132"/>
      <c r="AC569" s="132"/>
      <c r="AD569" s="132"/>
      <c r="AE569" s="132"/>
      <c r="AF569" s="132"/>
      <c r="AG569" s="132"/>
      <c r="AH569" s="132"/>
      <c r="AI569" s="132"/>
      <c r="AJ569" s="132"/>
      <c r="AK569" s="132"/>
      <c r="AL569" s="132"/>
      <c r="AM569" s="132"/>
      <c r="AN569" s="132"/>
      <c r="AO569" s="132"/>
      <c r="AP569" s="132"/>
      <c r="AQ569" s="132"/>
      <c r="AR569" s="132"/>
      <c r="AS569" s="132"/>
      <c r="AT569" s="132"/>
      <c r="AU569" s="132"/>
      <c r="AV569" s="132"/>
      <c r="AW569" s="132"/>
      <c r="AX569" s="132"/>
      <c r="AY569" s="132"/>
      <c r="AZ569" s="132"/>
      <c r="BA569" s="132"/>
      <c r="BB569" s="132"/>
      <c r="BC569" s="132"/>
      <c r="BD569" s="132"/>
      <c r="BE569" s="132"/>
      <c r="BF569" s="132"/>
      <c r="BG569" s="132"/>
      <c r="BH569" s="132"/>
      <c r="BI569" s="132"/>
      <c r="BJ569" s="132"/>
      <c r="BK569" s="132"/>
      <c r="BL569" s="132"/>
      <c r="BM569" s="132"/>
      <c r="BN569" s="132"/>
      <c r="BO569" s="132"/>
      <c r="BP569" s="132"/>
      <c r="BQ569" s="132"/>
      <c r="BR569" s="132"/>
      <c r="BS569" s="132"/>
      <c r="BT569" s="132"/>
      <c r="BU569" s="132"/>
      <c r="BV569" s="132"/>
      <c r="BW569" s="132"/>
      <c r="BX569" s="132"/>
      <c r="BY569" s="132"/>
      <c r="BZ569" s="132"/>
      <c r="CA569" s="132"/>
      <c r="CB569" s="132"/>
      <c r="CC569" s="132"/>
      <c r="CD569" s="132"/>
      <c r="CE569" s="13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/>
      <c r="DT569" s="92"/>
      <c r="DU569" s="92"/>
      <c r="DV569" s="92"/>
      <c r="DW569" s="92"/>
      <c r="DX569" s="92"/>
      <c r="DY569" s="93"/>
      <c r="DZ569" s="92"/>
      <c r="EA569" s="92"/>
      <c r="EB569" s="92"/>
      <c r="EC569" s="92"/>
      <c r="ED569" s="92"/>
      <c r="EE569" s="92"/>
      <c r="EF569" s="92"/>
      <c r="EG569" s="92"/>
      <c r="EH569" s="92"/>
      <c r="EI569" s="92"/>
      <c r="EJ569" s="40"/>
      <c r="EK569" s="115"/>
      <c r="EL569" s="94"/>
      <c r="EM569" s="95"/>
    </row>
    <row r="570" spans="7:143" x14ac:dyDescent="0.15"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235"/>
      <c r="T570" s="132"/>
      <c r="U570" s="132"/>
      <c r="V570" s="132"/>
      <c r="W570" s="132"/>
      <c r="X570" s="132"/>
      <c r="Y570" s="132"/>
      <c r="Z570" s="132"/>
      <c r="AA570" s="132"/>
      <c r="AB570" s="132"/>
      <c r="AC570" s="132"/>
      <c r="AD570" s="132"/>
      <c r="AE570" s="132"/>
      <c r="AF570" s="132"/>
      <c r="AG570" s="132"/>
      <c r="AH570" s="132"/>
      <c r="AI570" s="132"/>
      <c r="AJ570" s="132"/>
      <c r="AK570" s="132"/>
      <c r="AL570" s="132"/>
      <c r="AM570" s="132"/>
      <c r="AN570" s="132"/>
      <c r="AO570" s="132"/>
      <c r="AP570" s="132"/>
      <c r="AQ570" s="132"/>
      <c r="AR570" s="132"/>
      <c r="AS570" s="132"/>
      <c r="AT570" s="132"/>
      <c r="AU570" s="132"/>
      <c r="AV570" s="132"/>
      <c r="AW570" s="132"/>
      <c r="AX570" s="132"/>
      <c r="AY570" s="132"/>
      <c r="AZ570" s="132"/>
      <c r="BA570" s="132"/>
      <c r="BB570" s="132"/>
      <c r="BC570" s="132"/>
      <c r="BD570" s="132"/>
      <c r="BE570" s="132"/>
      <c r="BF570" s="132"/>
      <c r="BG570" s="132"/>
      <c r="BH570" s="132"/>
      <c r="BI570" s="132"/>
      <c r="BJ570" s="132"/>
      <c r="BK570" s="132"/>
      <c r="BL570" s="132"/>
      <c r="BM570" s="132"/>
      <c r="BN570" s="132"/>
      <c r="BO570" s="132"/>
      <c r="BP570" s="132"/>
      <c r="BQ570" s="132"/>
      <c r="BR570" s="132"/>
      <c r="BS570" s="132"/>
      <c r="BT570" s="132"/>
      <c r="BU570" s="132"/>
      <c r="BV570" s="132"/>
      <c r="BW570" s="132"/>
      <c r="BX570" s="132"/>
      <c r="BY570" s="132"/>
      <c r="BZ570" s="132"/>
      <c r="CA570" s="132"/>
      <c r="CB570" s="132"/>
      <c r="CC570" s="132"/>
      <c r="CD570" s="132"/>
      <c r="CE570" s="13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/>
      <c r="DT570" s="92"/>
      <c r="DU570" s="92"/>
      <c r="DV570" s="92"/>
      <c r="DW570" s="92"/>
      <c r="DX570" s="92"/>
      <c r="DY570" s="93"/>
      <c r="DZ570" s="92"/>
      <c r="EA570" s="92"/>
      <c r="EB570" s="92"/>
      <c r="EC570" s="92"/>
      <c r="ED570" s="92"/>
      <c r="EE570" s="92"/>
      <c r="EF570" s="92"/>
      <c r="EG570" s="92"/>
      <c r="EH570" s="92"/>
      <c r="EI570" s="92"/>
      <c r="EJ570" s="40"/>
      <c r="EK570" s="115"/>
      <c r="EL570" s="94"/>
      <c r="EM570" s="95"/>
    </row>
    <row r="571" spans="7:143" x14ac:dyDescent="0.15"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235"/>
      <c r="T571" s="132"/>
      <c r="U571" s="132"/>
      <c r="V571" s="132"/>
      <c r="W571" s="132"/>
      <c r="X571" s="132"/>
      <c r="Y571" s="132"/>
      <c r="Z571" s="132"/>
      <c r="AA571" s="132"/>
      <c r="AB571" s="132"/>
      <c r="AC571" s="132"/>
      <c r="AD571" s="132"/>
      <c r="AE571" s="132"/>
      <c r="AF571" s="132"/>
      <c r="AG571" s="132"/>
      <c r="AH571" s="132"/>
      <c r="AI571" s="132"/>
      <c r="AJ571" s="132"/>
      <c r="AK571" s="132"/>
      <c r="AL571" s="132"/>
      <c r="AM571" s="132"/>
      <c r="AN571" s="132"/>
      <c r="AO571" s="132"/>
      <c r="AP571" s="132"/>
      <c r="AQ571" s="132"/>
      <c r="AR571" s="132"/>
      <c r="AS571" s="132"/>
      <c r="AT571" s="132"/>
      <c r="AU571" s="132"/>
      <c r="AV571" s="132"/>
      <c r="AW571" s="132"/>
      <c r="AX571" s="132"/>
      <c r="AY571" s="132"/>
      <c r="AZ571" s="132"/>
      <c r="BA571" s="132"/>
      <c r="BB571" s="132"/>
      <c r="BC571" s="132"/>
      <c r="BD571" s="132"/>
      <c r="BE571" s="132"/>
      <c r="BF571" s="132"/>
      <c r="BG571" s="132"/>
      <c r="BH571" s="132"/>
      <c r="BI571" s="132"/>
      <c r="BJ571" s="132"/>
      <c r="BK571" s="132"/>
      <c r="BL571" s="132"/>
      <c r="BM571" s="132"/>
      <c r="BN571" s="132"/>
      <c r="BO571" s="132"/>
      <c r="BP571" s="132"/>
      <c r="BQ571" s="132"/>
      <c r="BR571" s="132"/>
      <c r="BS571" s="132"/>
      <c r="BT571" s="132"/>
      <c r="BU571" s="132"/>
      <c r="BV571" s="132"/>
      <c r="BW571" s="132"/>
      <c r="BX571" s="132"/>
      <c r="BY571" s="132"/>
      <c r="BZ571" s="132"/>
      <c r="CA571" s="132"/>
      <c r="CB571" s="132"/>
      <c r="CC571" s="132"/>
      <c r="CD571" s="132"/>
      <c r="CE571" s="13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/>
      <c r="DT571" s="92"/>
      <c r="DU571" s="92"/>
      <c r="DV571" s="92"/>
      <c r="DW571" s="92"/>
      <c r="DX571" s="92"/>
      <c r="DY571" s="93"/>
      <c r="DZ571" s="92"/>
      <c r="EA571" s="92"/>
      <c r="EB571" s="92"/>
      <c r="EC571" s="92"/>
      <c r="ED571" s="92"/>
      <c r="EE571" s="92"/>
      <c r="EF571" s="92"/>
      <c r="EG571" s="92"/>
      <c r="EH571" s="92"/>
      <c r="EI571" s="92"/>
      <c r="EJ571" s="40"/>
      <c r="EK571" s="115"/>
      <c r="EL571" s="94"/>
      <c r="EM571" s="95"/>
    </row>
    <row r="572" spans="7:143" x14ac:dyDescent="0.15"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235"/>
      <c r="T572" s="132"/>
      <c r="U572" s="132"/>
      <c r="V572" s="132"/>
      <c r="W572" s="132"/>
      <c r="X572" s="132"/>
      <c r="Y572" s="132"/>
      <c r="Z572" s="132"/>
      <c r="AA572" s="132"/>
      <c r="AB572" s="132"/>
      <c r="AC572" s="132"/>
      <c r="AD572" s="132"/>
      <c r="AE572" s="132"/>
      <c r="AF572" s="132"/>
      <c r="AG572" s="132"/>
      <c r="AH572" s="132"/>
      <c r="AI572" s="132"/>
      <c r="AJ572" s="132"/>
      <c r="AK572" s="132"/>
      <c r="AL572" s="132"/>
      <c r="AM572" s="132"/>
      <c r="AN572" s="132"/>
      <c r="AO572" s="132"/>
      <c r="AP572" s="132"/>
      <c r="AQ572" s="132"/>
      <c r="AR572" s="132"/>
      <c r="AS572" s="132"/>
      <c r="AT572" s="132"/>
      <c r="AU572" s="132"/>
      <c r="AV572" s="132"/>
      <c r="AW572" s="132"/>
      <c r="AX572" s="132"/>
      <c r="AY572" s="132"/>
      <c r="AZ572" s="132"/>
      <c r="BA572" s="132"/>
      <c r="BB572" s="132"/>
      <c r="BC572" s="132"/>
      <c r="BD572" s="132"/>
      <c r="BE572" s="132"/>
      <c r="BF572" s="132"/>
      <c r="BG572" s="132"/>
      <c r="BH572" s="132"/>
      <c r="BI572" s="132"/>
      <c r="BJ572" s="132"/>
      <c r="BK572" s="132"/>
      <c r="BL572" s="132"/>
      <c r="BM572" s="132"/>
      <c r="BN572" s="132"/>
      <c r="BO572" s="132"/>
      <c r="BP572" s="132"/>
      <c r="BQ572" s="132"/>
      <c r="BR572" s="132"/>
      <c r="BS572" s="132"/>
      <c r="BT572" s="132"/>
      <c r="BU572" s="132"/>
      <c r="BV572" s="132"/>
      <c r="BW572" s="132"/>
      <c r="BX572" s="132"/>
      <c r="BY572" s="132"/>
      <c r="BZ572" s="132"/>
      <c r="CA572" s="132"/>
      <c r="CB572" s="132"/>
      <c r="CC572" s="132"/>
      <c r="CD572" s="132"/>
      <c r="CE572" s="13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/>
      <c r="DT572" s="92"/>
      <c r="DU572" s="92"/>
      <c r="DV572" s="92"/>
      <c r="DW572" s="92"/>
      <c r="DX572" s="92"/>
      <c r="DY572" s="93"/>
      <c r="DZ572" s="92"/>
      <c r="EA572" s="92"/>
      <c r="EB572" s="92"/>
      <c r="EC572" s="92"/>
      <c r="ED572" s="92"/>
      <c r="EE572" s="92"/>
      <c r="EF572" s="92"/>
      <c r="EG572" s="92"/>
      <c r="EH572" s="92"/>
      <c r="EI572" s="92"/>
      <c r="EJ572" s="40"/>
      <c r="EK572" s="115"/>
      <c r="EL572" s="94"/>
      <c r="EM572" s="95"/>
    </row>
    <row r="573" spans="7:143" x14ac:dyDescent="0.15"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235"/>
      <c r="T573" s="132"/>
      <c r="U573" s="132"/>
      <c r="V573" s="132"/>
      <c r="W573" s="132"/>
      <c r="X573" s="132"/>
      <c r="Y573" s="132"/>
      <c r="Z573" s="132"/>
      <c r="AA573" s="132"/>
      <c r="AB573" s="132"/>
      <c r="AC573" s="132"/>
      <c r="AD573" s="132"/>
      <c r="AE573" s="132"/>
      <c r="AF573" s="132"/>
      <c r="AG573" s="132"/>
      <c r="AH573" s="132"/>
      <c r="AI573" s="132"/>
      <c r="AJ573" s="132"/>
      <c r="AK573" s="132"/>
      <c r="AL573" s="132"/>
      <c r="AM573" s="132"/>
      <c r="AN573" s="132"/>
      <c r="AO573" s="132"/>
      <c r="AP573" s="132"/>
      <c r="AQ573" s="132"/>
      <c r="AR573" s="132"/>
      <c r="AS573" s="132"/>
      <c r="AT573" s="132"/>
      <c r="AU573" s="132"/>
      <c r="AV573" s="132"/>
      <c r="AW573" s="132"/>
      <c r="AX573" s="132"/>
      <c r="AY573" s="132"/>
      <c r="AZ573" s="132"/>
      <c r="BA573" s="132"/>
      <c r="BB573" s="132"/>
      <c r="BC573" s="132"/>
      <c r="BD573" s="132"/>
      <c r="BE573" s="132"/>
      <c r="BF573" s="132"/>
      <c r="BG573" s="132"/>
      <c r="BH573" s="132"/>
      <c r="BI573" s="132"/>
      <c r="BJ573" s="132"/>
      <c r="BK573" s="132"/>
      <c r="BL573" s="132"/>
      <c r="BM573" s="132"/>
      <c r="BN573" s="132"/>
      <c r="BO573" s="132"/>
      <c r="BP573" s="132"/>
      <c r="BQ573" s="132"/>
      <c r="BR573" s="132"/>
      <c r="BS573" s="132"/>
      <c r="BT573" s="132"/>
      <c r="BU573" s="132"/>
      <c r="BV573" s="132"/>
      <c r="BW573" s="132"/>
      <c r="BX573" s="132"/>
      <c r="BY573" s="132"/>
      <c r="BZ573" s="132"/>
      <c r="CA573" s="132"/>
      <c r="CB573" s="132"/>
      <c r="CC573" s="132"/>
      <c r="CD573" s="132"/>
      <c r="CE573" s="13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3"/>
      <c r="DZ573" s="92"/>
      <c r="EA573" s="92"/>
      <c r="EB573" s="92"/>
      <c r="EC573" s="92"/>
      <c r="ED573" s="92"/>
      <c r="EE573" s="92"/>
      <c r="EF573" s="92"/>
      <c r="EG573" s="92"/>
      <c r="EH573" s="92"/>
      <c r="EI573" s="92"/>
      <c r="EJ573" s="40"/>
      <c r="EK573" s="115"/>
      <c r="EL573" s="94"/>
      <c r="EM573" s="95"/>
    </row>
    <row r="574" spans="7:143" x14ac:dyDescent="0.15"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235"/>
      <c r="T574" s="132"/>
      <c r="U574" s="132"/>
      <c r="V574" s="132"/>
      <c r="W574" s="132"/>
      <c r="X574" s="132"/>
      <c r="Y574" s="132"/>
      <c r="Z574" s="132"/>
      <c r="AA574" s="132"/>
      <c r="AB574" s="132"/>
      <c r="AC574" s="132"/>
      <c r="AD574" s="132"/>
      <c r="AE574" s="132"/>
      <c r="AF574" s="132"/>
      <c r="AG574" s="132"/>
      <c r="AH574" s="132"/>
      <c r="AI574" s="132"/>
      <c r="AJ574" s="132"/>
      <c r="AK574" s="132"/>
      <c r="AL574" s="132"/>
      <c r="AM574" s="132"/>
      <c r="AN574" s="132"/>
      <c r="AO574" s="132"/>
      <c r="AP574" s="132"/>
      <c r="AQ574" s="132"/>
      <c r="AR574" s="132"/>
      <c r="AS574" s="132"/>
      <c r="AT574" s="132"/>
      <c r="AU574" s="132"/>
      <c r="AV574" s="132"/>
      <c r="AW574" s="132"/>
      <c r="AX574" s="132"/>
      <c r="AY574" s="132"/>
      <c r="AZ574" s="132"/>
      <c r="BA574" s="132"/>
      <c r="BB574" s="132"/>
      <c r="BC574" s="132"/>
      <c r="BD574" s="132"/>
      <c r="BE574" s="132"/>
      <c r="BF574" s="132"/>
      <c r="BG574" s="132"/>
      <c r="BH574" s="132"/>
      <c r="BI574" s="132"/>
      <c r="BJ574" s="132"/>
      <c r="BK574" s="132"/>
      <c r="BL574" s="132"/>
      <c r="BM574" s="132"/>
      <c r="BN574" s="132"/>
      <c r="BO574" s="132"/>
      <c r="BP574" s="132"/>
      <c r="BQ574" s="132"/>
      <c r="BR574" s="132"/>
      <c r="BS574" s="132"/>
      <c r="BT574" s="132"/>
      <c r="BU574" s="132"/>
      <c r="BV574" s="132"/>
      <c r="BW574" s="132"/>
      <c r="BX574" s="132"/>
      <c r="BY574" s="132"/>
      <c r="BZ574" s="132"/>
      <c r="CA574" s="132"/>
      <c r="CB574" s="132"/>
      <c r="CC574" s="132"/>
      <c r="CD574" s="132"/>
      <c r="CE574" s="13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/>
      <c r="DT574" s="92"/>
      <c r="DU574" s="92"/>
      <c r="DV574" s="92"/>
      <c r="DW574" s="92"/>
      <c r="DX574" s="92"/>
      <c r="DY574" s="93"/>
      <c r="DZ574" s="92"/>
      <c r="EA574" s="92"/>
      <c r="EB574" s="92"/>
      <c r="EC574" s="92"/>
      <c r="ED574" s="92"/>
      <c r="EE574" s="92"/>
      <c r="EF574" s="92"/>
      <c r="EG574" s="92"/>
      <c r="EH574" s="92"/>
      <c r="EI574" s="92"/>
      <c r="EJ574" s="40"/>
      <c r="EK574" s="41"/>
      <c r="EL574" s="94"/>
      <c r="EM574" s="95"/>
    </row>
    <row r="575" spans="7:143" x14ac:dyDescent="0.15"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235"/>
      <c r="T575" s="132"/>
      <c r="U575" s="132"/>
      <c r="V575" s="132"/>
      <c r="W575" s="132"/>
      <c r="X575" s="132"/>
      <c r="Y575" s="132"/>
      <c r="Z575" s="132"/>
      <c r="AA575" s="132"/>
      <c r="AB575" s="132"/>
      <c r="AC575" s="132"/>
      <c r="AD575" s="132"/>
      <c r="AE575" s="132"/>
      <c r="AF575" s="132"/>
      <c r="AG575" s="132"/>
      <c r="AH575" s="132"/>
      <c r="AI575" s="132"/>
      <c r="AJ575" s="132"/>
      <c r="AK575" s="132"/>
      <c r="AL575" s="132"/>
      <c r="AM575" s="132"/>
      <c r="AN575" s="132"/>
      <c r="AO575" s="132"/>
      <c r="AP575" s="132"/>
      <c r="AQ575" s="132"/>
      <c r="AR575" s="132"/>
      <c r="AS575" s="132"/>
      <c r="AT575" s="132"/>
      <c r="AU575" s="132"/>
      <c r="AV575" s="132"/>
      <c r="AW575" s="132"/>
      <c r="AX575" s="132"/>
      <c r="AY575" s="132"/>
      <c r="AZ575" s="132"/>
      <c r="BA575" s="132"/>
      <c r="BB575" s="132"/>
      <c r="BC575" s="132"/>
      <c r="BD575" s="132"/>
      <c r="BE575" s="132"/>
      <c r="BF575" s="132"/>
      <c r="BG575" s="132"/>
      <c r="BH575" s="132"/>
      <c r="BI575" s="132"/>
      <c r="BJ575" s="132"/>
      <c r="BK575" s="132"/>
      <c r="BL575" s="132"/>
      <c r="BM575" s="132"/>
      <c r="BN575" s="132"/>
      <c r="BO575" s="132"/>
      <c r="BP575" s="132"/>
      <c r="BQ575" s="132"/>
      <c r="BR575" s="132"/>
      <c r="BS575" s="132"/>
      <c r="BT575" s="132"/>
      <c r="BU575" s="132"/>
      <c r="BV575" s="132"/>
      <c r="BW575" s="132"/>
      <c r="BX575" s="132"/>
      <c r="BY575" s="132"/>
      <c r="BZ575" s="132"/>
      <c r="CA575" s="132"/>
      <c r="CB575" s="132"/>
      <c r="CC575" s="132"/>
      <c r="CD575" s="132"/>
      <c r="CE575" s="13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/>
      <c r="DT575" s="92"/>
      <c r="DU575" s="92"/>
      <c r="DV575" s="92"/>
      <c r="DW575" s="92"/>
      <c r="DX575" s="92"/>
      <c r="DY575" s="93"/>
      <c r="DZ575" s="92"/>
      <c r="EA575" s="92"/>
      <c r="EB575" s="92"/>
      <c r="EC575" s="92"/>
      <c r="ED575" s="92"/>
      <c r="EE575" s="92"/>
      <c r="EF575" s="92"/>
      <c r="EG575" s="92"/>
      <c r="EH575" s="92"/>
      <c r="EI575" s="92"/>
      <c r="EJ575" s="40"/>
      <c r="EK575" s="115"/>
      <c r="EL575" s="94"/>
      <c r="EM575" s="95"/>
    </row>
    <row r="576" spans="7:143" x14ac:dyDescent="0.15"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235"/>
      <c r="T576" s="132"/>
      <c r="U576" s="132"/>
      <c r="V576" s="132"/>
      <c r="W576" s="132"/>
      <c r="X576" s="132"/>
      <c r="Y576" s="132"/>
      <c r="Z576" s="132"/>
      <c r="AA576" s="132"/>
      <c r="AB576" s="132"/>
      <c r="AC576" s="132"/>
      <c r="AD576" s="132"/>
      <c r="AE576" s="132"/>
      <c r="AF576" s="132"/>
      <c r="AG576" s="132"/>
      <c r="AH576" s="132"/>
      <c r="AI576" s="132"/>
      <c r="AJ576" s="132"/>
      <c r="AK576" s="132"/>
      <c r="AL576" s="132"/>
      <c r="AM576" s="132"/>
      <c r="AN576" s="132"/>
      <c r="AO576" s="132"/>
      <c r="AP576" s="132"/>
      <c r="AQ576" s="132"/>
      <c r="AR576" s="132"/>
      <c r="AS576" s="132"/>
      <c r="AT576" s="132"/>
      <c r="AU576" s="132"/>
      <c r="AV576" s="132"/>
      <c r="AW576" s="132"/>
      <c r="AX576" s="132"/>
      <c r="AY576" s="132"/>
      <c r="AZ576" s="132"/>
      <c r="BA576" s="132"/>
      <c r="BB576" s="132"/>
      <c r="BC576" s="132"/>
      <c r="BD576" s="132"/>
      <c r="BE576" s="132"/>
      <c r="BF576" s="132"/>
      <c r="BG576" s="132"/>
      <c r="BH576" s="132"/>
      <c r="BI576" s="132"/>
      <c r="BJ576" s="132"/>
      <c r="BK576" s="132"/>
      <c r="BL576" s="132"/>
      <c r="BM576" s="132"/>
      <c r="BN576" s="132"/>
      <c r="BO576" s="132"/>
      <c r="BP576" s="132"/>
      <c r="BQ576" s="132"/>
      <c r="BR576" s="132"/>
      <c r="BS576" s="132"/>
      <c r="BT576" s="132"/>
      <c r="BU576" s="132"/>
      <c r="BV576" s="132"/>
      <c r="BW576" s="132"/>
      <c r="BX576" s="132"/>
      <c r="BY576" s="132"/>
      <c r="BZ576" s="132"/>
      <c r="CA576" s="132"/>
      <c r="CB576" s="132"/>
      <c r="CC576" s="132"/>
      <c r="CD576" s="132"/>
      <c r="CE576" s="13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/>
      <c r="DT576" s="92"/>
      <c r="DU576" s="92"/>
      <c r="DV576" s="92"/>
      <c r="DW576" s="92"/>
      <c r="DX576" s="92"/>
      <c r="DY576" s="93"/>
      <c r="DZ576" s="92"/>
      <c r="EA576" s="92"/>
      <c r="EB576" s="92"/>
      <c r="EC576" s="92"/>
      <c r="ED576" s="92"/>
      <c r="EE576" s="92"/>
      <c r="EF576" s="92"/>
      <c r="EG576" s="92"/>
      <c r="EH576" s="92"/>
      <c r="EI576" s="92"/>
      <c r="EJ576" s="40"/>
      <c r="EK576" s="41"/>
      <c r="EL576" s="94"/>
      <c r="EM576" s="95"/>
    </row>
    <row r="577" spans="7:143" x14ac:dyDescent="0.15"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235"/>
      <c r="T577" s="132"/>
      <c r="U577" s="132"/>
      <c r="V577" s="132"/>
      <c r="W577" s="132"/>
      <c r="X577" s="132"/>
      <c r="Y577" s="132"/>
      <c r="Z577" s="132"/>
      <c r="AA577" s="132"/>
      <c r="AB577" s="132"/>
      <c r="AC577" s="132"/>
      <c r="AD577" s="132"/>
      <c r="AE577" s="132"/>
      <c r="AF577" s="132"/>
      <c r="AG577" s="132"/>
      <c r="AH577" s="132"/>
      <c r="AI577" s="132"/>
      <c r="AJ577" s="132"/>
      <c r="AK577" s="132"/>
      <c r="AL577" s="132"/>
      <c r="AM577" s="132"/>
      <c r="AN577" s="132"/>
      <c r="AO577" s="132"/>
      <c r="AP577" s="132"/>
      <c r="AQ577" s="132"/>
      <c r="AR577" s="132"/>
      <c r="AS577" s="132"/>
      <c r="AT577" s="132"/>
      <c r="AU577" s="132"/>
      <c r="AV577" s="132"/>
      <c r="AW577" s="132"/>
      <c r="AX577" s="132"/>
      <c r="AY577" s="132"/>
      <c r="AZ577" s="132"/>
      <c r="BA577" s="132"/>
      <c r="BB577" s="132"/>
      <c r="BC577" s="132"/>
      <c r="BD577" s="132"/>
      <c r="BE577" s="132"/>
      <c r="BF577" s="132"/>
      <c r="BG577" s="132"/>
      <c r="BH577" s="132"/>
      <c r="BI577" s="132"/>
      <c r="BJ577" s="132"/>
      <c r="BK577" s="132"/>
      <c r="BL577" s="132"/>
      <c r="BM577" s="132"/>
      <c r="BN577" s="132"/>
      <c r="BO577" s="132"/>
      <c r="BP577" s="132"/>
      <c r="BQ577" s="132"/>
      <c r="BR577" s="132"/>
      <c r="BS577" s="132"/>
      <c r="BT577" s="132"/>
      <c r="BU577" s="132"/>
      <c r="BV577" s="132"/>
      <c r="BW577" s="132"/>
      <c r="BX577" s="132"/>
      <c r="BY577" s="132"/>
      <c r="BZ577" s="132"/>
      <c r="CA577" s="132"/>
      <c r="CB577" s="132"/>
      <c r="CC577" s="132"/>
      <c r="CD577" s="132"/>
      <c r="CE577" s="13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/>
      <c r="DS577" s="92"/>
      <c r="DT577" s="92"/>
      <c r="DU577" s="92"/>
      <c r="DV577" s="92"/>
      <c r="DW577" s="92"/>
      <c r="DX577" s="92"/>
      <c r="DY577" s="93"/>
      <c r="DZ577" s="92"/>
      <c r="EA577" s="92"/>
      <c r="EB577" s="92"/>
      <c r="EC577" s="92"/>
      <c r="ED577" s="92"/>
      <c r="EE577" s="92"/>
      <c r="EF577" s="92"/>
      <c r="EG577" s="92"/>
      <c r="EH577" s="92"/>
      <c r="EI577" s="92"/>
      <c r="EJ577" s="40"/>
      <c r="EK577" s="41"/>
      <c r="EL577" s="94"/>
      <c r="EM577" s="95"/>
    </row>
    <row r="578" spans="7:143" x14ac:dyDescent="0.15"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235"/>
      <c r="T578" s="132"/>
      <c r="U578" s="132"/>
      <c r="V578" s="132"/>
      <c r="W578" s="132"/>
      <c r="X578" s="132"/>
      <c r="Y578" s="132"/>
      <c r="Z578" s="132"/>
      <c r="AA578" s="132"/>
      <c r="AB578" s="132"/>
      <c r="AC578" s="132"/>
      <c r="AD578" s="132"/>
      <c r="AE578" s="132"/>
      <c r="AF578" s="132"/>
      <c r="AG578" s="132"/>
      <c r="AH578" s="132"/>
      <c r="AI578" s="132"/>
      <c r="AJ578" s="132"/>
      <c r="AK578" s="132"/>
      <c r="AL578" s="132"/>
      <c r="AM578" s="132"/>
      <c r="AN578" s="132"/>
      <c r="AO578" s="132"/>
      <c r="AP578" s="132"/>
      <c r="AQ578" s="132"/>
      <c r="AR578" s="132"/>
      <c r="AS578" s="132"/>
      <c r="AT578" s="132"/>
      <c r="AU578" s="132"/>
      <c r="AV578" s="132"/>
      <c r="AW578" s="132"/>
      <c r="AX578" s="132"/>
      <c r="AY578" s="132"/>
      <c r="AZ578" s="132"/>
      <c r="BA578" s="132"/>
      <c r="BB578" s="132"/>
      <c r="BC578" s="132"/>
      <c r="BD578" s="132"/>
      <c r="BE578" s="132"/>
      <c r="BF578" s="132"/>
      <c r="BG578" s="132"/>
      <c r="BH578" s="132"/>
      <c r="BI578" s="132"/>
      <c r="BJ578" s="132"/>
      <c r="BK578" s="132"/>
      <c r="BL578" s="132"/>
      <c r="BM578" s="132"/>
      <c r="BN578" s="132"/>
      <c r="BO578" s="132"/>
      <c r="BP578" s="132"/>
      <c r="BQ578" s="132"/>
      <c r="BR578" s="132"/>
      <c r="BS578" s="132"/>
      <c r="BT578" s="132"/>
      <c r="BU578" s="132"/>
      <c r="BV578" s="132"/>
      <c r="BW578" s="132"/>
      <c r="BX578" s="132"/>
      <c r="BY578" s="132"/>
      <c r="BZ578" s="132"/>
      <c r="CA578" s="132"/>
      <c r="CB578" s="132"/>
      <c r="CC578" s="132"/>
      <c r="CD578" s="132"/>
      <c r="CE578" s="13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/>
      <c r="DS578" s="92"/>
      <c r="DT578" s="92"/>
      <c r="DU578" s="92"/>
      <c r="DV578" s="92"/>
      <c r="DW578" s="92"/>
      <c r="DX578" s="92"/>
      <c r="DY578" s="93"/>
      <c r="DZ578" s="92"/>
      <c r="EA578" s="92"/>
      <c r="EB578" s="92"/>
      <c r="EC578" s="92"/>
      <c r="ED578" s="92"/>
      <c r="EE578" s="92"/>
      <c r="EF578" s="92"/>
      <c r="EG578" s="92"/>
      <c r="EH578" s="92"/>
      <c r="EI578" s="92"/>
      <c r="EJ578" s="40"/>
      <c r="EK578" s="41"/>
      <c r="EL578" s="94"/>
      <c r="EM578" s="95"/>
    </row>
    <row r="579" spans="7:143" x14ac:dyDescent="0.15"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235"/>
      <c r="T579" s="132"/>
      <c r="U579" s="132"/>
      <c r="V579" s="132"/>
      <c r="W579" s="132"/>
      <c r="X579" s="132"/>
      <c r="Y579" s="132"/>
      <c r="Z579" s="132"/>
      <c r="AA579" s="132"/>
      <c r="AB579" s="132"/>
      <c r="AC579" s="132"/>
      <c r="AD579" s="132"/>
      <c r="AE579" s="132"/>
      <c r="AF579" s="132"/>
      <c r="AG579" s="132"/>
      <c r="AH579" s="132"/>
      <c r="AI579" s="132"/>
      <c r="AJ579" s="132"/>
      <c r="AK579" s="132"/>
      <c r="AL579" s="132"/>
      <c r="AM579" s="132"/>
      <c r="AN579" s="132"/>
      <c r="AO579" s="132"/>
      <c r="AP579" s="132"/>
      <c r="AQ579" s="132"/>
      <c r="AR579" s="132"/>
      <c r="AS579" s="132"/>
      <c r="AT579" s="132"/>
      <c r="AU579" s="132"/>
      <c r="AV579" s="132"/>
      <c r="AW579" s="132"/>
      <c r="AX579" s="132"/>
      <c r="AY579" s="132"/>
      <c r="AZ579" s="132"/>
      <c r="BA579" s="132"/>
      <c r="BB579" s="132"/>
      <c r="BC579" s="132"/>
      <c r="BD579" s="132"/>
      <c r="BE579" s="132"/>
      <c r="BF579" s="132"/>
      <c r="BG579" s="132"/>
      <c r="BH579" s="132"/>
      <c r="BI579" s="132"/>
      <c r="BJ579" s="132"/>
      <c r="BK579" s="132"/>
      <c r="BL579" s="132"/>
      <c r="BM579" s="132"/>
      <c r="BN579" s="132"/>
      <c r="BO579" s="132"/>
      <c r="BP579" s="132"/>
      <c r="BQ579" s="132"/>
      <c r="BR579" s="132"/>
      <c r="BS579" s="132"/>
      <c r="BT579" s="132"/>
      <c r="BU579" s="132"/>
      <c r="BV579" s="132"/>
      <c r="BW579" s="132"/>
      <c r="BX579" s="132"/>
      <c r="BY579" s="132"/>
      <c r="BZ579" s="132"/>
      <c r="CA579" s="132"/>
      <c r="CB579" s="132"/>
      <c r="CC579" s="132"/>
      <c r="CD579" s="132"/>
      <c r="CE579" s="13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/>
      <c r="DS579" s="92"/>
      <c r="DT579" s="92"/>
      <c r="DU579" s="92"/>
      <c r="DV579" s="92"/>
      <c r="DW579" s="92"/>
      <c r="DX579" s="92"/>
      <c r="DY579" s="93"/>
      <c r="DZ579" s="92"/>
      <c r="EA579" s="92"/>
      <c r="EB579" s="92"/>
      <c r="EC579" s="92"/>
      <c r="ED579" s="92"/>
      <c r="EE579" s="92"/>
      <c r="EF579" s="92"/>
      <c r="EG579" s="92"/>
      <c r="EH579" s="92"/>
      <c r="EI579" s="92"/>
      <c r="EJ579" s="40"/>
      <c r="EK579" s="41"/>
      <c r="EL579" s="94"/>
      <c r="EM579" s="95"/>
    </row>
    <row r="580" spans="7:143" x14ac:dyDescent="0.15"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235"/>
      <c r="T580" s="132"/>
      <c r="U580" s="132"/>
      <c r="V580" s="132"/>
      <c r="W580" s="132"/>
      <c r="X580" s="132"/>
      <c r="Y580" s="132"/>
      <c r="Z580" s="132"/>
      <c r="AA580" s="132"/>
      <c r="AB580" s="132"/>
      <c r="AC580" s="132"/>
      <c r="AD580" s="132"/>
      <c r="AE580" s="132"/>
      <c r="AF580" s="132"/>
      <c r="AG580" s="132"/>
      <c r="AH580" s="132"/>
      <c r="AI580" s="132"/>
      <c r="AJ580" s="132"/>
      <c r="AK580" s="132"/>
      <c r="AL580" s="132"/>
      <c r="AM580" s="132"/>
      <c r="AN580" s="132"/>
      <c r="AO580" s="132"/>
      <c r="AP580" s="132"/>
      <c r="AQ580" s="132"/>
      <c r="AR580" s="132"/>
      <c r="AS580" s="132"/>
      <c r="AT580" s="132"/>
      <c r="AU580" s="132"/>
      <c r="AV580" s="132"/>
      <c r="AW580" s="132"/>
      <c r="AX580" s="132"/>
      <c r="AY580" s="132"/>
      <c r="AZ580" s="132"/>
      <c r="BA580" s="132"/>
      <c r="BB580" s="132"/>
      <c r="BC580" s="132"/>
      <c r="BD580" s="132"/>
      <c r="BE580" s="132"/>
      <c r="BF580" s="132"/>
      <c r="BG580" s="132"/>
      <c r="BH580" s="132"/>
      <c r="BI580" s="132"/>
      <c r="BJ580" s="132"/>
      <c r="BK580" s="132"/>
      <c r="BL580" s="132"/>
      <c r="BM580" s="132"/>
      <c r="BN580" s="132"/>
      <c r="BO580" s="132"/>
      <c r="BP580" s="132"/>
      <c r="BQ580" s="132"/>
      <c r="BR580" s="132"/>
      <c r="BS580" s="132"/>
      <c r="BT580" s="132"/>
      <c r="BU580" s="132"/>
      <c r="BV580" s="132"/>
      <c r="BW580" s="132"/>
      <c r="BX580" s="132"/>
      <c r="BY580" s="132"/>
      <c r="BZ580" s="132"/>
      <c r="CA580" s="132"/>
      <c r="CB580" s="132"/>
      <c r="CC580" s="132"/>
      <c r="CD580" s="132"/>
      <c r="CE580" s="13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/>
      <c r="DS580" s="92"/>
      <c r="DT580" s="92"/>
      <c r="DU580" s="92"/>
      <c r="DV580" s="92"/>
      <c r="DW580" s="92"/>
      <c r="DX580" s="92"/>
      <c r="DY580" s="93"/>
      <c r="DZ580" s="92"/>
      <c r="EA580" s="92"/>
      <c r="EB580" s="92"/>
      <c r="EC580" s="92"/>
      <c r="ED580" s="92"/>
      <c r="EE580" s="92"/>
      <c r="EF580" s="92"/>
      <c r="EG580" s="92"/>
      <c r="EH580" s="92"/>
      <c r="EI580" s="92"/>
      <c r="EJ580" s="40"/>
      <c r="EK580" s="115"/>
      <c r="EL580" s="94"/>
      <c r="EM580" s="95"/>
    </row>
    <row r="581" spans="7:143" x14ac:dyDescent="0.15"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235"/>
      <c r="T581" s="132"/>
      <c r="U581" s="132"/>
      <c r="V581" s="132"/>
      <c r="W581" s="132"/>
      <c r="X581" s="132"/>
      <c r="Y581" s="132"/>
      <c r="Z581" s="132"/>
      <c r="AA581" s="132"/>
      <c r="AB581" s="132"/>
      <c r="AC581" s="132"/>
      <c r="AD581" s="132"/>
      <c r="AE581" s="132"/>
      <c r="AF581" s="132"/>
      <c r="AG581" s="132"/>
      <c r="AH581" s="132"/>
      <c r="AI581" s="132"/>
      <c r="AJ581" s="132"/>
      <c r="AK581" s="132"/>
      <c r="AL581" s="132"/>
      <c r="AM581" s="132"/>
      <c r="AN581" s="132"/>
      <c r="AO581" s="132"/>
      <c r="AP581" s="132"/>
      <c r="AQ581" s="132"/>
      <c r="AR581" s="132"/>
      <c r="AS581" s="132"/>
      <c r="AT581" s="132"/>
      <c r="AU581" s="132"/>
      <c r="AV581" s="132"/>
      <c r="AW581" s="132"/>
      <c r="AX581" s="132"/>
      <c r="AY581" s="132"/>
      <c r="AZ581" s="132"/>
      <c r="BA581" s="132"/>
      <c r="BB581" s="132"/>
      <c r="BC581" s="132"/>
      <c r="BD581" s="132"/>
      <c r="BE581" s="132"/>
      <c r="BF581" s="132"/>
      <c r="BG581" s="132"/>
      <c r="BH581" s="132"/>
      <c r="BI581" s="132"/>
      <c r="BJ581" s="132"/>
      <c r="BK581" s="132"/>
      <c r="BL581" s="132"/>
      <c r="BM581" s="132"/>
      <c r="BN581" s="132"/>
      <c r="BO581" s="132"/>
      <c r="BP581" s="132"/>
      <c r="BQ581" s="132"/>
      <c r="BR581" s="132"/>
      <c r="BS581" s="132"/>
      <c r="BT581" s="132"/>
      <c r="BU581" s="132"/>
      <c r="BV581" s="132"/>
      <c r="BW581" s="132"/>
      <c r="BX581" s="132"/>
      <c r="BY581" s="132"/>
      <c r="BZ581" s="132"/>
      <c r="CA581" s="132"/>
      <c r="CB581" s="132"/>
      <c r="CC581" s="132"/>
      <c r="CD581" s="132"/>
      <c r="CE581" s="13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/>
      <c r="DS581" s="92"/>
      <c r="DT581" s="92"/>
      <c r="DU581" s="92"/>
      <c r="DV581" s="92"/>
      <c r="DW581" s="92"/>
      <c r="DX581" s="92"/>
      <c r="DY581" s="93"/>
      <c r="DZ581" s="92"/>
      <c r="EA581" s="92"/>
      <c r="EB581" s="92"/>
      <c r="EC581" s="92"/>
      <c r="ED581" s="92"/>
      <c r="EE581" s="92"/>
      <c r="EF581" s="92"/>
      <c r="EG581" s="92"/>
      <c r="EH581" s="92"/>
      <c r="EI581" s="92"/>
      <c r="EJ581" s="40"/>
      <c r="EK581" s="115"/>
      <c r="EL581" s="94"/>
      <c r="EM581" s="95"/>
    </row>
    <row r="582" spans="7:143" x14ac:dyDescent="0.15"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235"/>
      <c r="T582" s="132"/>
      <c r="U582" s="132"/>
      <c r="V582" s="132"/>
      <c r="W582" s="132"/>
      <c r="X582" s="132"/>
      <c r="Y582" s="132"/>
      <c r="Z582" s="132"/>
      <c r="AA582" s="132"/>
      <c r="AB582" s="132"/>
      <c r="AC582" s="132"/>
      <c r="AD582" s="132"/>
      <c r="AE582" s="132"/>
      <c r="AF582" s="132"/>
      <c r="AG582" s="132"/>
      <c r="AH582" s="132"/>
      <c r="AI582" s="132"/>
      <c r="AJ582" s="132"/>
      <c r="AK582" s="132"/>
      <c r="AL582" s="132"/>
      <c r="AM582" s="132"/>
      <c r="AN582" s="132"/>
      <c r="AO582" s="132"/>
      <c r="AP582" s="132"/>
      <c r="AQ582" s="132"/>
      <c r="AR582" s="132"/>
      <c r="AS582" s="132"/>
      <c r="AT582" s="132"/>
      <c r="AU582" s="132"/>
      <c r="AV582" s="132"/>
      <c r="AW582" s="132"/>
      <c r="AX582" s="132"/>
      <c r="AY582" s="132"/>
      <c r="AZ582" s="132"/>
      <c r="BA582" s="132"/>
      <c r="BB582" s="132"/>
      <c r="BC582" s="132"/>
      <c r="BD582" s="132"/>
      <c r="BE582" s="132"/>
      <c r="BF582" s="132"/>
      <c r="BG582" s="132"/>
      <c r="BH582" s="132"/>
      <c r="BI582" s="132"/>
      <c r="BJ582" s="132"/>
      <c r="BK582" s="132"/>
      <c r="BL582" s="132"/>
      <c r="BM582" s="132"/>
      <c r="BN582" s="132"/>
      <c r="BO582" s="132"/>
      <c r="BP582" s="132"/>
      <c r="BQ582" s="132"/>
      <c r="BR582" s="132"/>
      <c r="BS582" s="132"/>
      <c r="BT582" s="132"/>
      <c r="BU582" s="132"/>
      <c r="BV582" s="132"/>
      <c r="BW582" s="132"/>
      <c r="BX582" s="132"/>
      <c r="BY582" s="132"/>
      <c r="BZ582" s="132"/>
      <c r="CA582" s="132"/>
      <c r="CB582" s="132"/>
      <c r="CC582" s="132"/>
      <c r="CD582" s="132"/>
      <c r="CE582" s="13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/>
      <c r="DS582" s="92"/>
      <c r="DT582" s="92"/>
      <c r="DU582" s="92"/>
      <c r="DV582" s="92"/>
      <c r="DW582" s="92"/>
      <c r="DX582" s="92"/>
      <c r="DY582" s="93"/>
      <c r="DZ582" s="92"/>
      <c r="EA582" s="92"/>
      <c r="EB582" s="92"/>
      <c r="EC582" s="92"/>
      <c r="ED582" s="92"/>
      <c r="EE582" s="92"/>
      <c r="EF582" s="92"/>
      <c r="EG582" s="92"/>
      <c r="EH582" s="92"/>
      <c r="EI582" s="92"/>
      <c r="EJ582" s="40"/>
      <c r="EK582" s="41"/>
      <c r="EL582" s="94"/>
      <c r="EM582" s="95"/>
    </row>
    <row r="583" spans="7:143" x14ac:dyDescent="0.15"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235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  <c r="AH583" s="132"/>
      <c r="AI583" s="132"/>
      <c r="AJ583" s="132"/>
      <c r="AK583" s="132"/>
      <c r="AL583" s="132"/>
      <c r="AM583" s="132"/>
      <c r="AN583" s="132"/>
      <c r="AO583" s="132"/>
      <c r="AP583" s="132"/>
      <c r="AQ583" s="132"/>
      <c r="AR583" s="132"/>
      <c r="AS583" s="132"/>
      <c r="AT583" s="132"/>
      <c r="AU583" s="132"/>
      <c r="AV583" s="132"/>
      <c r="AW583" s="132"/>
      <c r="AX583" s="132"/>
      <c r="AY583" s="132"/>
      <c r="AZ583" s="132"/>
      <c r="BA583" s="132"/>
      <c r="BB583" s="132"/>
      <c r="BC583" s="132"/>
      <c r="BD583" s="132"/>
      <c r="BE583" s="132"/>
      <c r="BF583" s="132"/>
      <c r="BG583" s="132"/>
      <c r="BH583" s="132"/>
      <c r="BI583" s="132"/>
      <c r="BJ583" s="132"/>
      <c r="BK583" s="132"/>
      <c r="BL583" s="132"/>
      <c r="BM583" s="132"/>
      <c r="BN583" s="132"/>
      <c r="BO583" s="132"/>
      <c r="BP583" s="132"/>
      <c r="BQ583" s="132"/>
      <c r="BR583" s="132"/>
      <c r="BS583" s="132"/>
      <c r="BT583" s="132"/>
      <c r="BU583" s="132"/>
      <c r="BV583" s="132"/>
      <c r="BW583" s="132"/>
      <c r="BX583" s="132"/>
      <c r="BY583" s="132"/>
      <c r="BZ583" s="132"/>
      <c r="CA583" s="132"/>
      <c r="CB583" s="132"/>
      <c r="CC583" s="132"/>
      <c r="CD583" s="132"/>
      <c r="CE583" s="13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/>
      <c r="DS583" s="92"/>
      <c r="DT583" s="92"/>
      <c r="DU583" s="92"/>
      <c r="DV583" s="92"/>
      <c r="DW583" s="92"/>
      <c r="DX583" s="92"/>
      <c r="DY583" s="93"/>
      <c r="DZ583" s="92"/>
      <c r="EA583" s="92"/>
      <c r="EB583" s="92"/>
      <c r="EC583" s="92"/>
      <c r="ED583" s="92"/>
      <c r="EE583" s="92"/>
      <c r="EF583" s="92"/>
      <c r="EG583" s="92"/>
      <c r="EH583" s="92"/>
      <c r="EI583" s="92"/>
      <c r="EJ583" s="40"/>
      <c r="EK583" s="41"/>
      <c r="EL583" s="94"/>
      <c r="EM583" s="95"/>
    </row>
    <row r="584" spans="7:143" x14ac:dyDescent="0.15"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235"/>
      <c r="T584" s="132"/>
      <c r="U584" s="132"/>
      <c r="V584" s="132"/>
      <c r="W584" s="132"/>
      <c r="X584" s="132"/>
      <c r="Y584" s="132"/>
      <c r="Z584" s="132"/>
      <c r="AA584" s="132"/>
      <c r="AB584" s="132"/>
      <c r="AC584" s="132"/>
      <c r="AD584" s="132"/>
      <c r="AE584" s="132"/>
      <c r="AF584" s="132"/>
      <c r="AG584" s="132"/>
      <c r="AH584" s="132"/>
      <c r="AI584" s="132"/>
      <c r="AJ584" s="132"/>
      <c r="AK584" s="132"/>
      <c r="AL584" s="132"/>
      <c r="AM584" s="132"/>
      <c r="AN584" s="132"/>
      <c r="AO584" s="132"/>
      <c r="AP584" s="132"/>
      <c r="AQ584" s="132"/>
      <c r="AR584" s="132"/>
      <c r="AS584" s="132"/>
      <c r="AT584" s="132"/>
      <c r="AU584" s="132"/>
      <c r="AV584" s="132"/>
      <c r="AW584" s="132"/>
      <c r="AX584" s="132"/>
      <c r="AY584" s="132"/>
      <c r="AZ584" s="132"/>
      <c r="BA584" s="132"/>
      <c r="BB584" s="132"/>
      <c r="BC584" s="132"/>
      <c r="BD584" s="132"/>
      <c r="BE584" s="132"/>
      <c r="BF584" s="132"/>
      <c r="BG584" s="132"/>
      <c r="BH584" s="132"/>
      <c r="BI584" s="132"/>
      <c r="BJ584" s="132"/>
      <c r="BK584" s="132"/>
      <c r="BL584" s="132"/>
      <c r="BM584" s="132"/>
      <c r="BN584" s="132"/>
      <c r="BO584" s="132"/>
      <c r="BP584" s="132"/>
      <c r="BQ584" s="132"/>
      <c r="BR584" s="132"/>
      <c r="BS584" s="132"/>
      <c r="BT584" s="132"/>
      <c r="BU584" s="132"/>
      <c r="BV584" s="132"/>
      <c r="BW584" s="132"/>
      <c r="BX584" s="132"/>
      <c r="BY584" s="132"/>
      <c r="BZ584" s="132"/>
      <c r="CA584" s="132"/>
      <c r="CB584" s="132"/>
      <c r="CC584" s="132"/>
      <c r="CD584" s="132"/>
      <c r="CE584" s="13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/>
      <c r="DS584" s="92"/>
      <c r="DT584" s="92"/>
      <c r="DU584" s="92"/>
      <c r="DV584" s="92"/>
      <c r="DW584" s="92"/>
      <c r="DX584" s="92"/>
      <c r="DY584" s="93"/>
      <c r="DZ584" s="92"/>
      <c r="EA584" s="92"/>
      <c r="EB584" s="92"/>
      <c r="EC584" s="92"/>
      <c r="ED584" s="92"/>
      <c r="EE584" s="92"/>
      <c r="EF584" s="92"/>
      <c r="EG584" s="92"/>
      <c r="EH584" s="92"/>
      <c r="EI584" s="92"/>
      <c r="EJ584" s="40"/>
      <c r="EK584" s="115"/>
      <c r="EL584" s="94"/>
      <c r="EM584" s="95"/>
    </row>
    <row r="585" spans="7:143" x14ac:dyDescent="0.15"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235"/>
      <c r="T585" s="132"/>
      <c r="U585" s="132"/>
      <c r="V585" s="132"/>
      <c r="W585" s="132"/>
      <c r="X585" s="132"/>
      <c r="Y585" s="132"/>
      <c r="Z585" s="132"/>
      <c r="AA585" s="132"/>
      <c r="AB585" s="132"/>
      <c r="AC585" s="132"/>
      <c r="AD585" s="132"/>
      <c r="AE585" s="132"/>
      <c r="AF585" s="132"/>
      <c r="AG585" s="132"/>
      <c r="AH585" s="132"/>
      <c r="AI585" s="132"/>
      <c r="AJ585" s="132"/>
      <c r="AK585" s="132"/>
      <c r="AL585" s="132"/>
      <c r="AM585" s="132"/>
      <c r="AN585" s="132"/>
      <c r="AO585" s="132"/>
      <c r="AP585" s="132"/>
      <c r="AQ585" s="132"/>
      <c r="AR585" s="132"/>
      <c r="AS585" s="132"/>
      <c r="AT585" s="132"/>
      <c r="AU585" s="132"/>
      <c r="AV585" s="132"/>
      <c r="AW585" s="132"/>
      <c r="AX585" s="132"/>
      <c r="AY585" s="132"/>
      <c r="AZ585" s="132"/>
      <c r="BA585" s="132"/>
      <c r="BB585" s="132"/>
      <c r="BC585" s="132"/>
      <c r="BD585" s="132"/>
      <c r="BE585" s="132"/>
      <c r="BF585" s="132"/>
      <c r="BG585" s="132"/>
      <c r="BH585" s="132"/>
      <c r="BI585" s="132"/>
      <c r="BJ585" s="132"/>
      <c r="BK585" s="132"/>
      <c r="BL585" s="132"/>
      <c r="BM585" s="132"/>
      <c r="BN585" s="132"/>
      <c r="BO585" s="132"/>
      <c r="BP585" s="132"/>
      <c r="BQ585" s="132"/>
      <c r="BR585" s="132"/>
      <c r="BS585" s="132"/>
      <c r="BT585" s="132"/>
      <c r="BU585" s="132"/>
      <c r="BV585" s="132"/>
      <c r="BW585" s="132"/>
      <c r="BX585" s="132"/>
      <c r="BY585" s="132"/>
      <c r="BZ585" s="132"/>
      <c r="CA585" s="132"/>
      <c r="CB585" s="132"/>
      <c r="CC585" s="132"/>
      <c r="CD585" s="132"/>
      <c r="CE585" s="13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2"/>
      <c r="DU585" s="92"/>
      <c r="DV585" s="92"/>
      <c r="DW585" s="92"/>
      <c r="DX585" s="92"/>
      <c r="DY585" s="93"/>
      <c r="DZ585" s="92"/>
      <c r="EA585" s="92"/>
      <c r="EB585" s="92"/>
      <c r="EC585" s="92"/>
      <c r="ED585" s="92"/>
      <c r="EE585" s="92"/>
      <c r="EF585" s="92"/>
      <c r="EG585" s="92"/>
      <c r="EH585" s="92"/>
      <c r="EI585" s="92"/>
      <c r="EJ585" s="40"/>
      <c r="EK585" s="115"/>
      <c r="EL585" s="94"/>
      <c r="EM585" s="95"/>
    </row>
    <row r="586" spans="7:143" x14ac:dyDescent="0.15"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235"/>
      <c r="T586" s="132"/>
      <c r="U586" s="132"/>
      <c r="V586" s="132"/>
      <c r="W586" s="132"/>
      <c r="X586" s="132"/>
      <c r="Y586" s="132"/>
      <c r="Z586" s="132"/>
      <c r="AA586" s="132"/>
      <c r="AB586" s="132"/>
      <c r="AC586" s="132"/>
      <c r="AD586" s="132"/>
      <c r="AE586" s="132"/>
      <c r="AF586" s="132"/>
      <c r="AG586" s="132"/>
      <c r="AH586" s="132"/>
      <c r="AI586" s="132"/>
      <c r="AJ586" s="132"/>
      <c r="AK586" s="132"/>
      <c r="AL586" s="132"/>
      <c r="AM586" s="132"/>
      <c r="AN586" s="132"/>
      <c r="AO586" s="132"/>
      <c r="AP586" s="132"/>
      <c r="AQ586" s="132"/>
      <c r="AR586" s="132"/>
      <c r="AS586" s="132"/>
      <c r="AT586" s="132"/>
      <c r="AU586" s="132"/>
      <c r="AV586" s="132"/>
      <c r="AW586" s="132"/>
      <c r="AX586" s="132"/>
      <c r="AY586" s="132"/>
      <c r="AZ586" s="132"/>
      <c r="BA586" s="132"/>
      <c r="BB586" s="132"/>
      <c r="BC586" s="132"/>
      <c r="BD586" s="132"/>
      <c r="BE586" s="132"/>
      <c r="BF586" s="132"/>
      <c r="BG586" s="132"/>
      <c r="BH586" s="132"/>
      <c r="BI586" s="132"/>
      <c r="BJ586" s="132"/>
      <c r="BK586" s="132"/>
      <c r="BL586" s="132"/>
      <c r="BM586" s="132"/>
      <c r="BN586" s="132"/>
      <c r="BO586" s="132"/>
      <c r="BP586" s="132"/>
      <c r="BQ586" s="132"/>
      <c r="BR586" s="132"/>
      <c r="BS586" s="132"/>
      <c r="BT586" s="132"/>
      <c r="BU586" s="132"/>
      <c r="BV586" s="132"/>
      <c r="BW586" s="132"/>
      <c r="BX586" s="132"/>
      <c r="BY586" s="132"/>
      <c r="BZ586" s="132"/>
      <c r="CA586" s="132"/>
      <c r="CB586" s="132"/>
      <c r="CC586" s="132"/>
      <c r="CD586" s="132"/>
      <c r="CE586" s="13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2"/>
      <c r="DU586" s="92"/>
      <c r="DV586" s="92"/>
      <c r="DW586" s="92"/>
      <c r="DX586" s="92"/>
      <c r="DY586" s="93"/>
      <c r="DZ586" s="92"/>
      <c r="EA586" s="92"/>
      <c r="EB586" s="92"/>
      <c r="EC586" s="92"/>
      <c r="ED586" s="92"/>
      <c r="EE586" s="92"/>
      <c r="EF586" s="92"/>
      <c r="EG586" s="92"/>
      <c r="EH586" s="92"/>
      <c r="EI586" s="92"/>
      <c r="EJ586" s="40"/>
      <c r="EK586" s="41"/>
      <c r="EL586" s="94"/>
      <c r="EM586" s="95"/>
    </row>
    <row r="587" spans="7:143" x14ac:dyDescent="0.15"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235"/>
      <c r="T587" s="132"/>
      <c r="U587" s="132"/>
      <c r="V587" s="132"/>
      <c r="W587" s="132"/>
      <c r="X587" s="132"/>
      <c r="Y587" s="132"/>
      <c r="Z587" s="132"/>
      <c r="AA587" s="132"/>
      <c r="AB587" s="132"/>
      <c r="AC587" s="132"/>
      <c r="AD587" s="132"/>
      <c r="AE587" s="132"/>
      <c r="AF587" s="132"/>
      <c r="AG587" s="132"/>
      <c r="AH587" s="132"/>
      <c r="AI587" s="132"/>
      <c r="AJ587" s="132"/>
      <c r="AK587" s="132"/>
      <c r="AL587" s="132"/>
      <c r="AM587" s="132"/>
      <c r="AN587" s="132"/>
      <c r="AO587" s="132"/>
      <c r="AP587" s="132"/>
      <c r="AQ587" s="132"/>
      <c r="AR587" s="132"/>
      <c r="AS587" s="132"/>
      <c r="AT587" s="132"/>
      <c r="AU587" s="132"/>
      <c r="AV587" s="132"/>
      <c r="AW587" s="132"/>
      <c r="AX587" s="132"/>
      <c r="AY587" s="132"/>
      <c r="AZ587" s="132"/>
      <c r="BA587" s="132"/>
      <c r="BB587" s="132"/>
      <c r="BC587" s="132"/>
      <c r="BD587" s="132"/>
      <c r="BE587" s="132"/>
      <c r="BF587" s="132"/>
      <c r="BG587" s="132"/>
      <c r="BH587" s="132"/>
      <c r="BI587" s="132"/>
      <c r="BJ587" s="132"/>
      <c r="BK587" s="132"/>
      <c r="BL587" s="132"/>
      <c r="BM587" s="132"/>
      <c r="BN587" s="132"/>
      <c r="BO587" s="132"/>
      <c r="BP587" s="132"/>
      <c r="BQ587" s="132"/>
      <c r="BR587" s="132"/>
      <c r="BS587" s="132"/>
      <c r="BT587" s="132"/>
      <c r="BU587" s="132"/>
      <c r="BV587" s="132"/>
      <c r="BW587" s="132"/>
      <c r="BX587" s="132"/>
      <c r="BY587" s="132"/>
      <c r="BZ587" s="132"/>
      <c r="CA587" s="132"/>
      <c r="CB587" s="132"/>
      <c r="CC587" s="132"/>
      <c r="CD587" s="132"/>
      <c r="CE587" s="13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2"/>
      <c r="DU587" s="92"/>
      <c r="DV587" s="92"/>
      <c r="DW587" s="92"/>
      <c r="DX587" s="92"/>
      <c r="DY587" s="93"/>
      <c r="DZ587" s="92"/>
      <c r="EA587" s="92"/>
      <c r="EB587" s="92"/>
      <c r="EC587" s="92"/>
      <c r="ED587" s="92"/>
      <c r="EE587" s="92"/>
      <c r="EF587" s="92"/>
      <c r="EG587" s="92"/>
      <c r="EH587" s="92"/>
      <c r="EI587" s="92"/>
      <c r="EJ587" s="40"/>
      <c r="EK587" s="41"/>
      <c r="EL587" s="94"/>
      <c r="EM587" s="95"/>
    </row>
    <row r="588" spans="7:143" x14ac:dyDescent="0.15"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235"/>
      <c r="T588" s="132"/>
      <c r="U588" s="132"/>
      <c r="V588" s="132"/>
      <c r="W588" s="132"/>
      <c r="X588" s="132"/>
      <c r="Y588" s="132"/>
      <c r="Z588" s="132"/>
      <c r="AA588" s="132"/>
      <c r="AB588" s="132"/>
      <c r="AC588" s="132"/>
      <c r="AD588" s="132"/>
      <c r="AE588" s="132"/>
      <c r="AF588" s="132"/>
      <c r="AG588" s="132"/>
      <c r="AH588" s="132"/>
      <c r="AI588" s="132"/>
      <c r="AJ588" s="132"/>
      <c r="AK588" s="132"/>
      <c r="AL588" s="132"/>
      <c r="AM588" s="132"/>
      <c r="AN588" s="132"/>
      <c r="AO588" s="132"/>
      <c r="AP588" s="132"/>
      <c r="AQ588" s="132"/>
      <c r="AR588" s="132"/>
      <c r="AS588" s="132"/>
      <c r="AT588" s="132"/>
      <c r="AU588" s="132"/>
      <c r="AV588" s="132"/>
      <c r="AW588" s="132"/>
      <c r="AX588" s="132"/>
      <c r="AY588" s="132"/>
      <c r="AZ588" s="132"/>
      <c r="BA588" s="132"/>
      <c r="BB588" s="132"/>
      <c r="BC588" s="132"/>
      <c r="BD588" s="132"/>
      <c r="BE588" s="132"/>
      <c r="BF588" s="132"/>
      <c r="BG588" s="132"/>
      <c r="BH588" s="132"/>
      <c r="BI588" s="132"/>
      <c r="BJ588" s="132"/>
      <c r="BK588" s="132"/>
      <c r="BL588" s="132"/>
      <c r="BM588" s="132"/>
      <c r="BN588" s="132"/>
      <c r="BO588" s="132"/>
      <c r="BP588" s="132"/>
      <c r="BQ588" s="132"/>
      <c r="BR588" s="132"/>
      <c r="BS588" s="132"/>
      <c r="BT588" s="132"/>
      <c r="BU588" s="132"/>
      <c r="BV588" s="132"/>
      <c r="BW588" s="132"/>
      <c r="BX588" s="132"/>
      <c r="BY588" s="132"/>
      <c r="BZ588" s="132"/>
      <c r="CA588" s="132"/>
      <c r="CB588" s="132"/>
      <c r="CC588" s="132"/>
      <c r="CD588" s="132"/>
      <c r="CE588" s="13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2"/>
      <c r="DU588" s="92"/>
      <c r="DV588" s="92"/>
      <c r="DW588" s="92"/>
      <c r="DX588" s="92"/>
      <c r="DY588" s="93"/>
      <c r="DZ588" s="92"/>
      <c r="EA588" s="92"/>
      <c r="EB588" s="92"/>
      <c r="EC588" s="92"/>
      <c r="ED588" s="92"/>
      <c r="EE588" s="92"/>
      <c r="EF588" s="92"/>
      <c r="EG588" s="92"/>
      <c r="EH588" s="92"/>
      <c r="EI588" s="92"/>
      <c r="EJ588" s="40"/>
      <c r="EK588" s="41"/>
      <c r="EL588" s="94"/>
      <c r="EM588" s="95"/>
    </row>
    <row r="589" spans="7:143" x14ac:dyDescent="0.15"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235"/>
      <c r="T589" s="132"/>
      <c r="U589" s="132"/>
      <c r="V589" s="132"/>
      <c r="W589" s="132"/>
      <c r="X589" s="132"/>
      <c r="Y589" s="132"/>
      <c r="Z589" s="132"/>
      <c r="AA589" s="132"/>
      <c r="AB589" s="132"/>
      <c r="AC589" s="132"/>
      <c r="AD589" s="132"/>
      <c r="AE589" s="132"/>
      <c r="AF589" s="132"/>
      <c r="AG589" s="132"/>
      <c r="AH589" s="132"/>
      <c r="AI589" s="132"/>
      <c r="AJ589" s="132"/>
      <c r="AK589" s="132"/>
      <c r="AL589" s="132"/>
      <c r="AM589" s="132"/>
      <c r="AN589" s="132"/>
      <c r="AO589" s="132"/>
      <c r="AP589" s="132"/>
      <c r="AQ589" s="132"/>
      <c r="AR589" s="132"/>
      <c r="AS589" s="132"/>
      <c r="AT589" s="132"/>
      <c r="AU589" s="132"/>
      <c r="AV589" s="132"/>
      <c r="AW589" s="132"/>
      <c r="AX589" s="132"/>
      <c r="AY589" s="132"/>
      <c r="AZ589" s="132"/>
      <c r="BA589" s="132"/>
      <c r="BB589" s="132"/>
      <c r="BC589" s="132"/>
      <c r="BD589" s="132"/>
      <c r="BE589" s="132"/>
      <c r="BF589" s="132"/>
      <c r="BG589" s="132"/>
      <c r="BH589" s="132"/>
      <c r="BI589" s="132"/>
      <c r="BJ589" s="132"/>
      <c r="BK589" s="132"/>
      <c r="BL589" s="132"/>
      <c r="BM589" s="132"/>
      <c r="BN589" s="132"/>
      <c r="BO589" s="132"/>
      <c r="BP589" s="132"/>
      <c r="BQ589" s="132"/>
      <c r="BR589" s="132"/>
      <c r="BS589" s="132"/>
      <c r="BT589" s="132"/>
      <c r="BU589" s="132"/>
      <c r="BV589" s="132"/>
      <c r="BW589" s="132"/>
      <c r="BX589" s="132"/>
      <c r="BY589" s="132"/>
      <c r="BZ589" s="132"/>
      <c r="CA589" s="132"/>
      <c r="CB589" s="132"/>
      <c r="CC589" s="132"/>
      <c r="CD589" s="132"/>
      <c r="CE589" s="13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2"/>
      <c r="DU589" s="92"/>
      <c r="DV589" s="92"/>
      <c r="DW589" s="92"/>
      <c r="DX589" s="92"/>
      <c r="DY589" s="93"/>
      <c r="DZ589" s="92"/>
      <c r="EA589" s="92"/>
      <c r="EB589" s="92"/>
      <c r="EC589" s="92"/>
      <c r="ED589" s="92"/>
      <c r="EE589" s="92"/>
      <c r="EF589" s="92"/>
      <c r="EG589" s="92"/>
      <c r="EH589" s="92"/>
      <c r="EI589" s="92"/>
      <c r="EJ589" s="40"/>
      <c r="EK589" s="41"/>
      <c r="EL589" s="94"/>
      <c r="EM589" s="95"/>
    </row>
    <row r="590" spans="7:143" x14ac:dyDescent="0.15"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235"/>
      <c r="T590" s="132"/>
      <c r="U590" s="132"/>
      <c r="V590" s="132"/>
      <c r="W590" s="132"/>
      <c r="X590" s="132"/>
      <c r="Y590" s="132"/>
      <c r="Z590" s="132"/>
      <c r="AA590" s="132"/>
      <c r="AB590" s="132"/>
      <c r="AC590" s="132"/>
      <c r="AD590" s="132"/>
      <c r="AE590" s="132"/>
      <c r="AF590" s="132"/>
      <c r="AG590" s="132"/>
      <c r="AH590" s="132"/>
      <c r="AI590" s="132"/>
      <c r="AJ590" s="132"/>
      <c r="AK590" s="132"/>
      <c r="AL590" s="132"/>
      <c r="AM590" s="132"/>
      <c r="AN590" s="132"/>
      <c r="AO590" s="132"/>
      <c r="AP590" s="132"/>
      <c r="AQ590" s="132"/>
      <c r="AR590" s="132"/>
      <c r="AS590" s="132"/>
      <c r="AT590" s="132"/>
      <c r="AU590" s="132"/>
      <c r="AV590" s="132"/>
      <c r="AW590" s="132"/>
      <c r="AX590" s="132"/>
      <c r="AY590" s="132"/>
      <c r="AZ590" s="132"/>
      <c r="BA590" s="132"/>
      <c r="BB590" s="132"/>
      <c r="BC590" s="132"/>
      <c r="BD590" s="132"/>
      <c r="BE590" s="132"/>
      <c r="BF590" s="132"/>
      <c r="BG590" s="132"/>
      <c r="BH590" s="132"/>
      <c r="BI590" s="132"/>
      <c r="BJ590" s="132"/>
      <c r="BK590" s="132"/>
      <c r="BL590" s="132"/>
      <c r="BM590" s="132"/>
      <c r="BN590" s="132"/>
      <c r="BO590" s="132"/>
      <c r="BP590" s="132"/>
      <c r="BQ590" s="132"/>
      <c r="BR590" s="132"/>
      <c r="BS590" s="132"/>
      <c r="BT590" s="132"/>
      <c r="BU590" s="132"/>
      <c r="BV590" s="132"/>
      <c r="BW590" s="132"/>
      <c r="BX590" s="132"/>
      <c r="BY590" s="132"/>
      <c r="BZ590" s="132"/>
      <c r="CA590" s="132"/>
      <c r="CB590" s="132"/>
      <c r="CC590" s="132"/>
      <c r="CD590" s="132"/>
      <c r="CE590" s="13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2"/>
      <c r="DU590" s="92"/>
      <c r="DV590" s="92"/>
      <c r="DW590" s="92"/>
      <c r="DX590" s="92"/>
      <c r="DY590" s="93"/>
      <c r="DZ590" s="92"/>
      <c r="EA590" s="92"/>
      <c r="EB590" s="92"/>
      <c r="EC590" s="92"/>
      <c r="ED590" s="92"/>
      <c r="EE590" s="92"/>
      <c r="EF590" s="92"/>
      <c r="EG590" s="92"/>
      <c r="EH590" s="92"/>
      <c r="EI590" s="92"/>
      <c r="EJ590" s="40"/>
      <c r="EK590" s="41"/>
      <c r="EL590" s="94"/>
      <c r="EM590" s="95"/>
    </row>
    <row r="591" spans="7:143" x14ac:dyDescent="0.15"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235"/>
      <c r="T591" s="132"/>
      <c r="U591" s="132"/>
      <c r="V591" s="132"/>
      <c r="W591" s="132"/>
      <c r="X591" s="132"/>
      <c r="Y591" s="132"/>
      <c r="Z591" s="132"/>
      <c r="AA591" s="132"/>
      <c r="AB591" s="132"/>
      <c r="AC591" s="132"/>
      <c r="AD591" s="132"/>
      <c r="AE591" s="132"/>
      <c r="AF591" s="132"/>
      <c r="AG591" s="132"/>
      <c r="AH591" s="132"/>
      <c r="AI591" s="132"/>
      <c r="AJ591" s="132"/>
      <c r="AK591" s="132"/>
      <c r="AL591" s="132"/>
      <c r="AM591" s="132"/>
      <c r="AN591" s="132"/>
      <c r="AO591" s="132"/>
      <c r="AP591" s="132"/>
      <c r="AQ591" s="132"/>
      <c r="AR591" s="132"/>
      <c r="AS591" s="132"/>
      <c r="AT591" s="132"/>
      <c r="AU591" s="132"/>
      <c r="AV591" s="132"/>
      <c r="AW591" s="132"/>
      <c r="AX591" s="132"/>
      <c r="AY591" s="132"/>
      <c r="AZ591" s="132"/>
      <c r="BA591" s="132"/>
      <c r="BB591" s="132"/>
      <c r="BC591" s="132"/>
      <c r="BD591" s="132"/>
      <c r="BE591" s="132"/>
      <c r="BF591" s="132"/>
      <c r="BG591" s="132"/>
      <c r="BH591" s="132"/>
      <c r="BI591" s="132"/>
      <c r="BJ591" s="132"/>
      <c r="BK591" s="132"/>
      <c r="BL591" s="132"/>
      <c r="BM591" s="132"/>
      <c r="BN591" s="132"/>
      <c r="BO591" s="132"/>
      <c r="BP591" s="132"/>
      <c r="BQ591" s="132"/>
      <c r="BR591" s="132"/>
      <c r="BS591" s="132"/>
      <c r="BT591" s="132"/>
      <c r="BU591" s="132"/>
      <c r="BV591" s="132"/>
      <c r="BW591" s="132"/>
      <c r="BX591" s="132"/>
      <c r="BY591" s="132"/>
      <c r="BZ591" s="132"/>
      <c r="CA591" s="132"/>
      <c r="CB591" s="132"/>
      <c r="CC591" s="132"/>
      <c r="CD591" s="132"/>
      <c r="CE591" s="13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2"/>
      <c r="DU591" s="92"/>
      <c r="DV591" s="92"/>
      <c r="DW591" s="92"/>
      <c r="DX591" s="92"/>
      <c r="DY591" s="93"/>
      <c r="DZ591" s="92"/>
      <c r="EA591" s="92"/>
      <c r="EB591" s="92"/>
      <c r="EC591" s="92"/>
      <c r="ED591" s="92"/>
      <c r="EE591" s="92"/>
      <c r="EF591" s="92"/>
      <c r="EG591" s="92"/>
      <c r="EH591" s="92"/>
      <c r="EI591" s="92"/>
      <c r="EJ591" s="40"/>
      <c r="EK591" s="41"/>
      <c r="EL591" s="94"/>
      <c r="EM591" s="95"/>
    </row>
    <row r="592" spans="7:143" x14ac:dyDescent="0.15"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235"/>
      <c r="T592" s="132"/>
      <c r="U592" s="132"/>
      <c r="V592" s="132"/>
      <c r="W592" s="132"/>
      <c r="X592" s="132"/>
      <c r="Y592" s="132"/>
      <c r="Z592" s="132"/>
      <c r="AA592" s="132"/>
      <c r="AB592" s="132"/>
      <c r="AC592" s="132"/>
      <c r="AD592" s="132"/>
      <c r="AE592" s="132"/>
      <c r="AF592" s="132"/>
      <c r="AG592" s="132"/>
      <c r="AH592" s="132"/>
      <c r="AI592" s="132"/>
      <c r="AJ592" s="132"/>
      <c r="AK592" s="132"/>
      <c r="AL592" s="132"/>
      <c r="AM592" s="132"/>
      <c r="AN592" s="132"/>
      <c r="AO592" s="132"/>
      <c r="AP592" s="132"/>
      <c r="AQ592" s="132"/>
      <c r="AR592" s="132"/>
      <c r="AS592" s="132"/>
      <c r="AT592" s="132"/>
      <c r="AU592" s="132"/>
      <c r="AV592" s="132"/>
      <c r="AW592" s="132"/>
      <c r="AX592" s="132"/>
      <c r="AY592" s="132"/>
      <c r="AZ592" s="132"/>
      <c r="BA592" s="132"/>
      <c r="BB592" s="132"/>
      <c r="BC592" s="132"/>
      <c r="BD592" s="132"/>
      <c r="BE592" s="132"/>
      <c r="BF592" s="132"/>
      <c r="BG592" s="132"/>
      <c r="BH592" s="132"/>
      <c r="BI592" s="132"/>
      <c r="BJ592" s="132"/>
      <c r="BK592" s="132"/>
      <c r="BL592" s="132"/>
      <c r="BM592" s="132"/>
      <c r="BN592" s="132"/>
      <c r="BO592" s="132"/>
      <c r="BP592" s="132"/>
      <c r="BQ592" s="132"/>
      <c r="BR592" s="132"/>
      <c r="BS592" s="132"/>
      <c r="BT592" s="132"/>
      <c r="BU592" s="132"/>
      <c r="BV592" s="132"/>
      <c r="BW592" s="132"/>
      <c r="BX592" s="132"/>
      <c r="BY592" s="132"/>
      <c r="BZ592" s="132"/>
      <c r="CA592" s="132"/>
      <c r="CB592" s="132"/>
      <c r="CC592" s="132"/>
      <c r="CD592" s="132"/>
      <c r="CE592" s="13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2"/>
      <c r="DU592" s="92"/>
      <c r="DV592" s="92"/>
      <c r="DW592" s="92"/>
      <c r="DX592" s="92"/>
      <c r="DY592" s="93"/>
      <c r="DZ592" s="92"/>
      <c r="EA592" s="92"/>
      <c r="EB592" s="92"/>
      <c r="EC592" s="92"/>
      <c r="ED592" s="92"/>
      <c r="EE592" s="92"/>
      <c r="EF592" s="92"/>
      <c r="EG592" s="92"/>
      <c r="EH592" s="92"/>
      <c r="EI592" s="92"/>
      <c r="EJ592" s="40"/>
      <c r="EK592" s="115"/>
      <c r="EL592" s="94"/>
      <c r="EM592" s="95"/>
    </row>
    <row r="593" spans="7:143" x14ac:dyDescent="0.15"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235"/>
      <c r="T593" s="132"/>
      <c r="U593" s="132"/>
      <c r="V593" s="132"/>
      <c r="W593" s="132"/>
      <c r="X593" s="132"/>
      <c r="Y593" s="132"/>
      <c r="Z593" s="132"/>
      <c r="AA593" s="132"/>
      <c r="AB593" s="132"/>
      <c r="AC593" s="132"/>
      <c r="AD593" s="132"/>
      <c r="AE593" s="132"/>
      <c r="AF593" s="132"/>
      <c r="AG593" s="132"/>
      <c r="AH593" s="132"/>
      <c r="AI593" s="132"/>
      <c r="AJ593" s="132"/>
      <c r="AK593" s="132"/>
      <c r="AL593" s="132"/>
      <c r="AM593" s="132"/>
      <c r="AN593" s="132"/>
      <c r="AO593" s="132"/>
      <c r="AP593" s="132"/>
      <c r="AQ593" s="132"/>
      <c r="AR593" s="132"/>
      <c r="AS593" s="132"/>
      <c r="AT593" s="132"/>
      <c r="AU593" s="132"/>
      <c r="AV593" s="132"/>
      <c r="AW593" s="132"/>
      <c r="AX593" s="132"/>
      <c r="AY593" s="132"/>
      <c r="AZ593" s="132"/>
      <c r="BA593" s="132"/>
      <c r="BB593" s="132"/>
      <c r="BC593" s="132"/>
      <c r="BD593" s="132"/>
      <c r="BE593" s="132"/>
      <c r="BF593" s="132"/>
      <c r="BG593" s="132"/>
      <c r="BH593" s="132"/>
      <c r="BI593" s="132"/>
      <c r="BJ593" s="132"/>
      <c r="BK593" s="132"/>
      <c r="BL593" s="132"/>
      <c r="BM593" s="132"/>
      <c r="BN593" s="132"/>
      <c r="BO593" s="132"/>
      <c r="BP593" s="132"/>
      <c r="BQ593" s="132"/>
      <c r="BR593" s="132"/>
      <c r="BS593" s="132"/>
      <c r="BT593" s="132"/>
      <c r="BU593" s="132"/>
      <c r="BV593" s="132"/>
      <c r="BW593" s="132"/>
      <c r="BX593" s="132"/>
      <c r="BY593" s="132"/>
      <c r="BZ593" s="132"/>
      <c r="CA593" s="132"/>
      <c r="CB593" s="132"/>
      <c r="CC593" s="132"/>
      <c r="CD593" s="132"/>
      <c r="CE593" s="13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2"/>
      <c r="DU593" s="92"/>
      <c r="DV593" s="92"/>
      <c r="DW593" s="92"/>
      <c r="DX593" s="92"/>
      <c r="DY593" s="93"/>
      <c r="DZ593" s="92"/>
      <c r="EA593" s="92"/>
      <c r="EB593" s="92"/>
      <c r="EC593" s="92"/>
      <c r="ED593" s="92"/>
      <c r="EE593" s="92"/>
      <c r="EF593" s="92"/>
      <c r="EG593" s="92"/>
      <c r="EH593" s="92"/>
      <c r="EI593" s="92"/>
      <c r="EJ593" s="40"/>
      <c r="EK593" s="115"/>
      <c r="EL593" s="94"/>
      <c r="EM593" s="95"/>
    </row>
    <row r="594" spans="7:143" x14ac:dyDescent="0.15"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235"/>
      <c r="T594" s="132"/>
      <c r="U594" s="132"/>
      <c r="V594" s="132"/>
      <c r="W594" s="132"/>
      <c r="X594" s="132"/>
      <c r="Y594" s="132"/>
      <c r="Z594" s="132"/>
      <c r="AA594" s="132"/>
      <c r="AB594" s="132"/>
      <c r="AC594" s="132"/>
      <c r="AD594" s="132"/>
      <c r="AE594" s="132"/>
      <c r="AF594" s="132"/>
      <c r="AG594" s="132"/>
      <c r="AH594" s="132"/>
      <c r="AI594" s="132"/>
      <c r="AJ594" s="132"/>
      <c r="AK594" s="132"/>
      <c r="AL594" s="132"/>
      <c r="AM594" s="132"/>
      <c r="AN594" s="132"/>
      <c r="AO594" s="132"/>
      <c r="AP594" s="132"/>
      <c r="AQ594" s="132"/>
      <c r="AR594" s="132"/>
      <c r="AS594" s="132"/>
      <c r="AT594" s="132"/>
      <c r="AU594" s="132"/>
      <c r="AV594" s="132"/>
      <c r="AW594" s="132"/>
      <c r="AX594" s="132"/>
      <c r="AY594" s="132"/>
      <c r="AZ594" s="132"/>
      <c r="BA594" s="132"/>
      <c r="BB594" s="132"/>
      <c r="BC594" s="132"/>
      <c r="BD594" s="132"/>
      <c r="BE594" s="132"/>
      <c r="BF594" s="132"/>
      <c r="BG594" s="132"/>
      <c r="BH594" s="132"/>
      <c r="BI594" s="132"/>
      <c r="BJ594" s="132"/>
      <c r="BK594" s="132"/>
      <c r="BL594" s="132"/>
      <c r="BM594" s="132"/>
      <c r="BN594" s="132"/>
      <c r="BO594" s="132"/>
      <c r="BP594" s="132"/>
      <c r="BQ594" s="132"/>
      <c r="BR594" s="132"/>
      <c r="BS594" s="132"/>
      <c r="BT594" s="132"/>
      <c r="BU594" s="132"/>
      <c r="BV594" s="132"/>
      <c r="BW594" s="132"/>
      <c r="BX594" s="132"/>
      <c r="BY594" s="132"/>
      <c r="BZ594" s="132"/>
      <c r="CA594" s="132"/>
      <c r="CB594" s="132"/>
      <c r="CC594" s="132"/>
      <c r="CD594" s="132"/>
      <c r="CE594" s="13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2"/>
      <c r="DU594" s="92"/>
      <c r="DV594" s="92"/>
      <c r="DW594" s="92"/>
      <c r="DX594" s="92"/>
      <c r="DY594" s="93"/>
      <c r="DZ594" s="92"/>
      <c r="EA594" s="92"/>
      <c r="EB594" s="92"/>
      <c r="EC594" s="92"/>
      <c r="ED594" s="92"/>
      <c r="EE594" s="92"/>
      <c r="EF594" s="92"/>
      <c r="EG594" s="92"/>
      <c r="EH594" s="92"/>
      <c r="EI594" s="92"/>
      <c r="EJ594" s="40"/>
      <c r="EK594" s="115"/>
      <c r="EL594" s="94"/>
      <c r="EM594" s="95"/>
    </row>
    <row r="595" spans="7:143" x14ac:dyDescent="0.15"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235"/>
      <c r="T595" s="132"/>
      <c r="U595" s="132"/>
      <c r="V595" s="132"/>
      <c r="W595" s="132"/>
      <c r="X595" s="132"/>
      <c r="Y595" s="132"/>
      <c r="Z595" s="132"/>
      <c r="AA595" s="132"/>
      <c r="AB595" s="132"/>
      <c r="AC595" s="132"/>
      <c r="AD595" s="132"/>
      <c r="AE595" s="132"/>
      <c r="AF595" s="132"/>
      <c r="AG595" s="132"/>
      <c r="AH595" s="132"/>
      <c r="AI595" s="132"/>
      <c r="AJ595" s="132"/>
      <c r="AK595" s="132"/>
      <c r="AL595" s="132"/>
      <c r="AM595" s="132"/>
      <c r="AN595" s="132"/>
      <c r="AO595" s="132"/>
      <c r="AP595" s="132"/>
      <c r="AQ595" s="132"/>
      <c r="AR595" s="132"/>
      <c r="AS595" s="132"/>
      <c r="AT595" s="132"/>
      <c r="AU595" s="132"/>
      <c r="AV595" s="132"/>
      <c r="AW595" s="132"/>
      <c r="AX595" s="132"/>
      <c r="AY595" s="132"/>
      <c r="AZ595" s="132"/>
      <c r="BA595" s="132"/>
      <c r="BB595" s="132"/>
      <c r="BC595" s="132"/>
      <c r="BD595" s="132"/>
      <c r="BE595" s="132"/>
      <c r="BF595" s="132"/>
      <c r="BG595" s="132"/>
      <c r="BH595" s="132"/>
      <c r="BI595" s="132"/>
      <c r="BJ595" s="132"/>
      <c r="BK595" s="132"/>
      <c r="BL595" s="132"/>
      <c r="BM595" s="132"/>
      <c r="BN595" s="132"/>
      <c r="BO595" s="132"/>
      <c r="BP595" s="132"/>
      <c r="BQ595" s="132"/>
      <c r="BR595" s="132"/>
      <c r="BS595" s="132"/>
      <c r="BT595" s="132"/>
      <c r="BU595" s="132"/>
      <c r="BV595" s="132"/>
      <c r="BW595" s="132"/>
      <c r="BX595" s="132"/>
      <c r="BY595" s="132"/>
      <c r="BZ595" s="132"/>
      <c r="CA595" s="132"/>
      <c r="CB595" s="132"/>
      <c r="CC595" s="132"/>
      <c r="CD595" s="132"/>
      <c r="CE595" s="13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2"/>
      <c r="DU595" s="92"/>
      <c r="DV595" s="92"/>
      <c r="DW595" s="92"/>
      <c r="DX595" s="92"/>
      <c r="DY595" s="93"/>
      <c r="DZ595" s="92"/>
      <c r="EA595" s="92"/>
      <c r="EB595" s="92"/>
      <c r="EC595" s="92"/>
      <c r="ED595" s="92"/>
      <c r="EE595" s="92"/>
      <c r="EF595" s="92"/>
      <c r="EG595" s="92"/>
      <c r="EH595" s="92"/>
      <c r="EI595" s="92"/>
      <c r="EJ595" s="40"/>
      <c r="EK595" s="41"/>
      <c r="EL595" s="94"/>
      <c r="EM595" s="95"/>
    </row>
    <row r="596" spans="7:143" x14ac:dyDescent="0.15"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235"/>
      <c r="T596" s="132"/>
      <c r="U596" s="132"/>
      <c r="V596" s="132"/>
      <c r="W596" s="132"/>
      <c r="X596" s="132"/>
      <c r="Y596" s="132"/>
      <c r="Z596" s="132"/>
      <c r="AA596" s="132"/>
      <c r="AB596" s="132"/>
      <c r="AC596" s="132"/>
      <c r="AD596" s="132"/>
      <c r="AE596" s="132"/>
      <c r="AF596" s="132"/>
      <c r="AG596" s="132"/>
      <c r="AH596" s="132"/>
      <c r="AI596" s="132"/>
      <c r="AJ596" s="132"/>
      <c r="AK596" s="132"/>
      <c r="AL596" s="132"/>
      <c r="AM596" s="132"/>
      <c r="AN596" s="132"/>
      <c r="AO596" s="132"/>
      <c r="AP596" s="132"/>
      <c r="AQ596" s="132"/>
      <c r="AR596" s="132"/>
      <c r="AS596" s="132"/>
      <c r="AT596" s="132"/>
      <c r="AU596" s="132"/>
      <c r="AV596" s="132"/>
      <c r="AW596" s="132"/>
      <c r="AX596" s="132"/>
      <c r="AY596" s="132"/>
      <c r="AZ596" s="132"/>
      <c r="BA596" s="132"/>
      <c r="BB596" s="132"/>
      <c r="BC596" s="132"/>
      <c r="BD596" s="132"/>
      <c r="BE596" s="132"/>
      <c r="BF596" s="132"/>
      <c r="BG596" s="132"/>
      <c r="BH596" s="132"/>
      <c r="BI596" s="132"/>
      <c r="BJ596" s="132"/>
      <c r="BK596" s="132"/>
      <c r="BL596" s="132"/>
      <c r="BM596" s="132"/>
      <c r="BN596" s="132"/>
      <c r="BO596" s="132"/>
      <c r="BP596" s="132"/>
      <c r="BQ596" s="132"/>
      <c r="BR596" s="132"/>
      <c r="BS596" s="132"/>
      <c r="BT596" s="132"/>
      <c r="BU596" s="132"/>
      <c r="BV596" s="132"/>
      <c r="BW596" s="132"/>
      <c r="BX596" s="132"/>
      <c r="BY596" s="132"/>
      <c r="BZ596" s="132"/>
      <c r="CA596" s="132"/>
      <c r="CB596" s="132"/>
      <c r="CC596" s="132"/>
      <c r="CD596" s="132"/>
      <c r="CE596" s="13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2"/>
      <c r="DU596" s="92"/>
      <c r="DV596" s="92"/>
      <c r="DW596" s="92"/>
      <c r="DX596" s="92"/>
      <c r="DY596" s="93"/>
      <c r="DZ596" s="92"/>
      <c r="EA596" s="92"/>
      <c r="EB596" s="92"/>
      <c r="EC596" s="92"/>
      <c r="ED596" s="92"/>
      <c r="EE596" s="92"/>
      <c r="EF596" s="92"/>
      <c r="EG596" s="92"/>
      <c r="EH596" s="92"/>
      <c r="EI596" s="92"/>
      <c r="EJ596" s="40"/>
      <c r="EK596" s="41"/>
      <c r="EL596" s="94"/>
      <c r="EM596" s="95"/>
    </row>
    <row r="597" spans="7:143" x14ac:dyDescent="0.15"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235"/>
      <c r="T597" s="132"/>
      <c r="U597" s="132"/>
      <c r="V597" s="132"/>
      <c r="W597" s="132"/>
      <c r="X597" s="132"/>
      <c r="Y597" s="132"/>
      <c r="Z597" s="132"/>
      <c r="AA597" s="132"/>
      <c r="AB597" s="132"/>
      <c r="AC597" s="132"/>
      <c r="AD597" s="132"/>
      <c r="AE597" s="132"/>
      <c r="AF597" s="132"/>
      <c r="AG597" s="132"/>
      <c r="AH597" s="132"/>
      <c r="AI597" s="132"/>
      <c r="AJ597" s="132"/>
      <c r="AK597" s="132"/>
      <c r="AL597" s="132"/>
      <c r="AM597" s="132"/>
      <c r="AN597" s="132"/>
      <c r="AO597" s="132"/>
      <c r="AP597" s="132"/>
      <c r="AQ597" s="132"/>
      <c r="AR597" s="132"/>
      <c r="AS597" s="132"/>
      <c r="AT597" s="132"/>
      <c r="AU597" s="132"/>
      <c r="AV597" s="132"/>
      <c r="AW597" s="132"/>
      <c r="AX597" s="132"/>
      <c r="AY597" s="132"/>
      <c r="AZ597" s="132"/>
      <c r="BA597" s="132"/>
      <c r="BB597" s="132"/>
      <c r="BC597" s="132"/>
      <c r="BD597" s="132"/>
      <c r="BE597" s="132"/>
      <c r="BF597" s="132"/>
      <c r="BG597" s="132"/>
      <c r="BH597" s="132"/>
      <c r="BI597" s="132"/>
      <c r="BJ597" s="132"/>
      <c r="BK597" s="132"/>
      <c r="BL597" s="132"/>
      <c r="BM597" s="132"/>
      <c r="BN597" s="132"/>
      <c r="BO597" s="132"/>
      <c r="BP597" s="132"/>
      <c r="BQ597" s="132"/>
      <c r="BR597" s="132"/>
      <c r="BS597" s="132"/>
      <c r="BT597" s="132"/>
      <c r="BU597" s="132"/>
      <c r="BV597" s="132"/>
      <c r="BW597" s="132"/>
      <c r="BX597" s="132"/>
      <c r="BY597" s="132"/>
      <c r="BZ597" s="132"/>
      <c r="CA597" s="132"/>
      <c r="CB597" s="132"/>
      <c r="CC597" s="132"/>
      <c r="CD597" s="132"/>
      <c r="CE597" s="13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2"/>
      <c r="DU597" s="92"/>
      <c r="DV597" s="92"/>
      <c r="DW597" s="92"/>
      <c r="DX597" s="92"/>
      <c r="DY597" s="93"/>
      <c r="DZ597" s="92"/>
      <c r="EA597" s="92"/>
      <c r="EB597" s="92"/>
      <c r="EC597" s="92"/>
      <c r="ED597" s="92"/>
      <c r="EE597" s="92"/>
      <c r="EF597" s="92"/>
      <c r="EG597" s="92"/>
      <c r="EH597" s="92"/>
      <c r="EI597" s="92"/>
      <c r="EJ597" s="40"/>
      <c r="EK597" s="41"/>
      <c r="EL597" s="94"/>
      <c r="EM597" s="95"/>
    </row>
    <row r="598" spans="7:143" x14ac:dyDescent="0.15"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235"/>
      <c r="T598" s="132"/>
      <c r="U598" s="132"/>
      <c r="V598" s="132"/>
      <c r="W598" s="132"/>
      <c r="X598" s="132"/>
      <c r="Y598" s="132"/>
      <c r="Z598" s="132"/>
      <c r="AA598" s="132"/>
      <c r="AB598" s="132"/>
      <c r="AC598" s="132"/>
      <c r="AD598" s="132"/>
      <c r="AE598" s="132"/>
      <c r="AF598" s="132"/>
      <c r="AG598" s="132"/>
      <c r="AH598" s="132"/>
      <c r="AI598" s="132"/>
      <c r="AJ598" s="132"/>
      <c r="AK598" s="132"/>
      <c r="AL598" s="132"/>
      <c r="AM598" s="132"/>
      <c r="AN598" s="132"/>
      <c r="AO598" s="132"/>
      <c r="AP598" s="132"/>
      <c r="AQ598" s="132"/>
      <c r="AR598" s="132"/>
      <c r="AS598" s="132"/>
      <c r="AT598" s="132"/>
      <c r="AU598" s="132"/>
      <c r="AV598" s="132"/>
      <c r="AW598" s="132"/>
      <c r="AX598" s="132"/>
      <c r="AY598" s="132"/>
      <c r="AZ598" s="132"/>
      <c r="BA598" s="132"/>
      <c r="BB598" s="132"/>
      <c r="BC598" s="132"/>
      <c r="BD598" s="132"/>
      <c r="BE598" s="132"/>
      <c r="BF598" s="132"/>
      <c r="BG598" s="132"/>
      <c r="BH598" s="132"/>
      <c r="BI598" s="132"/>
      <c r="BJ598" s="132"/>
      <c r="BK598" s="132"/>
      <c r="BL598" s="132"/>
      <c r="BM598" s="132"/>
      <c r="BN598" s="132"/>
      <c r="BO598" s="132"/>
      <c r="BP598" s="132"/>
      <c r="BQ598" s="132"/>
      <c r="BR598" s="132"/>
      <c r="BS598" s="132"/>
      <c r="BT598" s="132"/>
      <c r="BU598" s="132"/>
      <c r="BV598" s="132"/>
      <c r="BW598" s="132"/>
      <c r="BX598" s="132"/>
      <c r="BY598" s="132"/>
      <c r="BZ598" s="132"/>
      <c r="CA598" s="132"/>
      <c r="CB598" s="132"/>
      <c r="CC598" s="132"/>
      <c r="CD598" s="132"/>
      <c r="CE598" s="13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2"/>
      <c r="DU598" s="92"/>
      <c r="DV598" s="92"/>
      <c r="DW598" s="92"/>
      <c r="DX598" s="92"/>
      <c r="DY598" s="93"/>
      <c r="DZ598" s="92"/>
      <c r="EA598" s="92"/>
      <c r="EB598" s="92"/>
      <c r="EC598" s="92"/>
      <c r="ED598" s="92"/>
      <c r="EE598" s="92"/>
      <c r="EF598" s="92"/>
      <c r="EG598" s="92"/>
      <c r="EH598" s="92"/>
      <c r="EI598" s="92"/>
      <c r="EJ598" s="40"/>
      <c r="EK598" s="115"/>
      <c r="EL598" s="94"/>
      <c r="EM598" s="95"/>
    </row>
    <row r="599" spans="7:143" x14ac:dyDescent="0.15"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235"/>
      <c r="T599" s="132"/>
      <c r="U599" s="132"/>
      <c r="V599" s="132"/>
      <c r="W599" s="132"/>
      <c r="X599" s="132"/>
      <c r="Y599" s="132"/>
      <c r="Z599" s="132"/>
      <c r="AA599" s="132"/>
      <c r="AB599" s="132"/>
      <c r="AC599" s="132"/>
      <c r="AD599" s="132"/>
      <c r="AE599" s="132"/>
      <c r="AF599" s="132"/>
      <c r="AG599" s="132"/>
      <c r="AH599" s="132"/>
      <c r="AI599" s="132"/>
      <c r="AJ599" s="132"/>
      <c r="AK599" s="132"/>
      <c r="AL599" s="132"/>
      <c r="AM599" s="132"/>
      <c r="AN599" s="132"/>
      <c r="AO599" s="132"/>
      <c r="AP599" s="132"/>
      <c r="AQ599" s="132"/>
      <c r="AR599" s="132"/>
      <c r="AS599" s="132"/>
      <c r="AT599" s="132"/>
      <c r="AU599" s="132"/>
      <c r="AV599" s="132"/>
      <c r="AW599" s="132"/>
      <c r="AX599" s="132"/>
      <c r="AY599" s="132"/>
      <c r="AZ599" s="132"/>
      <c r="BA599" s="132"/>
      <c r="BB599" s="132"/>
      <c r="BC599" s="132"/>
      <c r="BD599" s="132"/>
      <c r="BE599" s="132"/>
      <c r="BF599" s="132"/>
      <c r="BG599" s="132"/>
      <c r="BH599" s="132"/>
      <c r="BI599" s="132"/>
      <c r="BJ599" s="132"/>
      <c r="BK599" s="132"/>
      <c r="BL599" s="132"/>
      <c r="BM599" s="132"/>
      <c r="BN599" s="132"/>
      <c r="BO599" s="132"/>
      <c r="BP599" s="132"/>
      <c r="BQ599" s="132"/>
      <c r="BR599" s="132"/>
      <c r="BS599" s="132"/>
      <c r="BT599" s="132"/>
      <c r="BU599" s="132"/>
      <c r="BV599" s="132"/>
      <c r="BW599" s="132"/>
      <c r="BX599" s="132"/>
      <c r="BY599" s="132"/>
      <c r="BZ599" s="132"/>
      <c r="CA599" s="132"/>
      <c r="CB599" s="132"/>
      <c r="CC599" s="132"/>
      <c r="CD599" s="132"/>
      <c r="CE599" s="13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2"/>
      <c r="DU599" s="92"/>
      <c r="DV599" s="92"/>
      <c r="DW599" s="92"/>
      <c r="DX599" s="92"/>
      <c r="DY599" s="93"/>
      <c r="DZ599" s="92"/>
      <c r="EA599" s="92"/>
      <c r="EB599" s="92"/>
      <c r="EC599" s="92"/>
      <c r="ED599" s="92"/>
      <c r="EE599" s="92"/>
      <c r="EF599" s="92"/>
      <c r="EG599" s="92"/>
      <c r="EH599" s="92"/>
      <c r="EI599" s="92"/>
      <c r="EJ599" s="40"/>
      <c r="EK599" s="41"/>
      <c r="EL599" s="94"/>
      <c r="EM599" s="95"/>
    </row>
    <row r="600" spans="7:143" x14ac:dyDescent="0.15"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235"/>
      <c r="T600" s="132"/>
      <c r="U600" s="132"/>
      <c r="V600" s="132"/>
      <c r="W600" s="132"/>
      <c r="X600" s="132"/>
      <c r="Y600" s="132"/>
      <c r="Z600" s="132"/>
      <c r="AA600" s="132"/>
      <c r="AB600" s="132"/>
      <c r="AC600" s="132"/>
      <c r="AD600" s="132"/>
      <c r="AE600" s="132"/>
      <c r="AF600" s="132"/>
      <c r="AG600" s="132"/>
      <c r="AH600" s="132"/>
      <c r="AI600" s="132"/>
      <c r="AJ600" s="132"/>
      <c r="AK600" s="132"/>
      <c r="AL600" s="132"/>
      <c r="AM600" s="132"/>
      <c r="AN600" s="132"/>
      <c r="AO600" s="132"/>
      <c r="AP600" s="132"/>
      <c r="AQ600" s="132"/>
      <c r="AR600" s="132"/>
      <c r="AS600" s="132"/>
      <c r="AT600" s="132"/>
      <c r="AU600" s="132"/>
      <c r="AV600" s="132"/>
      <c r="AW600" s="132"/>
      <c r="AX600" s="132"/>
      <c r="AY600" s="132"/>
      <c r="AZ600" s="132"/>
      <c r="BA600" s="132"/>
      <c r="BB600" s="132"/>
      <c r="BC600" s="132"/>
      <c r="BD600" s="132"/>
      <c r="BE600" s="132"/>
      <c r="BF600" s="132"/>
      <c r="BG600" s="132"/>
      <c r="BH600" s="132"/>
      <c r="BI600" s="132"/>
      <c r="BJ600" s="132"/>
      <c r="BK600" s="132"/>
      <c r="BL600" s="132"/>
      <c r="BM600" s="132"/>
      <c r="BN600" s="132"/>
      <c r="BO600" s="132"/>
      <c r="BP600" s="132"/>
      <c r="BQ600" s="132"/>
      <c r="BR600" s="132"/>
      <c r="BS600" s="132"/>
      <c r="BT600" s="132"/>
      <c r="BU600" s="132"/>
      <c r="BV600" s="132"/>
      <c r="BW600" s="132"/>
      <c r="BX600" s="132"/>
      <c r="BY600" s="132"/>
      <c r="BZ600" s="132"/>
      <c r="CA600" s="132"/>
      <c r="CB600" s="132"/>
      <c r="CC600" s="132"/>
      <c r="CD600" s="132"/>
      <c r="CE600" s="13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2"/>
      <c r="DU600" s="92"/>
      <c r="DV600" s="92"/>
      <c r="DW600" s="92"/>
      <c r="DX600" s="92"/>
      <c r="DY600" s="93"/>
      <c r="DZ600" s="92"/>
      <c r="EA600" s="92"/>
      <c r="EB600" s="92"/>
      <c r="EC600" s="92"/>
      <c r="ED600" s="92"/>
      <c r="EE600" s="92"/>
      <c r="EF600" s="92"/>
      <c r="EG600" s="92"/>
      <c r="EH600" s="92"/>
      <c r="EI600" s="92"/>
      <c r="EJ600" s="40"/>
      <c r="EK600" s="41"/>
      <c r="EL600" s="94"/>
      <c r="EM600" s="95"/>
    </row>
    <row r="601" spans="7:143" x14ac:dyDescent="0.15"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235"/>
      <c r="T601" s="132"/>
      <c r="U601" s="132"/>
      <c r="V601" s="132"/>
      <c r="W601" s="132"/>
      <c r="X601" s="132"/>
      <c r="Y601" s="132"/>
      <c r="Z601" s="132"/>
      <c r="AA601" s="132"/>
      <c r="AB601" s="132"/>
      <c r="AC601" s="132"/>
      <c r="AD601" s="132"/>
      <c r="AE601" s="132"/>
      <c r="AF601" s="132"/>
      <c r="AG601" s="132"/>
      <c r="AH601" s="132"/>
      <c r="AI601" s="132"/>
      <c r="AJ601" s="132"/>
      <c r="AK601" s="132"/>
      <c r="AL601" s="132"/>
      <c r="AM601" s="132"/>
      <c r="AN601" s="132"/>
      <c r="AO601" s="132"/>
      <c r="AP601" s="132"/>
      <c r="AQ601" s="132"/>
      <c r="AR601" s="132"/>
      <c r="AS601" s="132"/>
      <c r="AT601" s="132"/>
      <c r="AU601" s="132"/>
      <c r="AV601" s="132"/>
      <c r="AW601" s="132"/>
      <c r="AX601" s="132"/>
      <c r="AY601" s="132"/>
      <c r="AZ601" s="132"/>
      <c r="BA601" s="132"/>
      <c r="BB601" s="132"/>
      <c r="BC601" s="132"/>
      <c r="BD601" s="132"/>
      <c r="BE601" s="132"/>
      <c r="BF601" s="132"/>
      <c r="BG601" s="132"/>
      <c r="BH601" s="132"/>
      <c r="BI601" s="132"/>
      <c r="BJ601" s="132"/>
      <c r="BK601" s="132"/>
      <c r="BL601" s="132"/>
      <c r="BM601" s="132"/>
      <c r="BN601" s="132"/>
      <c r="BO601" s="132"/>
      <c r="BP601" s="132"/>
      <c r="BQ601" s="132"/>
      <c r="BR601" s="132"/>
      <c r="BS601" s="132"/>
      <c r="BT601" s="132"/>
      <c r="BU601" s="132"/>
      <c r="BV601" s="132"/>
      <c r="BW601" s="132"/>
      <c r="BX601" s="132"/>
      <c r="BY601" s="132"/>
      <c r="BZ601" s="132"/>
      <c r="CA601" s="132"/>
      <c r="CB601" s="132"/>
      <c r="CC601" s="132"/>
      <c r="CD601" s="132"/>
      <c r="CE601" s="13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2"/>
      <c r="DU601" s="92"/>
      <c r="DV601" s="92"/>
      <c r="DW601" s="92"/>
      <c r="DX601" s="92"/>
      <c r="DY601" s="93"/>
      <c r="DZ601" s="92"/>
      <c r="EA601" s="92"/>
      <c r="EB601" s="92"/>
      <c r="EC601" s="92"/>
      <c r="ED601" s="92"/>
      <c r="EE601" s="92"/>
      <c r="EF601" s="92"/>
      <c r="EG601" s="92"/>
      <c r="EH601" s="92"/>
      <c r="EI601" s="92"/>
      <c r="EJ601" s="40"/>
      <c r="EK601" s="115"/>
      <c r="EL601" s="94"/>
      <c r="EM601" s="95"/>
    </row>
    <row r="602" spans="7:143" x14ac:dyDescent="0.15"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235"/>
      <c r="T602" s="132"/>
      <c r="U602" s="132"/>
      <c r="V602" s="132"/>
      <c r="W602" s="132"/>
      <c r="X602" s="132"/>
      <c r="Y602" s="132"/>
      <c r="Z602" s="132"/>
      <c r="AA602" s="132"/>
      <c r="AB602" s="132"/>
      <c r="AC602" s="132"/>
      <c r="AD602" s="132"/>
      <c r="AE602" s="132"/>
      <c r="AF602" s="132"/>
      <c r="AG602" s="132"/>
      <c r="AH602" s="132"/>
      <c r="AI602" s="132"/>
      <c r="AJ602" s="132"/>
      <c r="AK602" s="132"/>
      <c r="AL602" s="132"/>
      <c r="AM602" s="132"/>
      <c r="AN602" s="132"/>
      <c r="AO602" s="132"/>
      <c r="AP602" s="132"/>
      <c r="AQ602" s="132"/>
      <c r="AR602" s="132"/>
      <c r="AS602" s="132"/>
      <c r="AT602" s="132"/>
      <c r="AU602" s="132"/>
      <c r="AV602" s="132"/>
      <c r="AW602" s="132"/>
      <c r="AX602" s="132"/>
      <c r="AY602" s="132"/>
      <c r="AZ602" s="132"/>
      <c r="BA602" s="132"/>
      <c r="BB602" s="132"/>
      <c r="BC602" s="132"/>
      <c r="BD602" s="132"/>
      <c r="BE602" s="132"/>
      <c r="BF602" s="132"/>
      <c r="BG602" s="132"/>
      <c r="BH602" s="132"/>
      <c r="BI602" s="132"/>
      <c r="BJ602" s="132"/>
      <c r="BK602" s="132"/>
      <c r="BL602" s="132"/>
      <c r="BM602" s="132"/>
      <c r="BN602" s="132"/>
      <c r="BO602" s="132"/>
      <c r="BP602" s="132"/>
      <c r="BQ602" s="132"/>
      <c r="BR602" s="132"/>
      <c r="BS602" s="132"/>
      <c r="BT602" s="132"/>
      <c r="BU602" s="132"/>
      <c r="BV602" s="132"/>
      <c r="BW602" s="132"/>
      <c r="BX602" s="132"/>
      <c r="BY602" s="132"/>
      <c r="BZ602" s="132"/>
      <c r="CA602" s="132"/>
      <c r="CB602" s="132"/>
      <c r="CC602" s="132"/>
      <c r="CD602" s="132"/>
      <c r="CE602" s="13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2"/>
      <c r="DU602" s="92"/>
      <c r="DV602" s="92"/>
      <c r="DW602" s="92"/>
      <c r="DX602" s="92"/>
      <c r="DY602" s="93"/>
      <c r="DZ602" s="92"/>
      <c r="EA602" s="92"/>
      <c r="EB602" s="92"/>
      <c r="EC602" s="92"/>
      <c r="ED602" s="92"/>
      <c r="EE602" s="92"/>
      <c r="EF602" s="92"/>
      <c r="EG602" s="92"/>
      <c r="EH602" s="92"/>
      <c r="EI602" s="92"/>
      <c r="EJ602" s="40"/>
      <c r="EK602" s="41"/>
      <c r="EL602" s="94"/>
      <c r="EM602" s="95"/>
    </row>
    <row r="603" spans="7:143" x14ac:dyDescent="0.15"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235"/>
      <c r="T603" s="132"/>
      <c r="U603" s="132"/>
      <c r="V603" s="132"/>
      <c r="W603" s="132"/>
      <c r="X603" s="132"/>
      <c r="Y603" s="132"/>
      <c r="Z603" s="132"/>
      <c r="AA603" s="132"/>
      <c r="AB603" s="132"/>
      <c r="AC603" s="132"/>
      <c r="AD603" s="132"/>
      <c r="AE603" s="132"/>
      <c r="AF603" s="132"/>
      <c r="AG603" s="132"/>
      <c r="AH603" s="132"/>
      <c r="AI603" s="132"/>
      <c r="AJ603" s="132"/>
      <c r="AK603" s="132"/>
      <c r="AL603" s="132"/>
      <c r="AM603" s="132"/>
      <c r="AN603" s="132"/>
      <c r="AO603" s="132"/>
      <c r="AP603" s="132"/>
      <c r="AQ603" s="132"/>
      <c r="AR603" s="132"/>
      <c r="AS603" s="132"/>
      <c r="AT603" s="132"/>
      <c r="AU603" s="132"/>
      <c r="AV603" s="132"/>
      <c r="AW603" s="132"/>
      <c r="AX603" s="132"/>
      <c r="AY603" s="132"/>
      <c r="AZ603" s="132"/>
      <c r="BA603" s="132"/>
      <c r="BB603" s="132"/>
      <c r="BC603" s="132"/>
      <c r="BD603" s="132"/>
      <c r="BE603" s="132"/>
      <c r="BF603" s="132"/>
      <c r="BG603" s="132"/>
      <c r="BH603" s="132"/>
      <c r="BI603" s="132"/>
      <c r="BJ603" s="132"/>
      <c r="BK603" s="132"/>
      <c r="BL603" s="132"/>
      <c r="BM603" s="132"/>
      <c r="BN603" s="132"/>
      <c r="BO603" s="132"/>
      <c r="BP603" s="132"/>
      <c r="BQ603" s="132"/>
      <c r="BR603" s="132"/>
      <c r="BS603" s="132"/>
      <c r="BT603" s="132"/>
      <c r="BU603" s="132"/>
      <c r="BV603" s="132"/>
      <c r="BW603" s="132"/>
      <c r="BX603" s="132"/>
      <c r="BY603" s="132"/>
      <c r="BZ603" s="132"/>
      <c r="CA603" s="132"/>
      <c r="CB603" s="132"/>
      <c r="CC603" s="132"/>
      <c r="CD603" s="132"/>
      <c r="CE603" s="13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2"/>
      <c r="DU603" s="92"/>
      <c r="DV603" s="92"/>
      <c r="DW603" s="92"/>
      <c r="DX603" s="92"/>
      <c r="DY603" s="93"/>
      <c r="DZ603" s="92"/>
      <c r="EA603" s="92"/>
      <c r="EB603" s="92"/>
      <c r="EC603" s="92"/>
      <c r="ED603" s="92"/>
      <c r="EE603" s="92"/>
      <c r="EF603" s="92"/>
      <c r="EG603" s="92"/>
      <c r="EH603" s="92"/>
      <c r="EI603" s="92"/>
      <c r="EJ603" s="40"/>
      <c r="EK603" s="41"/>
      <c r="EL603" s="94"/>
      <c r="EM603" s="95"/>
    </row>
    <row r="604" spans="7:143" x14ac:dyDescent="0.15"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235"/>
      <c r="T604" s="132"/>
      <c r="U604" s="132"/>
      <c r="V604" s="132"/>
      <c r="W604" s="132"/>
      <c r="X604" s="132"/>
      <c r="Y604" s="132"/>
      <c r="Z604" s="132"/>
      <c r="AA604" s="132"/>
      <c r="AB604" s="132"/>
      <c r="AC604" s="132"/>
      <c r="AD604" s="132"/>
      <c r="AE604" s="132"/>
      <c r="AF604" s="132"/>
      <c r="AG604" s="132"/>
      <c r="AH604" s="132"/>
      <c r="AI604" s="132"/>
      <c r="AJ604" s="132"/>
      <c r="AK604" s="132"/>
      <c r="AL604" s="132"/>
      <c r="AM604" s="132"/>
      <c r="AN604" s="132"/>
      <c r="AO604" s="132"/>
      <c r="AP604" s="132"/>
      <c r="AQ604" s="132"/>
      <c r="AR604" s="132"/>
      <c r="AS604" s="132"/>
      <c r="AT604" s="132"/>
      <c r="AU604" s="132"/>
      <c r="AV604" s="132"/>
      <c r="AW604" s="132"/>
      <c r="AX604" s="132"/>
      <c r="AY604" s="132"/>
      <c r="AZ604" s="132"/>
      <c r="BA604" s="132"/>
      <c r="BB604" s="132"/>
      <c r="BC604" s="132"/>
      <c r="BD604" s="132"/>
      <c r="BE604" s="132"/>
      <c r="BF604" s="132"/>
      <c r="BG604" s="132"/>
      <c r="BH604" s="132"/>
      <c r="BI604" s="132"/>
      <c r="BJ604" s="132"/>
      <c r="BK604" s="132"/>
      <c r="BL604" s="132"/>
      <c r="BM604" s="132"/>
      <c r="BN604" s="132"/>
      <c r="BO604" s="132"/>
      <c r="BP604" s="132"/>
      <c r="BQ604" s="132"/>
      <c r="BR604" s="132"/>
      <c r="BS604" s="132"/>
      <c r="BT604" s="132"/>
      <c r="BU604" s="132"/>
      <c r="BV604" s="132"/>
      <c r="BW604" s="132"/>
      <c r="BX604" s="132"/>
      <c r="BY604" s="132"/>
      <c r="BZ604" s="132"/>
      <c r="CA604" s="132"/>
      <c r="CB604" s="132"/>
      <c r="CC604" s="132"/>
      <c r="CD604" s="132"/>
      <c r="CE604" s="13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2"/>
      <c r="DU604" s="92"/>
      <c r="DV604" s="92"/>
      <c r="DW604" s="92"/>
      <c r="DX604" s="92"/>
      <c r="DY604" s="93"/>
      <c r="DZ604" s="92"/>
      <c r="EA604" s="92"/>
      <c r="EB604" s="92"/>
      <c r="EC604" s="92"/>
      <c r="ED604" s="92"/>
      <c r="EE604" s="92"/>
      <c r="EF604" s="92"/>
      <c r="EG604" s="92"/>
      <c r="EH604" s="92"/>
      <c r="EI604" s="92"/>
      <c r="EJ604" s="40"/>
      <c r="EK604" s="41"/>
      <c r="EL604" s="94"/>
      <c r="EM604" s="95"/>
    </row>
    <row r="605" spans="7:143" x14ac:dyDescent="0.15"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235"/>
      <c r="T605" s="132"/>
      <c r="U605" s="132"/>
      <c r="V605" s="132"/>
      <c r="W605" s="132"/>
      <c r="X605" s="132"/>
      <c r="Y605" s="132"/>
      <c r="Z605" s="132"/>
      <c r="AA605" s="132"/>
      <c r="AB605" s="132"/>
      <c r="AC605" s="132"/>
      <c r="AD605" s="132"/>
      <c r="AE605" s="132"/>
      <c r="AF605" s="132"/>
      <c r="AG605" s="132"/>
      <c r="AH605" s="132"/>
      <c r="AI605" s="132"/>
      <c r="AJ605" s="132"/>
      <c r="AK605" s="132"/>
      <c r="AL605" s="132"/>
      <c r="AM605" s="132"/>
      <c r="AN605" s="132"/>
      <c r="AO605" s="132"/>
      <c r="AP605" s="132"/>
      <c r="AQ605" s="132"/>
      <c r="AR605" s="132"/>
      <c r="AS605" s="132"/>
      <c r="AT605" s="132"/>
      <c r="AU605" s="132"/>
      <c r="AV605" s="132"/>
      <c r="AW605" s="132"/>
      <c r="AX605" s="132"/>
      <c r="AY605" s="132"/>
      <c r="AZ605" s="132"/>
      <c r="BA605" s="132"/>
      <c r="BB605" s="132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  <c r="BM605" s="132"/>
      <c r="BN605" s="132"/>
      <c r="BO605" s="132"/>
      <c r="BP605" s="132"/>
      <c r="BQ605" s="132"/>
      <c r="BR605" s="132"/>
      <c r="BS605" s="132"/>
      <c r="BT605" s="132"/>
      <c r="BU605" s="132"/>
      <c r="BV605" s="132"/>
      <c r="BW605" s="132"/>
      <c r="BX605" s="132"/>
      <c r="BY605" s="132"/>
      <c r="BZ605" s="132"/>
      <c r="CA605" s="132"/>
      <c r="CB605" s="132"/>
      <c r="CC605" s="132"/>
      <c r="CD605" s="132"/>
      <c r="CE605" s="13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2"/>
      <c r="DU605" s="92"/>
      <c r="DV605" s="92"/>
      <c r="DW605" s="92"/>
      <c r="DX605" s="92"/>
      <c r="DY605" s="93"/>
      <c r="DZ605" s="92"/>
      <c r="EA605" s="92"/>
      <c r="EB605" s="92"/>
      <c r="EC605" s="92"/>
      <c r="ED605" s="92"/>
      <c r="EE605" s="92"/>
      <c r="EF605" s="92"/>
      <c r="EG605" s="92"/>
      <c r="EH605" s="92"/>
      <c r="EI605" s="92"/>
      <c r="EJ605" s="40"/>
      <c r="EK605" s="115"/>
      <c r="EL605" s="94"/>
      <c r="EM605" s="95"/>
    </row>
    <row r="606" spans="7:143" x14ac:dyDescent="0.15"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235"/>
      <c r="T606" s="132"/>
      <c r="U606" s="132"/>
      <c r="V606" s="132"/>
      <c r="W606" s="132"/>
      <c r="X606" s="132"/>
      <c r="Y606" s="132"/>
      <c r="Z606" s="132"/>
      <c r="AA606" s="132"/>
      <c r="AB606" s="132"/>
      <c r="AC606" s="132"/>
      <c r="AD606" s="132"/>
      <c r="AE606" s="132"/>
      <c r="AF606" s="132"/>
      <c r="AG606" s="132"/>
      <c r="AH606" s="132"/>
      <c r="AI606" s="132"/>
      <c r="AJ606" s="132"/>
      <c r="AK606" s="132"/>
      <c r="AL606" s="132"/>
      <c r="AM606" s="132"/>
      <c r="AN606" s="132"/>
      <c r="AO606" s="132"/>
      <c r="AP606" s="132"/>
      <c r="AQ606" s="132"/>
      <c r="AR606" s="132"/>
      <c r="AS606" s="132"/>
      <c r="AT606" s="132"/>
      <c r="AU606" s="132"/>
      <c r="AV606" s="132"/>
      <c r="AW606" s="132"/>
      <c r="AX606" s="132"/>
      <c r="AY606" s="132"/>
      <c r="AZ606" s="132"/>
      <c r="BA606" s="132"/>
      <c r="BB606" s="132"/>
      <c r="BC606" s="132"/>
      <c r="BD606" s="132"/>
      <c r="BE606" s="132"/>
      <c r="BF606" s="132"/>
      <c r="BG606" s="132"/>
      <c r="BH606" s="132"/>
      <c r="BI606" s="132"/>
      <c r="BJ606" s="132"/>
      <c r="BK606" s="132"/>
      <c r="BL606" s="132"/>
      <c r="BM606" s="132"/>
      <c r="BN606" s="132"/>
      <c r="BO606" s="132"/>
      <c r="BP606" s="132"/>
      <c r="BQ606" s="132"/>
      <c r="BR606" s="132"/>
      <c r="BS606" s="132"/>
      <c r="BT606" s="132"/>
      <c r="BU606" s="132"/>
      <c r="BV606" s="132"/>
      <c r="BW606" s="132"/>
      <c r="BX606" s="132"/>
      <c r="BY606" s="132"/>
      <c r="BZ606" s="132"/>
      <c r="CA606" s="132"/>
      <c r="CB606" s="132"/>
      <c r="CC606" s="132"/>
      <c r="CD606" s="132"/>
      <c r="CE606" s="13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2"/>
      <c r="DU606" s="92"/>
      <c r="DV606" s="92"/>
      <c r="DW606" s="92"/>
      <c r="DX606" s="92"/>
      <c r="DY606" s="93"/>
      <c r="DZ606" s="92"/>
      <c r="EA606" s="92"/>
      <c r="EB606" s="92"/>
      <c r="EC606" s="92"/>
      <c r="ED606" s="92"/>
      <c r="EE606" s="92"/>
      <c r="EF606" s="92"/>
      <c r="EG606" s="92"/>
      <c r="EH606" s="92"/>
      <c r="EI606" s="92"/>
      <c r="EJ606" s="40"/>
      <c r="EK606" s="41"/>
      <c r="EL606" s="94"/>
      <c r="EM606" s="95"/>
    </row>
    <row r="607" spans="7:143" x14ac:dyDescent="0.15"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235"/>
      <c r="T607" s="132"/>
      <c r="U607" s="132"/>
      <c r="V607" s="132"/>
      <c r="W607" s="132"/>
      <c r="X607" s="132"/>
      <c r="Y607" s="132"/>
      <c r="Z607" s="132"/>
      <c r="AA607" s="132"/>
      <c r="AB607" s="132"/>
      <c r="AC607" s="132"/>
      <c r="AD607" s="132"/>
      <c r="AE607" s="132"/>
      <c r="AF607" s="132"/>
      <c r="AG607" s="132"/>
      <c r="AH607" s="132"/>
      <c r="AI607" s="132"/>
      <c r="AJ607" s="132"/>
      <c r="AK607" s="132"/>
      <c r="AL607" s="132"/>
      <c r="AM607" s="132"/>
      <c r="AN607" s="132"/>
      <c r="AO607" s="132"/>
      <c r="AP607" s="132"/>
      <c r="AQ607" s="132"/>
      <c r="AR607" s="132"/>
      <c r="AS607" s="132"/>
      <c r="AT607" s="132"/>
      <c r="AU607" s="132"/>
      <c r="AV607" s="132"/>
      <c r="AW607" s="132"/>
      <c r="AX607" s="132"/>
      <c r="AY607" s="132"/>
      <c r="AZ607" s="132"/>
      <c r="BA607" s="132"/>
      <c r="BB607" s="132"/>
      <c r="BC607" s="132"/>
      <c r="BD607" s="132"/>
      <c r="BE607" s="132"/>
      <c r="BF607" s="132"/>
      <c r="BG607" s="132"/>
      <c r="BH607" s="132"/>
      <c r="BI607" s="132"/>
      <c r="BJ607" s="132"/>
      <c r="BK607" s="132"/>
      <c r="BL607" s="132"/>
      <c r="BM607" s="132"/>
      <c r="BN607" s="132"/>
      <c r="BO607" s="132"/>
      <c r="BP607" s="132"/>
      <c r="BQ607" s="132"/>
      <c r="BR607" s="132"/>
      <c r="BS607" s="132"/>
      <c r="BT607" s="132"/>
      <c r="BU607" s="132"/>
      <c r="BV607" s="132"/>
      <c r="BW607" s="132"/>
      <c r="BX607" s="132"/>
      <c r="BY607" s="132"/>
      <c r="BZ607" s="132"/>
      <c r="CA607" s="132"/>
      <c r="CB607" s="132"/>
      <c r="CC607" s="132"/>
      <c r="CD607" s="132"/>
      <c r="CE607" s="13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2"/>
      <c r="DU607" s="92"/>
      <c r="DV607" s="92"/>
      <c r="DW607" s="92"/>
      <c r="DX607" s="92"/>
      <c r="DY607" s="93"/>
      <c r="DZ607" s="92"/>
      <c r="EA607" s="92"/>
      <c r="EB607" s="92"/>
      <c r="EC607" s="92"/>
      <c r="ED607" s="92"/>
      <c r="EE607" s="92"/>
      <c r="EF607" s="92"/>
      <c r="EG607" s="92"/>
      <c r="EH607" s="92"/>
      <c r="EI607" s="92"/>
      <c r="EJ607" s="40"/>
      <c r="EK607" s="41"/>
      <c r="EL607" s="94"/>
      <c r="EM607" s="95"/>
    </row>
    <row r="608" spans="7:143" x14ac:dyDescent="0.15"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235"/>
      <c r="T608" s="132"/>
      <c r="U608" s="132"/>
      <c r="V608" s="132"/>
      <c r="W608" s="132"/>
      <c r="X608" s="132"/>
      <c r="Y608" s="132"/>
      <c r="Z608" s="132"/>
      <c r="AA608" s="132"/>
      <c r="AB608" s="132"/>
      <c r="AC608" s="132"/>
      <c r="AD608" s="132"/>
      <c r="AE608" s="132"/>
      <c r="AF608" s="132"/>
      <c r="AG608" s="132"/>
      <c r="AH608" s="132"/>
      <c r="AI608" s="132"/>
      <c r="AJ608" s="132"/>
      <c r="AK608" s="132"/>
      <c r="AL608" s="132"/>
      <c r="AM608" s="132"/>
      <c r="AN608" s="132"/>
      <c r="AO608" s="132"/>
      <c r="AP608" s="132"/>
      <c r="AQ608" s="132"/>
      <c r="AR608" s="132"/>
      <c r="AS608" s="132"/>
      <c r="AT608" s="132"/>
      <c r="AU608" s="132"/>
      <c r="AV608" s="132"/>
      <c r="AW608" s="132"/>
      <c r="AX608" s="132"/>
      <c r="AY608" s="132"/>
      <c r="AZ608" s="132"/>
      <c r="BA608" s="132"/>
      <c r="BB608" s="132"/>
      <c r="BC608" s="132"/>
      <c r="BD608" s="132"/>
      <c r="BE608" s="132"/>
      <c r="BF608" s="132"/>
      <c r="BG608" s="132"/>
      <c r="BH608" s="132"/>
      <c r="BI608" s="132"/>
      <c r="BJ608" s="132"/>
      <c r="BK608" s="132"/>
      <c r="BL608" s="132"/>
      <c r="BM608" s="132"/>
      <c r="BN608" s="132"/>
      <c r="BO608" s="132"/>
      <c r="BP608" s="132"/>
      <c r="BQ608" s="132"/>
      <c r="BR608" s="132"/>
      <c r="BS608" s="132"/>
      <c r="BT608" s="132"/>
      <c r="BU608" s="132"/>
      <c r="BV608" s="132"/>
      <c r="BW608" s="132"/>
      <c r="BX608" s="132"/>
      <c r="BY608" s="132"/>
      <c r="BZ608" s="132"/>
      <c r="CA608" s="132"/>
      <c r="CB608" s="132"/>
      <c r="CC608" s="132"/>
      <c r="CD608" s="132"/>
      <c r="CE608" s="13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2"/>
      <c r="DU608" s="92"/>
      <c r="DV608" s="92"/>
      <c r="DW608" s="92"/>
      <c r="DX608" s="92"/>
      <c r="DY608" s="93"/>
      <c r="DZ608" s="92"/>
      <c r="EA608" s="92"/>
      <c r="EB608" s="92"/>
      <c r="EC608" s="92"/>
      <c r="ED608" s="92"/>
      <c r="EE608" s="92"/>
      <c r="EF608" s="92"/>
      <c r="EG608" s="92"/>
      <c r="EH608" s="92"/>
      <c r="EI608" s="92"/>
      <c r="EJ608" s="40"/>
      <c r="EK608" s="41"/>
      <c r="EL608" s="94"/>
      <c r="EM608" s="95"/>
    </row>
    <row r="609" spans="7:143" x14ac:dyDescent="0.15"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235"/>
      <c r="T609" s="132"/>
      <c r="U609" s="132"/>
      <c r="V609" s="132"/>
      <c r="W609" s="132"/>
      <c r="X609" s="132"/>
      <c r="Y609" s="132"/>
      <c r="Z609" s="132"/>
      <c r="AA609" s="132"/>
      <c r="AB609" s="132"/>
      <c r="AC609" s="132"/>
      <c r="AD609" s="132"/>
      <c r="AE609" s="132"/>
      <c r="AF609" s="132"/>
      <c r="AG609" s="132"/>
      <c r="AH609" s="132"/>
      <c r="AI609" s="132"/>
      <c r="AJ609" s="132"/>
      <c r="AK609" s="132"/>
      <c r="AL609" s="132"/>
      <c r="AM609" s="132"/>
      <c r="AN609" s="132"/>
      <c r="AO609" s="132"/>
      <c r="AP609" s="132"/>
      <c r="AQ609" s="132"/>
      <c r="AR609" s="132"/>
      <c r="AS609" s="132"/>
      <c r="AT609" s="132"/>
      <c r="AU609" s="132"/>
      <c r="AV609" s="132"/>
      <c r="AW609" s="132"/>
      <c r="AX609" s="132"/>
      <c r="AY609" s="132"/>
      <c r="AZ609" s="132"/>
      <c r="BA609" s="132"/>
      <c r="BB609" s="132"/>
      <c r="BC609" s="132"/>
      <c r="BD609" s="132"/>
      <c r="BE609" s="132"/>
      <c r="BF609" s="132"/>
      <c r="BG609" s="132"/>
      <c r="BH609" s="132"/>
      <c r="BI609" s="132"/>
      <c r="BJ609" s="132"/>
      <c r="BK609" s="132"/>
      <c r="BL609" s="132"/>
      <c r="BM609" s="132"/>
      <c r="BN609" s="132"/>
      <c r="BO609" s="132"/>
      <c r="BP609" s="132"/>
      <c r="BQ609" s="132"/>
      <c r="BR609" s="132"/>
      <c r="BS609" s="132"/>
      <c r="BT609" s="132"/>
      <c r="BU609" s="132"/>
      <c r="BV609" s="132"/>
      <c r="BW609" s="132"/>
      <c r="BX609" s="132"/>
      <c r="BY609" s="132"/>
      <c r="BZ609" s="132"/>
      <c r="CA609" s="132"/>
      <c r="CB609" s="132"/>
      <c r="CC609" s="132"/>
      <c r="CD609" s="132"/>
      <c r="CE609" s="13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2"/>
      <c r="DU609" s="92"/>
      <c r="DV609" s="92"/>
      <c r="DW609" s="92"/>
      <c r="DX609" s="92"/>
      <c r="DY609" s="93"/>
      <c r="DZ609" s="92"/>
      <c r="EA609" s="92"/>
      <c r="EB609" s="92"/>
      <c r="EC609" s="92"/>
      <c r="ED609" s="92"/>
      <c r="EE609" s="92"/>
      <c r="EF609" s="92"/>
      <c r="EG609" s="92"/>
      <c r="EH609" s="92"/>
      <c r="EI609" s="92"/>
      <c r="EJ609" s="40"/>
      <c r="EK609" s="115"/>
      <c r="EL609" s="94"/>
      <c r="EM609" s="95"/>
    </row>
    <row r="610" spans="7:143" x14ac:dyDescent="0.15"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235"/>
      <c r="T610" s="132"/>
      <c r="U610" s="132"/>
      <c r="V610" s="132"/>
      <c r="W610" s="132"/>
      <c r="X610" s="132"/>
      <c r="Y610" s="132"/>
      <c r="Z610" s="132"/>
      <c r="AA610" s="132"/>
      <c r="AB610" s="132"/>
      <c r="AC610" s="132"/>
      <c r="AD610" s="132"/>
      <c r="AE610" s="132"/>
      <c r="AF610" s="132"/>
      <c r="AG610" s="132"/>
      <c r="AH610" s="132"/>
      <c r="AI610" s="132"/>
      <c r="AJ610" s="132"/>
      <c r="AK610" s="132"/>
      <c r="AL610" s="132"/>
      <c r="AM610" s="132"/>
      <c r="AN610" s="132"/>
      <c r="AO610" s="132"/>
      <c r="AP610" s="132"/>
      <c r="AQ610" s="132"/>
      <c r="AR610" s="132"/>
      <c r="AS610" s="132"/>
      <c r="AT610" s="132"/>
      <c r="AU610" s="132"/>
      <c r="AV610" s="132"/>
      <c r="AW610" s="132"/>
      <c r="AX610" s="132"/>
      <c r="AY610" s="132"/>
      <c r="AZ610" s="132"/>
      <c r="BA610" s="132"/>
      <c r="BB610" s="132"/>
      <c r="BC610" s="132"/>
      <c r="BD610" s="132"/>
      <c r="BE610" s="132"/>
      <c r="BF610" s="132"/>
      <c r="BG610" s="132"/>
      <c r="BH610" s="132"/>
      <c r="BI610" s="132"/>
      <c r="BJ610" s="132"/>
      <c r="BK610" s="132"/>
      <c r="BL610" s="132"/>
      <c r="BM610" s="132"/>
      <c r="BN610" s="132"/>
      <c r="BO610" s="132"/>
      <c r="BP610" s="132"/>
      <c r="BQ610" s="132"/>
      <c r="BR610" s="132"/>
      <c r="BS610" s="132"/>
      <c r="BT610" s="132"/>
      <c r="BU610" s="132"/>
      <c r="BV610" s="132"/>
      <c r="BW610" s="132"/>
      <c r="BX610" s="132"/>
      <c r="BY610" s="132"/>
      <c r="BZ610" s="132"/>
      <c r="CA610" s="132"/>
      <c r="CB610" s="132"/>
      <c r="CC610" s="132"/>
      <c r="CD610" s="132"/>
      <c r="CE610" s="13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2"/>
      <c r="DU610" s="92"/>
      <c r="DV610" s="92"/>
      <c r="DW610" s="92"/>
      <c r="DX610" s="92"/>
      <c r="DY610" s="93"/>
      <c r="DZ610" s="92"/>
      <c r="EA610" s="92"/>
      <c r="EB610" s="92"/>
      <c r="EC610" s="92"/>
      <c r="ED610" s="92"/>
      <c r="EE610" s="92"/>
      <c r="EF610" s="92"/>
      <c r="EG610" s="92"/>
      <c r="EH610" s="92"/>
      <c r="EI610" s="92"/>
      <c r="EJ610" s="40"/>
      <c r="EK610" s="41"/>
      <c r="EL610" s="94"/>
      <c r="EM610" s="95"/>
    </row>
    <row r="611" spans="7:143" x14ac:dyDescent="0.15"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235"/>
      <c r="T611" s="132"/>
      <c r="U611" s="132"/>
      <c r="V611" s="132"/>
      <c r="W611" s="132"/>
      <c r="X611" s="132"/>
      <c r="Y611" s="132"/>
      <c r="Z611" s="132"/>
      <c r="AA611" s="132"/>
      <c r="AB611" s="132"/>
      <c r="AC611" s="132"/>
      <c r="AD611" s="132"/>
      <c r="AE611" s="132"/>
      <c r="AF611" s="132"/>
      <c r="AG611" s="132"/>
      <c r="AH611" s="132"/>
      <c r="AI611" s="132"/>
      <c r="AJ611" s="132"/>
      <c r="AK611" s="132"/>
      <c r="AL611" s="132"/>
      <c r="AM611" s="132"/>
      <c r="AN611" s="132"/>
      <c r="AO611" s="132"/>
      <c r="AP611" s="132"/>
      <c r="AQ611" s="132"/>
      <c r="AR611" s="132"/>
      <c r="AS611" s="132"/>
      <c r="AT611" s="132"/>
      <c r="AU611" s="132"/>
      <c r="AV611" s="132"/>
      <c r="AW611" s="132"/>
      <c r="AX611" s="132"/>
      <c r="AY611" s="132"/>
      <c r="AZ611" s="132"/>
      <c r="BA611" s="132"/>
      <c r="BB611" s="132"/>
      <c r="BC611" s="132"/>
      <c r="BD611" s="132"/>
      <c r="BE611" s="132"/>
      <c r="BF611" s="132"/>
      <c r="BG611" s="132"/>
      <c r="BH611" s="132"/>
      <c r="BI611" s="132"/>
      <c r="BJ611" s="132"/>
      <c r="BK611" s="132"/>
      <c r="BL611" s="132"/>
      <c r="BM611" s="132"/>
      <c r="BN611" s="132"/>
      <c r="BO611" s="132"/>
      <c r="BP611" s="132"/>
      <c r="BQ611" s="132"/>
      <c r="BR611" s="132"/>
      <c r="BS611" s="132"/>
      <c r="BT611" s="132"/>
      <c r="BU611" s="132"/>
      <c r="BV611" s="132"/>
      <c r="BW611" s="132"/>
      <c r="BX611" s="132"/>
      <c r="BY611" s="132"/>
      <c r="BZ611" s="132"/>
      <c r="CA611" s="132"/>
      <c r="CB611" s="132"/>
      <c r="CC611" s="132"/>
      <c r="CD611" s="132"/>
      <c r="CE611" s="13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2"/>
      <c r="DU611" s="92"/>
      <c r="DV611" s="92"/>
      <c r="DW611" s="92"/>
      <c r="DX611" s="92"/>
      <c r="DY611" s="93"/>
      <c r="DZ611" s="92"/>
      <c r="EA611" s="92"/>
      <c r="EB611" s="92"/>
      <c r="EC611" s="92"/>
      <c r="ED611" s="92"/>
      <c r="EE611" s="92"/>
      <c r="EF611" s="92"/>
      <c r="EG611" s="92"/>
      <c r="EH611" s="92"/>
      <c r="EI611" s="92"/>
      <c r="EJ611" s="40"/>
      <c r="EK611" s="41"/>
      <c r="EL611" s="94"/>
      <c r="EM611" s="95"/>
    </row>
    <row r="612" spans="7:143" x14ac:dyDescent="0.15"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235"/>
      <c r="T612" s="132"/>
      <c r="U612" s="132"/>
      <c r="V612" s="132"/>
      <c r="W612" s="132"/>
      <c r="X612" s="132"/>
      <c r="Y612" s="132"/>
      <c r="Z612" s="132"/>
      <c r="AA612" s="132"/>
      <c r="AB612" s="132"/>
      <c r="AC612" s="132"/>
      <c r="AD612" s="132"/>
      <c r="AE612" s="132"/>
      <c r="AF612" s="132"/>
      <c r="AG612" s="132"/>
      <c r="AH612" s="132"/>
      <c r="AI612" s="132"/>
      <c r="AJ612" s="132"/>
      <c r="AK612" s="132"/>
      <c r="AL612" s="132"/>
      <c r="AM612" s="132"/>
      <c r="AN612" s="132"/>
      <c r="AO612" s="132"/>
      <c r="AP612" s="132"/>
      <c r="AQ612" s="132"/>
      <c r="AR612" s="132"/>
      <c r="AS612" s="132"/>
      <c r="AT612" s="132"/>
      <c r="AU612" s="132"/>
      <c r="AV612" s="132"/>
      <c r="AW612" s="132"/>
      <c r="AX612" s="132"/>
      <c r="AY612" s="132"/>
      <c r="AZ612" s="132"/>
      <c r="BA612" s="132"/>
      <c r="BB612" s="132"/>
      <c r="BC612" s="132"/>
      <c r="BD612" s="132"/>
      <c r="BE612" s="132"/>
      <c r="BF612" s="132"/>
      <c r="BG612" s="132"/>
      <c r="BH612" s="132"/>
      <c r="BI612" s="132"/>
      <c r="BJ612" s="132"/>
      <c r="BK612" s="132"/>
      <c r="BL612" s="132"/>
      <c r="BM612" s="132"/>
      <c r="BN612" s="132"/>
      <c r="BO612" s="132"/>
      <c r="BP612" s="132"/>
      <c r="BQ612" s="132"/>
      <c r="BR612" s="132"/>
      <c r="BS612" s="132"/>
      <c r="BT612" s="132"/>
      <c r="BU612" s="132"/>
      <c r="BV612" s="132"/>
      <c r="BW612" s="132"/>
      <c r="BX612" s="132"/>
      <c r="BY612" s="132"/>
      <c r="BZ612" s="132"/>
      <c r="CA612" s="132"/>
      <c r="CB612" s="132"/>
      <c r="CC612" s="132"/>
      <c r="CD612" s="132"/>
      <c r="CE612" s="13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2"/>
      <c r="DU612" s="92"/>
      <c r="DV612" s="92"/>
      <c r="DW612" s="92"/>
      <c r="DX612" s="92"/>
      <c r="DY612" s="93"/>
      <c r="DZ612" s="92"/>
      <c r="EA612" s="92"/>
      <c r="EB612" s="92"/>
      <c r="EC612" s="92"/>
      <c r="ED612" s="92"/>
      <c r="EE612" s="92"/>
      <c r="EF612" s="92"/>
      <c r="EG612" s="92"/>
      <c r="EH612" s="92"/>
      <c r="EI612" s="92"/>
      <c r="EJ612" s="40"/>
      <c r="EK612" s="41"/>
      <c r="EL612" s="94"/>
      <c r="EM612" s="95"/>
    </row>
    <row r="613" spans="7:143" x14ac:dyDescent="0.15"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235"/>
      <c r="T613" s="132"/>
      <c r="U613" s="132"/>
      <c r="V613" s="132"/>
      <c r="W613" s="132"/>
      <c r="X613" s="132"/>
      <c r="Y613" s="132"/>
      <c r="Z613" s="132"/>
      <c r="AA613" s="132"/>
      <c r="AB613" s="132"/>
      <c r="AC613" s="132"/>
      <c r="AD613" s="132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  <c r="AY613" s="132"/>
      <c r="AZ613" s="132"/>
      <c r="BA613" s="132"/>
      <c r="BB613" s="132"/>
      <c r="BC613" s="132"/>
      <c r="BD613" s="132"/>
      <c r="BE613" s="132"/>
      <c r="BF613" s="132"/>
      <c r="BG613" s="132"/>
      <c r="BH613" s="132"/>
      <c r="BI613" s="132"/>
      <c r="BJ613" s="132"/>
      <c r="BK613" s="132"/>
      <c r="BL613" s="132"/>
      <c r="BM613" s="132"/>
      <c r="BN613" s="132"/>
      <c r="BO613" s="132"/>
      <c r="BP613" s="132"/>
      <c r="BQ613" s="132"/>
      <c r="BR613" s="132"/>
      <c r="BS613" s="132"/>
      <c r="BT613" s="132"/>
      <c r="BU613" s="132"/>
      <c r="BV613" s="132"/>
      <c r="BW613" s="132"/>
      <c r="BX613" s="132"/>
      <c r="BY613" s="132"/>
      <c r="BZ613" s="132"/>
      <c r="CA613" s="132"/>
      <c r="CB613" s="132"/>
      <c r="CC613" s="132"/>
      <c r="CD613" s="132"/>
      <c r="CE613" s="13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3"/>
      <c r="DZ613" s="92"/>
      <c r="EA613" s="92"/>
      <c r="EB613" s="92"/>
      <c r="EC613" s="92"/>
      <c r="ED613" s="92"/>
      <c r="EE613" s="92"/>
      <c r="EF613" s="92"/>
      <c r="EG613" s="92"/>
      <c r="EH613" s="92"/>
      <c r="EI613" s="92"/>
      <c r="EJ613" s="40"/>
      <c r="EK613" s="41"/>
      <c r="EL613" s="94"/>
      <c r="EM613" s="95"/>
    </row>
    <row r="614" spans="7:143" x14ac:dyDescent="0.15"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235"/>
      <c r="T614" s="132"/>
      <c r="U614" s="132"/>
      <c r="V614" s="132"/>
      <c r="W614" s="132"/>
      <c r="X614" s="132"/>
      <c r="Y614" s="132"/>
      <c r="Z614" s="132"/>
      <c r="AA614" s="132"/>
      <c r="AB614" s="132"/>
      <c r="AC614" s="132"/>
      <c r="AD614" s="132"/>
      <c r="AE614" s="132"/>
      <c r="AF614" s="132"/>
      <c r="AG614" s="132"/>
      <c r="AH614" s="132"/>
      <c r="AI614" s="132"/>
      <c r="AJ614" s="132"/>
      <c r="AK614" s="132"/>
      <c r="AL614" s="132"/>
      <c r="AM614" s="132"/>
      <c r="AN614" s="132"/>
      <c r="AO614" s="132"/>
      <c r="AP614" s="132"/>
      <c r="AQ614" s="132"/>
      <c r="AR614" s="132"/>
      <c r="AS614" s="132"/>
      <c r="AT614" s="132"/>
      <c r="AU614" s="132"/>
      <c r="AV614" s="132"/>
      <c r="AW614" s="132"/>
      <c r="AX614" s="132"/>
      <c r="AY614" s="132"/>
      <c r="AZ614" s="132"/>
      <c r="BA614" s="132"/>
      <c r="BB614" s="132"/>
      <c r="BC614" s="132"/>
      <c r="BD614" s="132"/>
      <c r="BE614" s="132"/>
      <c r="BF614" s="132"/>
      <c r="BG614" s="132"/>
      <c r="BH614" s="132"/>
      <c r="BI614" s="132"/>
      <c r="BJ614" s="132"/>
      <c r="BK614" s="132"/>
      <c r="BL614" s="132"/>
      <c r="BM614" s="132"/>
      <c r="BN614" s="132"/>
      <c r="BO614" s="132"/>
      <c r="BP614" s="132"/>
      <c r="BQ614" s="132"/>
      <c r="BR614" s="132"/>
      <c r="BS614" s="132"/>
      <c r="BT614" s="132"/>
      <c r="BU614" s="132"/>
      <c r="BV614" s="132"/>
      <c r="BW614" s="132"/>
      <c r="BX614" s="132"/>
      <c r="BY614" s="132"/>
      <c r="BZ614" s="132"/>
      <c r="CA614" s="132"/>
      <c r="CB614" s="132"/>
      <c r="CC614" s="132"/>
      <c r="CD614" s="132"/>
      <c r="CE614" s="13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2"/>
      <c r="DU614" s="92"/>
      <c r="DV614" s="92"/>
      <c r="DW614" s="92"/>
      <c r="DX614" s="92"/>
      <c r="DY614" s="93"/>
      <c r="DZ614" s="92"/>
      <c r="EA614" s="92"/>
      <c r="EB614" s="92"/>
      <c r="EC614" s="92"/>
      <c r="ED614" s="92"/>
      <c r="EE614" s="92"/>
      <c r="EF614" s="92"/>
      <c r="EG614" s="92"/>
      <c r="EH614" s="92"/>
      <c r="EI614" s="92"/>
      <c r="EJ614" s="40"/>
      <c r="EK614" s="41"/>
      <c r="EL614" s="94"/>
      <c r="EM614" s="95"/>
    </row>
    <row r="615" spans="7:143" x14ac:dyDescent="0.15"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235"/>
      <c r="T615" s="132"/>
      <c r="U615" s="132"/>
      <c r="V615" s="132"/>
      <c r="W615" s="132"/>
      <c r="X615" s="132"/>
      <c r="Y615" s="132"/>
      <c r="Z615" s="132"/>
      <c r="AA615" s="132"/>
      <c r="AB615" s="132"/>
      <c r="AC615" s="132"/>
      <c r="AD615" s="132"/>
      <c r="AE615" s="132"/>
      <c r="AF615" s="132"/>
      <c r="AG615" s="132"/>
      <c r="AH615" s="132"/>
      <c r="AI615" s="132"/>
      <c r="AJ615" s="132"/>
      <c r="AK615" s="132"/>
      <c r="AL615" s="132"/>
      <c r="AM615" s="132"/>
      <c r="AN615" s="132"/>
      <c r="AO615" s="132"/>
      <c r="AP615" s="132"/>
      <c r="AQ615" s="132"/>
      <c r="AR615" s="132"/>
      <c r="AS615" s="132"/>
      <c r="AT615" s="132"/>
      <c r="AU615" s="132"/>
      <c r="AV615" s="132"/>
      <c r="AW615" s="132"/>
      <c r="AX615" s="132"/>
      <c r="AY615" s="132"/>
      <c r="AZ615" s="132"/>
      <c r="BA615" s="132"/>
      <c r="BB615" s="132"/>
      <c r="BC615" s="132"/>
      <c r="BD615" s="132"/>
      <c r="BE615" s="132"/>
      <c r="BF615" s="132"/>
      <c r="BG615" s="132"/>
      <c r="BH615" s="132"/>
      <c r="BI615" s="132"/>
      <c r="BJ615" s="132"/>
      <c r="BK615" s="132"/>
      <c r="BL615" s="132"/>
      <c r="BM615" s="132"/>
      <c r="BN615" s="132"/>
      <c r="BO615" s="132"/>
      <c r="BP615" s="132"/>
      <c r="BQ615" s="132"/>
      <c r="BR615" s="132"/>
      <c r="BS615" s="132"/>
      <c r="BT615" s="132"/>
      <c r="BU615" s="132"/>
      <c r="BV615" s="132"/>
      <c r="BW615" s="132"/>
      <c r="BX615" s="132"/>
      <c r="BY615" s="132"/>
      <c r="BZ615" s="132"/>
      <c r="CA615" s="132"/>
      <c r="CB615" s="132"/>
      <c r="CC615" s="132"/>
      <c r="CD615" s="132"/>
      <c r="CE615" s="13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2"/>
      <c r="DU615" s="92"/>
      <c r="DV615" s="92"/>
      <c r="DW615" s="92"/>
      <c r="DX615" s="93"/>
      <c r="DY615" s="92"/>
      <c r="DZ615" s="92"/>
      <c r="EA615" s="92"/>
      <c r="EB615" s="92"/>
      <c r="EC615" s="92"/>
      <c r="ED615" s="92"/>
      <c r="EE615" s="92"/>
      <c r="EF615" s="92"/>
      <c r="EG615" s="92"/>
      <c r="EH615" s="92"/>
      <c r="EK615" s="94"/>
      <c r="EL615" s="95"/>
    </row>
    <row r="616" spans="7:143" x14ac:dyDescent="0.15"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235"/>
      <c r="T616" s="132"/>
      <c r="U616" s="132"/>
      <c r="V616" s="132"/>
      <c r="W616" s="132"/>
      <c r="X616" s="132"/>
      <c r="Y616" s="132"/>
      <c r="Z616" s="132"/>
      <c r="AA616" s="132"/>
      <c r="AB616" s="132"/>
      <c r="AC616" s="132"/>
      <c r="AD616" s="132"/>
      <c r="AE616" s="132"/>
      <c r="AF616" s="132"/>
      <c r="AG616" s="132"/>
      <c r="AH616" s="132"/>
      <c r="AI616" s="132"/>
      <c r="AJ616" s="132"/>
      <c r="AK616" s="132"/>
      <c r="AL616" s="132"/>
      <c r="AM616" s="132"/>
      <c r="AN616" s="132"/>
      <c r="AO616" s="132"/>
      <c r="AP616" s="132"/>
      <c r="AQ616" s="132"/>
      <c r="AR616" s="132"/>
      <c r="AS616" s="132"/>
      <c r="AT616" s="132"/>
      <c r="AU616" s="132"/>
      <c r="AV616" s="132"/>
      <c r="AW616" s="132"/>
      <c r="AX616" s="132"/>
      <c r="AY616" s="132"/>
      <c r="AZ616" s="132"/>
      <c r="BA616" s="132"/>
      <c r="BB616" s="132"/>
      <c r="BC616" s="132"/>
      <c r="BD616" s="132"/>
      <c r="BE616" s="132"/>
      <c r="BF616" s="132"/>
      <c r="BG616" s="132"/>
      <c r="BH616" s="132"/>
      <c r="BI616" s="132"/>
      <c r="BJ616" s="132"/>
      <c r="BK616" s="132"/>
      <c r="BL616" s="132"/>
      <c r="BM616" s="132"/>
      <c r="BN616" s="132"/>
      <c r="BO616" s="132"/>
      <c r="BP616" s="132"/>
      <c r="BQ616" s="132"/>
      <c r="BR616" s="132"/>
      <c r="BS616" s="132"/>
      <c r="BT616" s="132"/>
      <c r="BU616" s="132"/>
      <c r="BV616" s="132"/>
      <c r="BW616" s="132"/>
      <c r="BX616" s="132"/>
      <c r="BY616" s="132"/>
      <c r="BZ616" s="132"/>
      <c r="CA616" s="132"/>
      <c r="CB616" s="132"/>
      <c r="CC616" s="132"/>
      <c r="CD616" s="132"/>
      <c r="CE616" s="13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2"/>
      <c r="DU616" s="92"/>
      <c r="DV616" s="92"/>
      <c r="DW616" s="92"/>
      <c r="DX616" s="93"/>
      <c r="DY616" s="92"/>
      <c r="DZ616" s="92"/>
      <c r="EA616" s="92"/>
      <c r="EB616" s="92"/>
      <c r="EC616" s="92"/>
      <c r="ED616" s="92"/>
      <c r="EE616" s="92"/>
      <c r="EF616" s="92"/>
      <c r="EG616" s="92"/>
      <c r="EH616" s="92"/>
      <c r="EK616" s="94"/>
      <c r="EL616" s="95"/>
    </row>
    <row r="617" spans="7:143" x14ac:dyDescent="0.15"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235"/>
      <c r="T617" s="132"/>
      <c r="U617" s="132"/>
      <c r="V617" s="132"/>
      <c r="W617" s="132"/>
      <c r="X617" s="132"/>
      <c r="Y617" s="132"/>
      <c r="Z617" s="132"/>
      <c r="AA617" s="132"/>
      <c r="AB617" s="132"/>
      <c r="AC617" s="132"/>
      <c r="AD617" s="132"/>
      <c r="AE617" s="132"/>
      <c r="AF617" s="132"/>
      <c r="AG617" s="132"/>
      <c r="AH617" s="132"/>
      <c r="AI617" s="132"/>
      <c r="AJ617" s="132"/>
      <c r="AK617" s="132"/>
      <c r="AL617" s="132"/>
      <c r="AM617" s="132"/>
      <c r="AN617" s="132"/>
      <c r="AO617" s="132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  <c r="BM617" s="132"/>
      <c r="BN617" s="132"/>
      <c r="BO617" s="132"/>
      <c r="BP617" s="132"/>
      <c r="BQ617" s="132"/>
      <c r="BR617" s="132"/>
      <c r="BS617" s="132"/>
      <c r="BT617" s="132"/>
      <c r="BU617" s="132"/>
      <c r="BV617" s="132"/>
      <c r="BW617" s="132"/>
      <c r="BX617" s="132"/>
      <c r="BY617" s="132"/>
      <c r="BZ617" s="132"/>
      <c r="CA617" s="132"/>
      <c r="CB617" s="132"/>
      <c r="CC617" s="132"/>
      <c r="CD617" s="132"/>
      <c r="CE617" s="13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2"/>
      <c r="DU617" s="92"/>
      <c r="DV617" s="92"/>
      <c r="DW617" s="92"/>
      <c r="DX617" s="93"/>
      <c r="DY617" s="92"/>
      <c r="DZ617" s="92"/>
      <c r="EA617" s="92"/>
      <c r="EB617" s="92"/>
      <c r="EC617" s="92"/>
      <c r="ED617" s="92"/>
      <c r="EE617" s="92"/>
      <c r="EF617" s="92"/>
      <c r="EG617" s="92"/>
      <c r="EH617" s="92"/>
      <c r="EK617" s="94"/>
      <c r="EL617" s="95"/>
    </row>
    <row r="618" spans="7:143" x14ac:dyDescent="0.15"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235"/>
      <c r="T618" s="132"/>
      <c r="U618" s="132"/>
      <c r="V618" s="132"/>
      <c r="W618" s="132"/>
      <c r="X618" s="132"/>
      <c r="Y618" s="132"/>
      <c r="Z618" s="132"/>
      <c r="AA618" s="132"/>
      <c r="AB618" s="132"/>
      <c r="AC618" s="132"/>
      <c r="AD618" s="132"/>
      <c r="AE618" s="132"/>
      <c r="AF618" s="132"/>
      <c r="AG618" s="132"/>
      <c r="AH618" s="132"/>
      <c r="AI618" s="132"/>
      <c r="AJ618" s="132"/>
      <c r="AK618" s="132"/>
      <c r="AL618" s="132"/>
      <c r="AM618" s="132"/>
      <c r="AN618" s="132"/>
      <c r="AO618" s="132"/>
      <c r="AP618" s="132"/>
      <c r="AQ618" s="132"/>
      <c r="AR618" s="132"/>
      <c r="AS618" s="132"/>
      <c r="AT618" s="132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  <c r="BM618" s="132"/>
      <c r="BN618" s="132"/>
      <c r="BO618" s="132"/>
      <c r="BP618" s="132"/>
      <c r="BQ618" s="132"/>
      <c r="BR618" s="132"/>
      <c r="BS618" s="132"/>
      <c r="BT618" s="132"/>
      <c r="BU618" s="132"/>
      <c r="BV618" s="132"/>
      <c r="BW618" s="132"/>
      <c r="BX618" s="132"/>
      <c r="BY618" s="132"/>
      <c r="BZ618" s="132"/>
      <c r="CA618" s="132"/>
      <c r="CB618" s="132"/>
      <c r="CC618" s="132"/>
      <c r="CD618" s="132"/>
      <c r="CE618" s="13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2"/>
      <c r="DU618" s="92"/>
      <c r="DV618" s="92"/>
      <c r="DW618" s="92"/>
      <c r="DX618" s="93"/>
      <c r="DY618" s="92"/>
      <c r="DZ618" s="92"/>
      <c r="EA618" s="92"/>
      <c r="EB618" s="92"/>
      <c r="EC618" s="92"/>
      <c r="ED618" s="92"/>
      <c r="EE618" s="92"/>
      <c r="EF618" s="92"/>
      <c r="EG618" s="92"/>
      <c r="EH618" s="92"/>
      <c r="EK618" s="94"/>
      <c r="EL618" s="95"/>
    </row>
    <row r="619" spans="7:143" x14ac:dyDescent="0.15"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235"/>
      <c r="T619" s="132"/>
      <c r="U619" s="132"/>
      <c r="V619" s="132"/>
      <c r="W619" s="132"/>
      <c r="X619" s="132"/>
      <c r="Y619" s="132"/>
      <c r="Z619" s="132"/>
      <c r="AA619" s="132"/>
      <c r="AB619" s="132"/>
      <c r="AC619" s="132"/>
      <c r="AD619" s="132"/>
      <c r="AE619" s="132"/>
      <c r="AF619" s="132"/>
      <c r="AG619" s="132"/>
      <c r="AH619" s="132"/>
      <c r="AI619" s="132"/>
      <c r="AJ619" s="132"/>
      <c r="AK619" s="132"/>
      <c r="AL619" s="132"/>
      <c r="AM619" s="132"/>
      <c r="AN619" s="132"/>
      <c r="AO619" s="132"/>
      <c r="AP619" s="132"/>
      <c r="AQ619" s="132"/>
      <c r="AR619" s="132"/>
      <c r="AS619" s="132"/>
      <c r="AT619" s="132"/>
      <c r="AU619" s="132"/>
      <c r="AV619" s="132"/>
      <c r="AW619" s="132"/>
      <c r="AX619" s="132"/>
      <c r="AY619" s="132"/>
      <c r="AZ619" s="132"/>
      <c r="BA619" s="132"/>
      <c r="BB619" s="132"/>
      <c r="BC619" s="132"/>
      <c r="BD619" s="132"/>
      <c r="BE619" s="132"/>
      <c r="BF619" s="132"/>
      <c r="BG619" s="132"/>
      <c r="BH619" s="132"/>
      <c r="BI619" s="132"/>
      <c r="BJ619" s="132"/>
      <c r="BK619" s="132"/>
      <c r="BL619" s="132"/>
      <c r="BM619" s="132"/>
      <c r="BN619" s="132"/>
      <c r="BO619" s="132"/>
      <c r="BP619" s="132"/>
      <c r="BQ619" s="132"/>
      <c r="BR619" s="132"/>
      <c r="BS619" s="132"/>
      <c r="BT619" s="132"/>
      <c r="BU619" s="132"/>
      <c r="BV619" s="132"/>
      <c r="BW619" s="132"/>
      <c r="BX619" s="132"/>
      <c r="BY619" s="132"/>
      <c r="BZ619" s="132"/>
      <c r="CA619" s="132"/>
      <c r="CB619" s="132"/>
      <c r="CC619" s="132"/>
      <c r="CD619" s="132"/>
      <c r="CE619" s="13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2"/>
      <c r="DU619" s="92"/>
      <c r="DV619" s="92"/>
      <c r="DW619" s="92"/>
      <c r="DX619" s="93"/>
      <c r="DY619" s="92"/>
      <c r="DZ619" s="92"/>
      <c r="EA619" s="92"/>
      <c r="EB619" s="92"/>
      <c r="EC619" s="92"/>
      <c r="ED619" s="92"/>
      <c r="EE619" s="92"/>
      <c r="EF619" s="92"/>
      <c r="EG619" s="92"/>
      <c r="EH619" s="92"/>
      <c r="EK619" s="94"/>
      <c r="EL619" s="95"/>
    </row>
    <row r="620" spans="7:143" x14ac:dyDescent="0.15"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235"/>
      <c r="T620" s="132"/>
      <c r="U620" s="132"/>
      <c r="V620" s="132"/>
      <c r="W620" s="132"/>
      <c r="X620" s="132"/>
      <c r="Y620" s="132"/>
      <c r="Z620" s="132"/>
      <c r="AA620" s="132"/>
      <c r="AB620" s="132"/>
      <c r="AC620" s="132"/>
      <c r="AD620" s="132"/>
      <c r="AE620" s="132"/>
      <c r="AF620" s="132"/>
      <c r="AG620" s="132"/>
      <c r="AH620" s="132"/>
      <c r="AI620" s="132"/>
      <c r="AJ620" s="132"/>
      <c r="AK620" s="132"/>
      <c r="AL620" s="132"/>
      <c r="AM620" s="132"/>
      <c r="AN620" s="132"/>
      <c r="AO620" s="132"/>
      <c r="AP620" s="132"/>
      <c r="AQ620" s="132"/>
      <c r="AR620" s="132"/>
      <c r="AS620" s="132"/>
      <c r="AT620" s="132"/>
      <c r="AU620" s="132"/>
      <c r="AV620" s="132"/>
      <c r="AW620" s="132"/>
      <c r="AX620" s="132"/>
      <c r="AY620" s="132"/>
      <c r="AZ620" s="132"/>
      <c r="BA620" s="132"/>
      <c r="BB620" s="132"/>
      <c r="BC620" s="132"/>
      <c r="BD620" s="132"/>
      <c r="BE620" s="132"/>
      <c r="BF620" s="132"/>
      <c r="BG620" s="132"/>
      <c r="BH620" s="132"/>
      <c r="BI620" s="132"/>
      <c r="BJ620" s="132"/>
      <c r="BK620" s="132"/>
      <c r="BL620" s="132"/>
      <c r="BM620" s="132"/>
      <c r="BN620" s="132"/>
      <c r="BO620" s="132"/>
      <c r="BP620" s="132"/>
      <c r="BQ620" s="132"/>
      <c r="BR620" s="132"/>
      <c r="BS620" s="132"/>
      <c r="BT620" s="132"/>
      <c r="BU620" s="132"/>
      <c r="BV620" s="132"/>
      <c r="BW620" s="132"/>
      <c r="BX620" s="132"/>
      <c r="BY620" s="132"/>
      <c r="BZ620" s="132"/>
      <c r="CA620" s="132"/>
      <c r="CB620" s="132"/>
      <c r="CC620" s="132"/>
      <c r="CD620" s="132"/>
      <c r="CE620" s="13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2"/>
      <c r="DU620" s="92"/>
      <c r="DV620" s="92"/>
      <c r="DW620" s="92"/>
      <c r="DX620" s="93"/>
      <c r="DY620" s="92"/>
      <c r="DZ620" s="92"/>
      <c r="EA620" s="92"/>
      <c r="EB620" s="92"/>
      <c r="EC620" s="92"/>
      <c r="ED620" s="92"/>
      <c r="EE620" s="92"/>
      <c r="EF620" s="92"/>
      <c r="EG620" s="92"/>
      <c r="EH620" s="92"/>
      <c r="EK620" s="94"/>
      <c r="EL620" s="95"/>
    </row>
    <row r="621" spans="7:143" x14ac:dyDescent="0.15"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235"/>
      <c r="T621" s="132"/>
      <c r="U621" s="132"/>
      <c r="V621" s="132"/>
      <c r="W621" s="132"/>
      <c r="X621" s="132"/>
      <c r="Y621" s="132"/>
      <c r="Z621" s="132"/>
      <c r="AA621" s="132"/>
      <c r="AB621" s="132"/>
      <c r="AC621" s="132"/>
      <c r="AD621" s="132"/>
      <c r="AE621" s="132"/>
      <c r="AF621" s="132"/>
      <c r="AG621" s="132"/>
      <c r="AH621" s="132"/>
      <c r="AI621" s="132"/>
      <c r="AJ621" s="132"/>
      <c r="AK621" s="132"/>
      <c r="AL621" s="132"/>
      <c r="AM621" s="132"/>
      <c r="AN621" s="132"/>
      <c r="AO621" s="132"/>
      <c r="AP621" s="132"/>
      <c r="AQ621" s="132"/>
      <c r="AR621" s="132"/>
      <c r="AS621" s="132"/>
      <c r="AT621" s="132"/>
      <c r="AU621" s="132"/>
      <c r="AV621" s="132"/>
      <c r="AW621" s="132"/>
      <c r="AX621" s="132"/>
      <c r="AY621" s="132"/>
      <c r="AZ621" s="132"/>
      <c r="BA621" s="132"/>
      <c r="BB621" s="132"/>
      <c r="BC621" s="132"/>
      <c r="BD621" s="132"/>
      <c r="BE621" s="132"/>
      <c r="BF621" s="132"/>
      <c r="BG621" s="132"/>
      <c r="BH621" s="132"/>
      <c r="BI621" s="132"/>
      <c r="BJ621" s="132"/>
      <c r="BK621" s="132"/>
      <c r="BL621" s="132"/>
      <c r="BM621" s="132"/>
      <c r="BN621" s="132"/>
      <c r="BO621" s="132"/>
      <c r="BP621" s="132"/>
      <c r="BQ621" s="132"/>
      <c r="BR621" s="132"/>
      <c r="BS621" s="132"/>
      <c r="BT621" s="132"/>
      <c r="BU621" s="132"/>
      <c r="BV621" s="132"/>
      <c r="BW621" s="132"/>
      <c r="BX621" s="132"/>
      <c r="BY621" s="132"/>
      <c r="BZ621" s="132"/>
      <c r="CA621" s="132"/>
      <c r="CB621" s="132"/>
      <c r="CC621" s="132"/>
      <c r="CD621" s="132"/>
      <c r="CE621" s="13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2"/>
      <c r="DU621" s="92"/>
      <c r="DV621" s="92"/>
      <c r="DW621" s="92"/>
      <c r="DX621" s="93"/>
      <c r="DY621" s="92"/>
      <c r="DZ621" s="92"/>
      <c r="EA621" s="92"/>
      <c r="EB621" s="92"/>
      <c r="EC621" s="92"/>
      <c r="ED621" s="92"/>
      <c r="EE621" s="92"/>
      <c r="EF621" s="92"/>
      <c r="EG621" s="92"/>
      <c r="EH621" s="92"/>
      <c r="EK621" s="94"/>
      <c r="EL621" s="95"/>
    </row>
    <row r="622" spans="7:143" x14ac:dyDescent="0.15"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235"/>
      <c r="T622" s="132"/>
      <c r="U622" s="132"/>
      <c r="V622" s="132"/>
      <c r="W622" s="132"/>
      <c r="X622" s="132"/>
      <c r="Y622" s="132"/>
      <c r="Z622" s="132"/>
      <c r="AA622" s="132"/>
      <c r="AB622" s="132"/>
      <c r="AC622" s="132"/>
      <c r="AD622" s="132"/>
      <c r="AE622" s="132"/>
      <c r="AF622" s="132"/>
      <c r="AG622" s="132"/>
      <c r="AH622" s="132"/>
      <c r="AI622" s="132"/>
      <c r="AJ622" s="132"/>
      <c r="AK622" s="132"/>
      <c r="AL622" s="132"/>
      <c r="AM622" s="132"/>
      <c r="AN622" s="132"/>
      <c r="AO622" s="132"/>
      <c r="AP622" s="132"/>
      <c r="AQ622" s="132"/>
      <c r="AR622" s="132"/>
      <c r="AS622" s="132"/>
      <c r="AT622" s="132"/>
      <c r="AU622" s="132"/>
      <c r="AV622" s="132"/>
      <c r="AW622" s="132"/>
      <c r="AX622" s="132"/>
      <c r="AY622" s="132"/>
      <c r="AZ622" s="132"/>
      <c r="BA622" s="132"/>
      <c r="BB622" s="132"/>
      <c r="BC622" s="132"/>
      <c r="BD622" s="132"/>
      <c r="BE622" s="132"/>
      <c r="BF622" s="132"/>
      <c r="BG622" s="132"/>
      <c r="BH622" s="132"/>
      <c r="BI622" s="132"/>
      <c r="BJ622" s="132"/>
      <c r="BK622" s="132"/>
      <c r="BL622" s="132"/>
      <c r="BM622" s="132"/>
      <c r="BN622" s="132"/>
      <c r="BO622" s="132"/>
      <c r="BP622" s="132"/>
      <c r="BQ622" s="132"/>
      <c r="BR622" s="132"/>
      <c r="BS622" s="132"/>
      <c r="BT622" s="132"/>
      <c r="BU622" s="132"/>
      <c r="BV622" s="132"/>
      <c r="BW622" s="132"/>
      <c r="BX622" s="132"/>
      <c r="BY622" s="132"/>
      <c r="BZ622" s="132"/>
      <c r="CA622" s="132"/>
      <c r="CB622" s="132"/>
      <c r="CC622" s="132"/>
      <c r="CD622" s="132"/>
      <c r="CE622" s="13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2"/>
      <c r="DU622" s="92"/>
      <c r="DV622" s="92"/>
      <c r="DW622" s="92"/>
      <c r="DX622" s="93"/>
      <c r="DY622" s="92"/>
      <c r="DZ622" s="92"/>
      <c r="EA622" s="92"/>
      <c r="EB622" s="92"/>
      <c r="EC622" s="92"/>
      <c r="ED622" s="92"/>
      <c r="EE622" s="92"/>
      <c r="EF622" s="92"/>
      <c r="EG622" s="92"/>
      <c r="EH622" s="92"/>
      <c r="EK622" s="94"/>
      <c r="EL622" s="95"/>
    </row>
    <row r="623" spans="7:143" x14ac:dyDescent="0.15"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235"/>
      <c r="T623" s="132"/>
      <c r="U623" s="132"/>
      <c r="V623" s="132"/>
      <c r="W623" s="132"/>
      <c r="X623" s="132"/>
      <c r="Y623" s="132"/>
      <c r="Z623" s="132"/>
      <c r="AA623" s="132"/>
      <c r="AB623" s="132"/>
      <c r="AC623" s="132"/>
      <c r="AD623" s="132"/>
      <c r="AE623" s="132"/>
      <c r="AF623" s="132"/>
      <c r="AG623" s="132"/>
      <c r="AH623" s="132"/>
      <c r="AI623" s="132"/>
      <c r="AJ623" s="132"/>
      <c r="AK623" s="132"/>
      <c r="AL623" s="132"/>
      <c r="AM623" s="132"/>
      <c r="AN623" s="132"/>
      <c r="AO623" s="132"/>
      <c r="AP623" s="132"/>
      <c r="AQ623" s="132"/>
      <c r="AR623" s="132"/>
      <c r="AS623" s="132"/>
      <c r="AT623" s="132"/>
      <c r="AU623" s="132"/>
      <c r="AV623" s="132"/>
      <c r="AW623" s="132"/>
      <c r="AX623" s="132"/>
      <c r="AY623" s="132"/>
      <c r="AZ623" s="132"/>
      <c r="BA623" s="132"/>
      <c r="BB623" s="132"/>
      <c r="BC623" s="132"/>
      <c r="BD623" s="132"/>
      <c r="BE623" s="132"/>
      <c r="BF623" s="132"/>
      <c r="BG623" s="132"/>
      <c r="BH623" s="132"/>
      <c r="BI623" s="132"/>
      <c r="BJ623" s="132"/>
      <c r="BK623" s="132"/>
      <c r="BL623" s="132"/>
      <c r="BM623" s="132"/>
      <c r="BN623" s="132"/>
      <c r="BO623" s="132"/>
      <c r="BP623" s="132"/>
      <c r="BQ623" s="132"/>
      <c r="BR623" s="132"/>
      <c r="BS623" s="132"/>
      <c r="BT623" s="132"/>
      <c r="BU623" s="132"/>
      <c r="BV623" s="132"/>
      <c r="BW623" s="132"/>
      <c r="BX623" s="132"/>
      <c r="BY623" s="132"/>
      <c r="BZ623" s="132"/>
      <c r="CA623" s="132"/>
      <c r="CB623" s="132"/>
      <c r="CC623" s="132"/>
      <c r="CD623" s="132"/>
      <c r="CE623" s="13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2"/>
      <c r="DU623" s="92"/>
      <c r="DV623" s="92"/>
      <c r="DW623" s="92"/>
      <c r="DX623" s="93"/>
      <c r="DY623" s="92"/>
      <c r="DZ623" s="92"/>
      <c r="EA623" s="92"/>
      <c r="EB623" s="92"/>
      <c r="EC623" s="92"/>
      <c r="ED623" s="92"/>
      <c r="EE623" s="92"/>
      <c r="EF623" s="92"/>
      <c r="EG623" s="92"/>
      <c r="EH623" s="92"/>
      <c r="EK623" s="94"/>
      <c r="EL623" s="95"/>
    </row>
    <row r="624" spans="7:143" x14ac:dyDescent="0.15"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235"/>
      <c r="T624" s="132"/>
      <c r="U624" s="132"/>
      <c r="V624" s="132"/>
      <c r="W624" s="132"/>
      <c r="X624" s="132"/>
      <c r="Y624" s="132"/>
      <c r="Z624" s="132"/>
      <c r="AA624" s="132"/>
      <c r="AB624" s="132"/>
      <c r="AC624" s="132"/>
      <c r="AD624" s="132"/>
      <c r="AE624" s="132"/>
      <c r="AF624" s="132"/>
      <c r="AG624" s="132"/>
      <c r="AH624" s="132"/>
      <c r="AI624" s="132"/>
      <c r="AJ624" s="132"/>
      <c r="AK624" s="132"/>
      <c r="AL624" s="132"/>
      <c r="AM624" s="132"/>
      <c r="AN624" s="132"/>
      <c r="AO624" s="132"/>
      <c r="AP624" s="132"/>
      <c r="AQ624" s="132"/>
      <c r="AR624" s="132"/>
      <c r="AS624" s="132"/>
      <c r="AT624" s="132"/>
      <c r="AU624" s="132"/>
      <c r="AV624" s="132"/>
      <c r="AW624" s="132"/>
      <c r="AX624" s="132"/>
      <c r="AY624" s="132"/>
      <c r="AZ624" s="132"/>
      <c r="BA624" s="132"/>
      <c r="BB624" s="132"/>
      <c r="BC624" s="132"/>
      <c r="BD624" s="132"/>
      <c r="BE624" s="132"/>
      <c r="BF624" s="132"/>
      <c r="BG624" s="132"/>
      <c r="BH624" s="132"/>
      <c r="BI624" s="132"/>
      <c r="BJ624" s="132"/>
      <c r="BK624" s="132"/>
      <c r="BL624" s="132"/>
      <c r="BM624" s="132"/>
      <c r="BN624" s="132"/>
      <c r="BO624" s="132"/>
      <c r="BP624" s="132"/>
      <c r="BQ624" s="132"/>
      <c r="BR624" s="132"/>
      <c r="BS624" s="132"/>
      <c r="BT624" s="132"/>
      <c r="BU624" s="132"/>
      <c r="BV624" s="132"/>
      <c r="BW624" s="132"/>
      <c r="BX624" s="132"/>
      <c r="BY624" s="132"/>
      <c r="BZ624" s="132"/>
      <c r="CA624" s="132"/>
      <c r="CB624" s="132"/>
      <c r="CC624" s="132"/>
      <c r="CD624" s="132"/>
      <c r="CE624" s="13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2"/>
      <c r="DU624" s="92"/>
      <c r="DV624" s="92"/>
      <c r="DW624" s="92"/>
      <c r="DX624" s="93"/>
      <c r="DY624" s="92"/>
      <c r="DZ624" s="92"/>
      <c r="EA624" s="92"/>
      <c r="EB624" s="92"/>
      <c r="EC624" s="92"/>
      <c r="ED624" s="92"/>
      <c r="EE624" s="92"/>
      <c r="EF624" s="92"/>
      <c r="EG624" s="92"/>
      <c r="EH624" s="92"/>
      <c r="EK624" s="94"/>
      <c r="EL624" s="95"/>
    </row>
    <row r="625" spans="7:142" x14ac:dyDescent="0.15"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235"/>
      <c r="T625" s="132"/>
      <c r="U625" s="132"/>
      <c r="V625" s="132"/>
      <c r="W625" s="132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  <c r="AJ625" s="132"/>
      <c r="AK625" s="132"/>
      <c r="AL625" s="132"/>
      <c r="AM625" s="132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  <c r="BM625" s="132"/>
      <c r="BN625" s="132"/>
      <c r="BO625" s="132"/>
      <c r="BP625" s="132"/>
      <c r="BQ625" s="132"/>
      <c r="BR625" s="132"/>
      <c r="BS625" s="132"/>
      <c r="BT625" s="132"/>
      <c r="BU625" s="132"/>
      <c r="BV625" s="132"/>
      <c r="BW625" s="132"/>
      <c r="BX625" s="132"/>
      <c r="BY625" s="132"/>
      <c r="BZ625" s="132"/>
      <c r="CA625" s="132"/>
      <c r="CB625" s="132"/>
      <c r="CC625" s="132"/>
      <c r="CD625" s="132"/>
      <c r="CE625" s="13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2"/>
      <c r="DU625" s="92"/>
      <c r="DV625" s="92"/>
      <c r="DW625" s="92"/>
      <c r="DX625" s="93"/>
      <c r="DY625" s="92"/>
      <c r="DZ625" s="92"/>
      <c r="EA625" s="92"/>
      <c r="EB625" s="92"/>
      <c r="EC625" s="92"/>
      <c r="ED625" s="92"/>
      <c r="EE625" s="92"/>
      <c r="EF625" s="92"/>
      <c r="EG625" s="92"/>
      <c r="EH625" s="92"/>
      <c r="EK625" s="94"/>
      <c r="EL625" s="95"/>
    </row>
    <row r="626" spans="7:142" x14ac:dyDescent="0.15"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235"/>
      <c r="T626" s="132"/>
      <c r="U626" s="132"/>
      <c r="V626" s="132"/>
      <c r="W626" s="132"/>
      <c r="X626" s="132"/>
      <c r="Y626" s="132"/>
      <c r="Z626" s="132"/>
      <c r="AA626" s="132"/>
      <c r="AB626" s="132"/>
      <c r="AC626" s="132"/>
      <c r="AD626" s="132"/>
      <c r="AE626" s="132"/>
      <c r="AF626" s="132"/>
      <c r="AG626" s="132"/>
      <c r="AH626" s="132"/>
      <c r="AI626" s="132"/>
      <c r="AJ626" s="132"/>
      <c r="AK626" s="132"/>
      <c r="AL626" s="132"/>
      <c r="AM626" s="132"/>
      <c r="AN626" s="132"/>
      <c r="AO626" s="132"/>
      <c r="AP626" s="132"/>
      <c r="AQ626" s="132"/>
      <c r="AR626" s="132"/>
      <c r="AS626" s="132"/>
      <c r="AT626" s="132"/>
      <c r="AU626" s="132"/>
      <c r="AV626" s="132"/>
      <c r="AW626" s="132"/>
      <c r="AX626" s="132"/>
      <c r="AY626" s="132"/>
      <c r="AZ626" s="132"/>
      <c r="BA626" s="132"/>
      <c r="BB626" s="132"/>
      <c r="BC626" s="132"/>
      <c r="BD626" s="132"/>
      <c r="BE626" s="132"/>
      <c r="BF626" s="132"/>
      <c r="BG626" s="132"/>
      <c r="BH626" s="132"/>
      <c r="BI626" s="132"/>
      <c r="BJ626" s="132"/>
      <c r="BK626" s="132"/>
      <c r="BL626" s="132"/>
      <c r="BM626" s="132"/>
      <c r="BN626" s="132"/>
      <c r="BO626" s="132"/>
      <c r="BP626" s="132"/>
      <c r="BQ626" s="132"/>
      <c r="BR626" s="132"/>
      <c r="BS626" s="132"/>
      <c r="BT626" s="132"/>
      <c r="BU626" s="132"/>
      <c r="BV626" s="132"/>
      <c r="BW626" s="132"/>
      <c r="BX626" s="132"/>
      <c r="BY626" s="132"/>
      <c r="BZ626" s="132"/>
      <c r="CA626" s="132"/>
      <c r="CB626" s="132"/>
      <c r="CC626" s="132"/>
      <c r="CD626" s="132"/>
      <c r="CE626" s="13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2"/>
      <c r="DU626" s="92"/>
      <c r="DV626" s="92"/>
      <c r="DW626" s="92"/>
      <c r="DX626" s="93"/>
      <c r="DY626" s="92"/>
      <c r="DZ626" s="92"/>
      <c r="EA626" s="92"/>
      <c r="EB626" s="92"/>
      <c r="EC626" s="92"/>
      <c r="ED626" s="92"/>
      <c r="EE626" s="92"/>
      <c r="EF626" s="92"/>
      <c r="EG626" s="92"/>
      <c r="EH626" s="92"/>
      <c r="EK626" s="94"/>
      <c r="EL626" s="95"/>
    </row>
    <row r="627" spans="7:142" x14ac:dyDescent="0.15"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235"/>
      <c r="T627" s="132"/>
      <c r="U627" s="132"/>
      <c r="V627" s="132"/>
      <c r="W627" s="132"/>
      <c r="X627" s="132"/>
      <c r="Y627" s="132"/>
      <c r="Z627" s="132"/>
      <c r="AA627" s="132"/>
      <c r="AB627" s="132"/>
      <c r="AC627" s="132"/>
      <c r="AD627" s="132"/>
      <c r="AE627" s="132"/>
      <c r="AF627" s="132"/>
      <c r="AG627" s="132"/>
      <c r="AH627" s="132"/>
      <c r="AI627" s="132"/>
      <c r="AJ627" s="132"/>
      <c r="AK627" s="132"/>
      <c r="AL627" s="132"/>
      <c r="AM627" s="132"/>
      <c r="AN627" s="132"/>
      <c r="AO627" s="132"/>
      <c r="AP627" s="132"/>
      <c r="AQ627" s="132"/>
      <c r="AR627" s="132"/>
      <c r="AS627" s="132"/>
      <c r="AT627" s="132"/>
      <c r="AU627" s="132"/>
      <c r="AV627" s="132"/>
      <c r="AW627" s="132"/>
      <c r="AX627" s="132"/>
      <c r="AY627" s="132"/>
      <c r="AZ627" s="132"/>
      <c r="BA627" s="132"/>
      <c r="BB627" s="132"/>
      <c r="BC627" s="132"/>
      <c r="BD627" s="132"/>
      <c r="BE627" s="132"/>
      <c r="BF627" s="132"/>
      <c r="BG627" s="132"/>
      <c r="BH627" s="132"/>
      <c r="BI627" s="132"/>
      <c r="BJ627" s="132"/>
      <c r="BK627" s="132"/>
      <c r="BL627" s="132"/>
      <c r="BM627" s="132"/>
      <c r="BN627" s="132"/>
      <c r="BO627" s="132"/>
      <c r="BP627" s="132"/>
      <c r="BQ627" s="132"/>
      <c r="BR627" s="132"/>
      <c r="BS627" s="132"/>
      <c r="BT627" s="132"/>
      <c r="BU627" s="132"/>
      <c r="BV627" s="132"/>
      <c r="BW627" s="132"/>
      <c r="BX627" s="132"/>
      <c r="BY627" s="132"/>
      <c r="BZ627" s="132"/>
      <c r="CA627" s="132"/>
      <c r="CB627" s="132"/>
      <c r="CC627" s="132"/>
      <c r="CD627" s="132"/>
      <c r="CE627" s="13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2"/>
      <c r="DU627" s="92"/>
      <c r="DV627" s="92"/>
      <c r="DW627" s="92"/>
      <c r="DX627" s="93"/>
      <c r="DY627" s="92"/>
      <c r="DZ627" s="92"/>
      <c r="EA627" s="92"/>
      <c r="EB627" s="92"/>
      <c r="EC627" s="92"/>
      <c r="ED627" s="92"/>
      <c r="EE627" s="92"/>
      <c r="EF627" s="92"/>
      <c r="EG627" s="92"/>
      <c r="EH627" s="92"/>
      <c r="EK627" s="94"/>
      <c r="EL627" s="95"/>
    </row>
    <row r="628" spans="7:142" x14ac:dyDescent="0.15"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235"/>
      <c r="T628" s="132"/>
      <c r="U628" s="132"/>
      <c r="V628" s="132"/>
      <c r="W628" s="132"/>
      <c r="X628" s="132"/>
      <c r="Y628" s="132"/>
      <c r="Z628" s="132"/>
      <c r="AA628" s="132"/>
      <c r="AB628" s="132"/>
      <c r="AC628" s="132"/>
      <c r="AD628" s="132"/>
      <c r="AE628" s="132"/>
      <c r="AF628" s="132"/>
      <c r="AG628" s="132"/>
      <c r="AH628" s="132"/>
      <c r="AI628" s="132"/>
      <c r="AJ628" s="132"/>
      <c r="AK628" s="132"/>
      <c r="AL628" s="132"/>
      <c r="AM628" s="132"/>
      <c r="AN628" s="132"/>
      <c r="AO628" s="132"/>
      <c r="AP628" s="132"/>
      <c r="AQ628" s="132"/>
      <c r="AR628" s="132"/>
      <c r="AS628" s="132"/>
      <c r="AT628" s="132"/>
      <c r="AU628" s="132"/>
      <c r="AV628" s="132"/>
      <c r="AW628" s="132"/>
      <c r="AX628" s="132"/>
      <c r="AY628" s="132"/>
      <c r="AZ628" s="132"/>
      <c r="BA628" s="132"/>
      <c r="BB628" s="132"/>
      <c r="BC628" s="132"/>
      <c r="BD628" s="132"/>
      <c r="BE628" s="132"/>
      <c r="BF628" s="132"/>
      <c r="BG628" s="132"/>
      <c r="BH628" s="132"/>
      <c r="BI628" s="132"/>
      <c r="BJ628" s="132"/>
      <c r="BK628" s="132"/>
      <c r="BL628" s="132"/>
      <c r="BM628" s="132"/>
      <c r="BN628" s="132"/>
      <c r="BO628" s="132"/>
      <c r="BP628" s="132"/>
      <c r="BQ628" s="132"/>
      <c r="BR628" s="132"/>
      <c r="BS628" s="132"/>
      <c r="BT628" s="132"/>
      <c r="BU628" s="132"/>
      <c r="BV628" s="132"/>
      <c r="BW628" s="132"/>
      <c r="BX628" s="132"/>
      <c r="BY628" s="132"/>
      <c r="BZ628" s="132"/>
      <c r="CA628" s="132"/>
      <c r="CB628" s="132"/>
      <c r="CC628" s="132"/>
      <c r="CD628" s="132"/>
      <c r="CE628" s="13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3"/>
      <c r="DY628" s="92"/>
      <c r="DZ628" s="92"/>
      <c r="EA628" s="92"/>
      <c r="EB628" s="92"/>
      <c r="EC628" s="92"/>
      <c r="ED628" s="92"/>
      <c r="EE628" s="92"/>
      <c r="EF628" s="92"/>
      <c r="EG628" s="92"/>
      <c r="EH628" s="92"/>
      <c r="EK628" s="94"/>
      <c r="EL628" s="95"/>
    </row>
    <row r="629" spans="7:142" x14ac:dyDescent="0.15"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235"/>
      <c r="T629" s="132"/>
      <c r="U629" s="132"/>
      <c r="V629" s="132"/>
      <c r="W629" s="132"/>
      <c r="X629" s="132"/>
      <c r="Y629" s="132"/>
      <c r="Z629" s="132"/>
      <c r="AA629" s="132"/>
      <c r="AB629" s="132"/>
      <c r="AC629" s="132"/>
      <c r="AD629" s="132"/>
      <c r="AE629" s="132"/>
      <c r="AF629" s="132"/>
      <c r="AG629" s="132"/>
      <c r="AH629" s="132"/>
      <c r="AI629" s="132"/>
      <c r="AJ629" s="132"/>
      <c r="AK629" s="132"/>
      <c r="AL629" s="132"/>
      <c r="AM629" s="132"/>
      <c r="AN629" s="132"/>
      <c r="AO629" s="132"/>
      <c r="AP629" s="132"/>
      <c r="AQ629" s="132"/>
      <c r="AR629" s="132"/>
      <c r="AS629" s="132"/>
      <c r="AT629" s="132"/>
      <c r="AU629" s="132"/>
      <c r="AV629" s="132"/>
      <c r="AW629" s="132"/>
      <c r="AX629" s="132"/>
      <c r="AY629" s="132"/>
      <c r="AZ629" s="132"/>
      <c r="BA629" s="132"/>
      <c r="BB629" s="132"/>
      <c r="BC629" s="132"/>
      <c r="BD629" s="132"/>
      <c r="BE629" s="132"/>
      <c r="BF629" s="132"/>
      <c r="BG629" s="132"/>
      <c r="BH629" s="132"/>
      <c r="BI629" s="132"/>
      <c r="BJ629" s="132"/>
      <c r="BK629" s="132"/>
      <c r="BL629" s="132"/>
      <c r="BM629" s="132"/>
      <c r="BN629" s="132"/>
      <c r="BO629" s="132"/>
      <c r="BP629" s="132"/>
      <c r="BQ629" s="132"/>
      <c r="BR629" s="132"/>
      <c r="BS629" s="132"/>
      <c r="BT629" s="132"/>
      <c r="BU629" s="132"/>
      <c r="BV629" s="132"/>
      <c r="BW629" s="132"/>
      <c r="BX629" s="132"/>
      <c r="BY629" s="132"/>
      <c r="BZ629" s="132"/>
      <c r="CA629" s="132"/>
      <c r="CB629" s="132"/>
      <c r="CC629" s="132"/>
      <c r="CD629" s="132"/>
      <c r="CE629" s="13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2"/>
      <c r="DU629" s="92"/>
      <c r="DV629" s="92"/>
      <c r="DW629" s="92"/>
      <c r="DX629" s="93"/>
      <c r="DY629" s="92"/>
      <c r="DZ629" s="92"/>
      <c r="EA629" s="92"/>
      <c r="EB629" s="92"/>
      <c r="EC629" s="92"/>
      <c r="ED629" s="92"/>
      <c r="EE629" s="92"/>
      <c r="EF629" s="92"/>
      <c r="EG629" s="92"/>
      <c r="EH629" s="92"/>
      <c r="EK629" s="94"/>
      <c r="EL629" s="95"/>
    </row>
    <row r="630" spans="7:142" x14ac:dyDescent="0.15"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235"/>
      <c r="T630" s="132"/>
      <c r="U630" s="132"/>
      <c r="V630" s="132"/>
      <c r="W630" s="132"/>
      <c r="X630" s="132"/>
      <c r="Y630" s="132"/>
      <c r="Z630" s="132"/>
      <c r="AA630" s="132"/>
      <c r="AB630" s="132"/>
      <c r="AC630" s="132"/>
      <c r="AD630" s="132"/>
      <c r="AE630" s="132"/>
      <c r="AF630" s="132"/>
      <c r="AG630" s="132"/>
      <c r="AH630" s="132"/>
      <c r="AI630" s="132"/>
      <c r="AJ630" s="132"/>
      <c r="AK630" s="132"/>
      <c r="AL630" s="132"/>
      <c r="AM630" s="132"/>
      <c r="AN630" s="132"/>
      <c r="AO630" s="132"/>
      <c r="AP630" s="132"/>
      <c r="AQ630" s="132"/>
      <c r="AR630" s="132"/>
      <c r="AS630" s="132"/>
      <c r="AT630" s="132"/>
      <c r="AU630" s="132"/>
      <c r="AV630" s="132"/>
      <c r="AW630" s="132"/>
      <c r="AX630" s="132"/>
      <c r="AY630" s="132"/>
      <c r="AZ630" s="132"/>
      <c r="BA630" s="132"/>
      <c r="BB630" s="132"/>
      <c r="BC630" s="132"/>
      <c r="BD630" s="132"/>
      <c r="BE630" s="132"/>
      <c r="BF630" s="132"/>
      <c r="BG630" s="132"/>
      <c r="BH630" s="132"/>
      <c r="BI630" s="132"/>
      <c r="BJ630" s="132"/>
      <c r="BK630" s="132"/>
      <c r="BL630" s="132"/>
      <c r="BM630" s="132"/>
      <c r="BN630" s="132"/>
      <c r="BO630" s="132"/>
      <c r="BP630" s="132"/>
      <c r="BQ630" s="132"/>
      <c r="BR630" s="132"/>
      <c r="BS630" s="132"/>
      <c r="BT630" s="132"/>
      <c r="BU630" s="132"/>
      <c r="BV630" s="132"/>
      <c r="BW630" s="132"/>
      <c r="BX630" s="132"/>
      <c r="BY630" s="132"/>
      <c r="BZ630" s="132"/>
      <c r="CA630" s="132"/>
      <c r="CB630" s="132"/>
      <c r="CC630" s="132"/>
      <c r="CD630" s="132"/>
      <c r="CE630" s="13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2"/>
      <c r="DU630" s="92"/>
      <c r="DV630" s="92"/>
      <c r="DW630" s="92"/>
      <c r="DX630" s="93"/>
      <c r="DY630" s="92"/>
      <c r="DZ630" s="92"/>
      <c r="EA630" s="92"/>
      <c r="EB630" s="92"/>
      <c r="EC630" s="92"/>
      <c r="ED630" s="92"/>
      <c r="EE630" s="92"/>
      <c r="EF630" s="92"/>
      <c r="EG630" s="92"/>
      <c r="EH630" s="92"/>
      <c r="EJ630" s="115"/>
      <c r="EK630" s="94"/>
      <c r="EL630" s="95"/>
    </row>
    <row r="631" spans="7:142" x14ac:dyDescent="0.15"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235"/>
      <c r="T631" s="132"/>
      <c r="U631" s="132"/>
      <c r="V631" s="132"/>
      <c r="W631" s="132"/>
      <c r="X631" s="132"/>
      <c r="Y631" s="132"/>
      <c r="Z631" s="132"/>
      <c r="AA631" s="132"/>
      <c r="AB631" s="132"/>
      <c r="AC631" s="132"/>
      <c r="AD631" s="132"/>
      <c r="AE631" s="132"/>
      <c r="AF631" s="132"/>
      <c r="AG631" s="132"/>
      <c r="AH631" s="132"/>
      <c r="AI631" s="132"/>
      <c r="AJ631" s="132"/>
      <c r="AK631" s="132"/>
      <c r="AL631" s="132"/>
      <c r="AM631" s="132"/>
      <c r="AN631" s="132"/>
      <c r="AO631" s="132"/>
      <c r="AP631" s="132"/>
      <c r="AQ631" s="132"/>
      <c r="AR631" s="132"/>
      <c r="AS631" s="132"/>
      <c r="AT631" s="132"/>
      <c r="AU631" s="132"/>
      <c r="AV631" s="132"/>
      <c r="AW631" s="132"/>
      <c r="AX631" s="132"/>
      <c r="AY631" s="132"/>
      <c r="AZ631" s="132"/>
      <c r="BA631" s="132"/>
      <c r="BB631" s="132"/>
      <c r="BC631" s="132"/>
      <c r="BD631" s="132"/>
      <c r="BE631" s="132"/>
      <c r="BF631" s="132"/>
      <c r="BG631" s="132"/>
      <c r="BH631" s="132"/>
      <c r="BI631" s="132"/>
      <c r="BJ631" s="132"/>
      <c r="BK631" s="132"/>
      <c r="BL631" s="132"/>
      <c r="BM631" s="132"/>
      <c r="BN631" s="132"/>
      <c r="BO631" s="132"/>
      <c r="BP631" s="132"/>
      <c r="BQ631" s="132"/>
      <c r="BR631" s="132"/>
      <c r="BS631" s="132"/>
      <c r="BT631" s="132"/>
      <c r="BU631" s="132"/>
      <c r="BV631" s="132"/>
      <c r="BW631" s="132"/>
      <c r="BX631" s="132"/>
      <c r="BY631" s="132"/>
      <c r="BZ631" s="132"/>
      <c r="CA631" s="132"/>
      <c r="CB631" s="132"/>
      <c r="CC631" s="132"/>
      <c r="CD631" s="132"/>
      <c r="CE631" s="13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2"/>
      <c r="DU631" s="92"/>
      <c r="DV631" s="92"/>
      <c r="DW631" s="92"/>
      <c r="DX631" s="93"/>
      <c r="DY631" s="92"/>
      <c r="DZ631" s="92"/>
      <c r="EA631" s="92"/>
      <c r="EB631" s="92"/>
      <c r="EC631" s="92"/>
      <c r="ED631" s="92"/>
      <c r="EE631" s="92"/>
      <c r="EF631" s="92"/>
      <c r="EG631" s="92"/>
      <c r="EH631" s="92"/>
      <c r="EK631" s="94"/>
      <c r="EL631" s="95"/>
    </row>
    <row r="632" spans="7:142" x14ac:dyDescent="0.15"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235"/>
      <c r="T632" s="132"/>
      <c r="U632" s="132"/>
      <c r="V632" s="132"/>
      <c r="W632" s="132"/>
      <c r="X632" s="132"/>
      <c r="Y632" s="132"/>
      <c r="Z632" s="132"/>
      <c r="AA632" s="132"/>
      <c r="AB632" s="132"/>
      <c r="AC632" s="132"/>
      <c r="AD632" s="132"/>
      <c r="AE632" s="132"/>
      <c r="AF632" s="132"/>
      <c r="AG632" s="132"/>
      <c r="AH632" s="132"/>
      <c r="AI632" s="132"/>
      <c r="AJ632" s="132"/>
      <c r="AK632" s="132"/>
      <c r="AL632" s="132"/>
      <c r="AM632" s="132"/>
      <c r="AN632" s="132"/>
      <c r="AO632" s="132"/>
      <c r="AP632" s="132"/>
      <c r="AQ632" s="132"/>
      <c r="AR632" s="132"/>
      <c r="AS632" s="132"/>
      <c r="AT632" s="132"/>
      <c r="AU632" s="132"/>
      <c r="AV632" s="132"/>
      <c r="AW632" s="132"/>
      <c r="AX632" s="132"/>
      <c r="AY632" s="132"/>
      <c r="AZ632" s="132"/>
      <c r="BA632" s="132"/>
      <c r="BB632" s="132"/>
      <c r="BC632" s="132"/>
      <c r="BD632" s="132"/>
      <c r="BE632" s="132"/>
      <c r="BF632" s="132"/>
      <c r="BG632" s="132"/>
      <c r="BH632" s="132"/>
      <c r="BI632" s="132"/>
      <c r="BJ632" s="132"/>
      <c r="BK632" s="132"/>
      <c r="BL632" s="132"/>
      <c r="BM632" s="132"/>
      <c r="BN632" s="132"/>
      <c r="BO632" s="132"/>
      <c r="BP632" s="132"/>
      <c r="BQ632" s="132"/>
      <c r="BR632" s="132"/>
      <c r="BS632" s="132"/>
      <c r="BT632" s="132"/>
      <c r="BU632" s="132"/>
      <c r="BV632" s="132"/>
      <c r="BW632" s="132"/>
      <c r="BX632" s="132"/>
      <c r="BY632" s="132"/>
      <c r="BZ632" s="132"/>
      <c r="CA632" s="132"/>
      <c r="CB632" s="132"/>
      <c r="CC632" s="132"/>
      <c r="CD632" s="132"/>
      <c r="CE632" s="13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2"/>
      <c r="DU632" s="92"/>
      <c r="DV632" s="92"/>
      <c r="DW632" s="92"/>
      <c r="DX632" s="93"/>
      <c r="DY632" s="92"/>
      <c r="DZ632" s="92"/>
      <c r="EA632" s="92"/>
      <c r="EB632" s="92"/>
      <c r="EC632" s="92"/>
      <c r="ED632" s="92"/>
      <c r="EE632" s="92"/>
      <c r="EF632" s="92"/>
      <c r="EG632" s="92"/>
      <c r="EH632" s="92"/>
      <c r="EK632" s="94"/>
      <c r="EL632" s="95"/>
    </row>
    <row r="633" spans="7:142" x14ac:dyDescent="0.15"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235"/>
      <c r="T633" s="132"/>
      <c r="U633" s="132"/>
      <c r="V633" s="132"/>
      <c r="W633" s="132"/>
      <c r="X633" s="132"/>
      <c r="Y633" s="132"/>
      <c r="Z633" s="132"/>
      <c r="AA633" s="132"/>
      <c r="AB633" s="132"/>
      <c r="AC633" s="132"/>
      <c r="AD633" s="132"/>
      <c r="AE633" s="132"/>
      <c r="AF633" s="132"/>
      <c r="AG633" s="132"/>
      <c r="AH633" s="132"/>
      <c r="AI633" s="132"/>
      <c r="AJ633" s="132"/>
      <c r="AK633" s="132"/>
      <c r="AL633" s="132"/>
      <c r="AM633" s="132"/>
      <c r="AN633" s="132"/>
      <c r="AO633" s="132"/>
      <c r="AP633" s="132"/>
      <c r="AQ633" s="132"/>
      <c r="AR633" s="132"/>
      <c r="AS633" s="132"/>
      <c r="AT633" s="132"/>
      <c r="AU633" s="132"/>
      <c r="AV633" s="132"/>
      <c r="AW633" s="132"/>
      <c r="AX633" s="132"/>
      <c r="AY633" s="132"/>
      <c r="AZ633" s="132"/>
      <c r="BA633" s="132"/>
      <c r="BB633" s="132"/>
      <c r="BC633" s="132"/>
      <c r="BD633" s="132"/>
      <c r="BE633" s="132"/>
      <c r="BF633" s="132"/>
      <c r="BG633" s="132"/>
      <c r="BH633" s="132"/>
      <c r="BI633" s="132"/>
      <c r="BJ633" s="132"/>
      <c r="BK633" s="132"/>
      <c r="BL633" s="132"/>
      <c r="BM633" s="132"/>
      <c r="BN633" s="132"/>
      <c r="BO633" s="132"/>
      <c r="BP633" s="132"/>
      <c r="BQ633" s="132"/>
      <c r="BR633" s="132"/>
      <c r="BS633" s="132"/>
      <c r="BT633" s="132"/>
      <c r="BU633" s="132"/>
      <c r="BV633" s="132"/>
      <c r="BW633" s="132"/>
      <c r="BX633" s="132"/>
      <c r="BY633" s="132"/>
      <c r="BZ633" s="132"/>
      <c r="CA633" s="132"/>
      <c r="CB633" s="132"/>
      <c r="CC633" s="132"/>
      <c r="CD633" s="132"/>
      <c r="CE633" s="13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2"/>
      <c r="DU633" s="92"/>
      <c r="DV633" s="92"/>
      <c r="DW633" s="92"/>
      <c r="DX633" s="93"/>
      <c r="DY633" s="92"/>
      <c r="DZ633" s="92"/>
      <c r="EA633" s="92"/>
      <c r="EB633" s="92"/>
      <c r="EC633" s="92"/>
      <c r="ED633" s="92"/>
      <c r="EE633" s="92"/>
      <c r="EF633" s="92"/>
      <c r="EG633" s="92"/>
      <c r="EH633" s="92"/>
      <c r="EK633" s="94"/>
      <c r="EL633" s="95"/>
    </row>
    <row r="634" spans="7:142" x14ac:dyDescent="0.15"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235"/>
      <c r="T634" s="132"/>
      <c r="U634" s="132"/>
      <c r="V634" s="132"/>
      <c r="W634" s="132"/>
      <c r="X634" s="132"/>
      <c r="Y634" s="132"/>
      <c r="Z634" s="132"/>
      <c r="AA634" s="132"/>
      <c r="AB634" s="132"/>
      <c r="AC634" s="132"/>
      <c r="AD634" s="132"/>
      <c r="AE634" s="132"/>
      <c r="AF634" s="132"/>
      <c r="AG634" s="132"/>
      <c r="AH634" s="132"/>
      <c r="AI634" s="132"/>
      <c r="AJ634" s="132"/>
      <c r="AK634" s="132"/>
      <c r="AL634" s="132"/>
      <c r="AM634" s="132"/>
      <c r="AN634" s="132"/>
      <c r="AO634" s="132"/>
      <c r="AP634" s="132"/>
      <c r="AQ634" s="132"/>
      <c r="AR634" s="132"/>
      <c r="AS634" s="132"/>
      <c r="AT634" s="132"/>
      <c r="AU634" s="132"/>
      <c r="AV634" s="132"/>
      <c r="AW634" s="132"/>
      <c r="AX634" s="132"/>
      <c r="AY634" s="132"/>
      <c r="AZ634" s="132"/>
      <c r="BA634" s="132"/>
      <c r="BB634" s="132"/>
      <c r="BC634" s="132"/>
      <c r="BD634" s="132"/>
      <c r="BE634" s="132"/>
      <c r="BF634" s="132"/>
      <c r="BG634" s="132"/>
      <c r="BH634" s="132"/>
      <c r="BI634" s="132"/>
      <c r="BJ634" s="132"/>
      <c r="BK634" s="132"/>
      <c r="BL634" s="132"/>
      <c r="BM634" s="132"/>
      <c r="BN634" s="132"/>
      <c r="BO634" s="132"/>
      <c r="BP634" s="132"/>
      <c r="BQ634" s="132"/>
      <c r="BR634" s="132"/>
      <c r="BS634" s="132"/>
      <c r="BT634" s="132"/>
      <c r="BU634" s="132"/>
      <c r="BV634" s="132"/>
      <c r="BW634" s="132"/>
      <c r="BX634" s="132"/>
      <c r="BY634" s="132"/>
      <c r="BZ634" s="132"/>
      <c r="CA634" s="132"/>
      <c r="CB634" s="132"/>
      <c r="CC634" s="132"/>
      <c r="CD634" s="132"/>
      <c r="CE634" s="13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2"/>
      <c r="DU634" s="92"/>
      <c r="DV634" s="92"/>
      <c r="DW634" s="92"/>
      <c r="DX634" s="93"/>
      <c r="DY634" s="92"/>
      <c r="DZ634" s="92"/>
      <c r="EA634" s="92"/>
      <c r="EB634" s="92"/>
      <c r="EC634" s="92"/>
      <c r="ED634" s="92"/>
      <c r="EE634" s="92"/>
      <c r="EF634" s="92"/>
      <c r="EG634" s="92"/>
      <c r="EH634" s="92"/>
      <c r="EK634" s="94"/>
      <c r="EL634" s="95"/>
    </row>
    <row r="635" spans="7:142" x14ac:dyDescent="0.15"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235"/>
      <c r="T635" s="132"/>
      <c r="U635" s="132"/>
      <c r="V635" s="132"/>
      <c r="W635" s="132"/>
      <c r="X635" s="132"/>
      <c r="Y635" s="132"/>
      <c r="Z635" s="132"/>
      <c r="AA635" s="132"/>
      <c r="AB635" s="132"/>
      <c r="AC635" s="132"/>
      <c r="AD635" s="132"/>
      <c r="AE635" s="132"/>
      <c r="AF635" s="132"/>
      <c r="AG635" s="132"/>
      <c r="AH635" s="132"/>
      <c r="AI635" s="132"/>
      <c r="AJ635" s="132"/>
      <c r="AK635" s="132"/>
      <c r="AL635" s="132"/>
      <c r="AM635" s="132"/>
      <c r="AN635" s="132"/>
      <c r="AO635" s="132"/>
      <c r="AP635" s="132"/>
      <c r="AQ635" s="132"/>
      <c r="AR635" s="132"/>
      <c r="AS635" s="132"/>
      <c r="AT635" s="132"/>
      <c r="AU635" s="132"/>
      <c r="AV635" s="132"/>
      <c r="AW635" s="132"/>
      <c r="AX635" s="132"/>
      <c r="AY635" s="132"/>
      <c r="AZ635" s="132"/>
      <c r="BA635" s="132"/>
      <c r="BB635" s="132"/>
      <c r="BC635" s="132"/>
      <c r="BD635" s="132"/>
      <c r="BE635" s="132"/>
      <c r="BF635" s="132"/>
      <c r="BG635" s="132"/>
      <c r="BH635" s="132"/>
      <c r="BI635" s="132"/>
      <c r="BJ635" s="132"/>
      <c r="BK635" s="132"/>
      <c r="BL635" s="132"/>
      <c r="BM635" s="132"/>
      <c r="BN635" s="132"/>
      <c r="BO635" s="132"/>
      <c r="BP635" s="132"/>
      <c r="BQ635" s="132"/>
      <c r="BR635" s="132"/>
      <c r="BS635" s="132"/>
      <c r="BT635" s="132"/>
      <c r="BU635" s="132"/>
      <c r="BV635" s="132"/>
      <c r="BW635" s="132"/>
      <c r="BX635" s="132"/>
      <c r="BY635" s="132"/>
      <c r="BZ635" s="132"/>
      <c r="CA635" s="132"/>
      <c r="CB635" s="132"/>
      <c r="CC635" s="132"/>
      <c r="CD635" s="132"/>
      <c r="CE635" s="13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2"/>
      <c r="DU635" s="92"/>
      <c r="DV635" s="92"/>
      <c r="DW635" s="92"/>
      <c r="DX635" s="93"/>
      <c r="DY635" s="92"/>
      <c r="DZ635" s="92"/>
      <c r="EA635" s="92"/>
      <c r="EB635" s="92"/>
      <c r="EC635" s="92"/>
      <c r="ED635" s="92"/>
      <c r="EE635" s="92"/>
      <c r="EF635" s="92"/>
      <c r="EG635" s="92"/>
      <c r="EH635" s="92"/>
      <c r="EK635" s="94"/>
      <c r="EL635" s="95"/>
    </row>
    <row r="636" spans="7:142" x14ac:dyDescent="0.15"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235"/>
      <c r="T636" s="132"/>
      <c r="U636" s="132"/>
      <c r="V636" s="132"/>
      <c r="W636" s="132"/>
      <c r="X636" s="132"/>
      <c r="Y636" s="132"/>
      <c r="Z636" s="132"/>
      <c r="AA636" s="132"/>
      <c r="AB636" s="132"/>
      <c r="AC636" s="132"/>
      <c r="AD636" s="132"/>
      <c r="AE636" s="132"/>
      <c r="AF636" s="132"/>
      <c r="AG636" s="132"/>
      <c r="AH636" s="132"/>
      <c r="AI636" s="132"/>
      <c r="AJ636" s="132"/>
      <c r="AK636" s="132"/>
      <c r="AL636" s="132"/>
      <c r="AM636" s="132"/>
      <c r="AN636" s="132"/>
      <c r="AO636" s="132"/>
      <c r="AP636" s="132"/>
      <c r="AQ636" s="132"/>
      <c r="AR636" s="132"/>
      <c r="AS636" s="132"/>
      <c r="AT636" s="132"/>
      <c r="AU636" s="132"/>
      <c r="AV636" s="132"/>
      <c r="AW636" s="132"/>
      <c r="AX636" s="132"/>
      <c r="AY636" s="132"/>
      <c r="AZ636" s="132"/>
      <c r="BA636" s="132"/>
      <c r="BB636" s="132"/>
      <c r="BC636" s="132"/>
      <c r="BD636" s="132"/>
      <c r="BE636" s="132"/>
      <c r="BF636" s="132"/>
      <c r="BG636" s="132"/>
      <c r="BH636" s="132"/>
      <c r="BI636" s="132"/>
      <c r="BJ636" s="132"/>
      <c r="BK636" s="132"/>
      <c r="BL636" s="132"/>
      <c r="BM636" s="132"/>
      <c r="BN636" s="132"/>
      <c r="BO636" s="132"/>
      <c r="BP636" s="132"/>
      <c r="BQ636" s="132"/>
      <c r="BR636" s="132"/>
      <c r="BS636" s="132"/>
      <c r="BT636" s="132"/>
      <c r="BU636" s="132"/>
      <c r="BV636" s="132"/>
      <c r="BW636" s="132"/>
      <c r="BX636" s="132"/>
      <c r="BY636" s="132"/>
      <c r="BZ636" s="132"/>
      <c r="CA636" s="132"/>
      <c r="CB636" s="132"/>
      <c r="CC636" s="132"/>
      <c r="CD636" s="132"/>
      <c r="CE636" s="13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2"/>
      <c r="DU636" s="92"/>
      <c r="DV636" s="92"/>
      <c r="DW636" s="92"/>
      <c r="DX636" s="93"/>
      <c r="DY636" s="92"/>
      <c r="DZ636" s="92"/>
      <c r="EA636" s="92"/>
      <c r="EB636" s="92"/>
      <c r="EC636" s="92"/>
      <c r="ED636" s="92"/>
      <c r="EE636" s="92"/>
      <c r="EF636" s="92"/>
      <c r="EG636" s="92"/>
      <c r="EH636" s="92"/>
      <c r="EK636" s="94"/>
      <c r="EL636" s="95"/>
    </row>
    <row r="637" spans="7:142" x14ac:dyDescent="0.15"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235"/>
      <c r="T637" s="132"/>
      <c r="U637" s="132"/>
      <c r="V637" s="132"/>
      <c r="W637" s="132"/>
      <c r="X637" s="132"/>
      <c r="Y637" s="132"/>
      <c r="Z637" s="132"/>
      <c r="AA637" s="132"/>
      <c r="AB637" s="132"/>
      <c r="AC637" s="132"/>
      <c r="AD637" s="132"/>
      <c r="AE637" s="132"/>
      <c r="AF637" s="132"/>
      <c r="AG637" s="132"/>
      <c r="AH637" s="132"/>
      <c r="AI637" s="132"/>
      <c r="AJ637" s="132"/>
      <c r="AK637" s="132"/>
      <c r="AL637" s="132"/>
      <c r="AM637" s="132"/>
      <c r="AN637" s="132"/>
      <c r="AO637" s="132"/>
      <c r="AP637" s="132"/>
      <c r="AQ637" s="132"/>
      <c r="AR637" s="132"/>
      <c r="AS637" s="132"/>
      <c r="AT637" s="132"/>
      <c r="AU637" s="132"/>
      <c r="AV637" s="132"/>
      <c r="AW637" s="132"/>
      <c r="AX637" s="132"/>
      <c r="AY637" s="132"/>
      <c r="AZ637" s="132"/>
      <c r="BA637" s="132"/>
      <c r="BB637" s="132"/>
      <c r="BC637" s="132"/>
      <c r="BD637" s="132"/>
      <c r="BE637" s="132"/>
      <c r="BF637" s="132"/>
      <c r="BG637" s="132"/>
      <c r="BH637" s="132"/>
      <c r="BI637" s="132"/>
      <c r="BJ637" s="132"/>
      <c r="BK637" s="132"/>
      <c r="BL637" s="132"/>
      <c r="BM637" s="132"/>
      <c r="BN637" s="132"/>
      <c r="BO637" s="132"/>
      <c r="BP637" s="132"/>
      <c r="BQ637" s="132"/>
      <c r="BR637" s="132"/>
      <c r="BS637" s="132"/>
      <c r="BT637" s="132"/>
      <c r="BU637" s="132"/>
      <c r="BV637" s="132"/>
      <c r="BW637" s="132"/>
      <c r="BX637" s="132"/>
      <c r="BY637" s="132"/>
      <c r="BZ637" s="132"/>
      <c r="CA637" s="132"/>
      <c r="CB637" s="132"/>
      <c r="CC637" s="132"/>
      <c r="CD637" s="132"/>
      <c r="CE637" s="13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2"/>
      <c r="DU637" s="92"/>
      <c r="DV637" s="92"/>
      <c r="DW637" s="92"/>
      <c r="DX637" s="93"/>
      <c r="DY637" s="92"/>
      <c r="DZ637" s="92"/>
      <c r="EA637" s="92"/>
      <c r="EB637" s="92"/>
      <c r="EC637" s="92"/>
      <c r="ED637" s="92"/>
      <c r="EE637" s="92"/>
      <c r="EF637" s="92"/>
      <c r="EG637" s="92"/>
      <c r="EH637" s="92"/>
      <c r="EK637" s="94"/>
      <c r="EL637" s="95"/>
    </row>
    <row r="638" spans="7:142" x14ac:dyDescent="0.15"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235"/>
      <c r="T638" s="132"/>
      <c r="U638" s="132"/>
      <c r="V638" s="132"/>
      <c r="W638" s="132"/>
      <c r="X638" s="132"/>
      <c r="Y638" s="132"/>
      <c r="Z638" s="132"/>
      <c r="AA638" s="132"/>
      <c r="AB638" s="132"/>
      <c r="AC638" s="132"/>
      <c r="AD638" s="132"/>
      <c r="AE638" s="132"/>
      <c r="AF638" s="132"/>
      <c r="AG638" s="132"/>
      <c r="AH638" s="132"/>
      <c r="AI638" s="132"/>
      <c r="AJ638" s="132"/>
      <c r="AK638" s="132"/>
      <c r="AL638" s="132"/>
      <c r="AM638" s="132"/>
      <c r="AN638" s="132"/>
      <c r="AO638" s="132"/>
      <c r="AP638" s="132"/>
      <c r="AQ638" s="132"/>
      <c r="AR638" s="132"/>
      <c r="AS638" s="132"/>
      <c r="AT638" s="132"/>
      <c r="AU638" s="132"/>
      <c r="AV638" s="132"/>
      <c r="AW638" s="132"/>
      <c r="AX638" s="132"/>
      <c r="AY638" s="132"/>
      <c r="AZ638" s="132"/>
      <c r="BA638" s="132"/>
      <c r="BB638" s="132"/>
      <c r="BC638" s="132"/>
      <c r="BD638" s="132"/>
      <c r="BE638" s="132"/>
      <c r="BF638" s="132"/>
      <c r="BG638" s="132"/>
      <c r="BH638" s="132"/>
      <c r="BI638" s="132"/>
      <c r="BJ638" s="132"/>
      <c r="BK638" s="132"/>
      <c r="BL638" s="132"/>
      <c r="BM638" s="132"/>
      <c r="BN638" s="132"/>
      <c r="BO638" s="132"/>
      <c r="BP638" s="132"/>
      <c r="BQ638" s="132"/>
      <c r="BR638" s="132"/>
      <c r="BS638" s="132"/>
      <c r="BT638" s="132"/>
      <c r="BU638" s="132"/>
      <c r="BV638" s="132"/>
      <c r="BW638" s="132"/>
      <c r="BX638" s="132"/>
      <c r="BY638" s="132"/>
      <c r="BZ638" s="132"/>
      <c r="CA638" s="132"/>
      <c r="CB638" s="132"/>
      <c r="CC638" s="132"/>
      <c r="CD638" s="132"/>
      <c r="CE638" s="13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2"/>
      <c r="DU638" s="92"/>
      <c r="DV638" s="92"/>
      <c r="DW638" s="92"/>
      <c r="DX638" s="93"/>
      <c r="DY638" s="92"/>
      <c r="DZ638" s="92"/>
      <c r="EA638" s="92"/>
      <c r="EB638" s="92"/>
      <c r="EC638" s="92"/>
      <c r="ED638" s="92"/>
      <c r="EE638" s="92"/>
      <c r="EF638" s="92"/>
      <c r="EG638" s="92"/>
      <c r="EH638" s="92"/>
      <c r="EJ638" s="115"/>
      <c r="EK638" s="94"/>
      <c r="EL638" s="95"/>
    </row>
    <row r="639" spans="7:142" x14ac:dyDescent="0.15"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235"/>
      <c r="T639" s="132"/>
      <c r="U639" s="132"/>
      <c r="V639" s="132"/>
      <c r="W639" s="132"/>
      <c r="X639" s="132"/>
      <c r="Y639" s="132"/>
      <c r="Z639" s="132"/>
      <c r="AA639" s="132"/>
      <c r="AB639" s="132"/>
      <c r="AC639" s="132"/>
      <c r="AD639" s="132"/>
      <c r="AE639" s="132"/>
      <c r="AF639" s="132"/>
      <c r="AG639" s="132"/>
      <c r="AH639" s="132"/>
      <c r="AI639" s="132"/>
      <c r="AJ639" s="132"/>
      <c r="AK639" s="132"/>
      <c r="AL639" s="132"/>
      <c r="AM639" s="132"/>
      <c r="AN639" s="132"/>
      <c r="AO639" s="132"/>
      <c r="AP639" s="132"/>
      <c r="AQ639" s="132"/>
      <c r="AR639" s="132"/>
      <c r="AS639" s="132"/>
      <c r="AT639" s="132"/>
      <c r="AU639" s="132"/>
      <c r="AV639" s="132"/>
      <c r="AW639" s="132"/>
      <c r="AX639" s="132"/>
      <c r="AY639" s="132"/>
      <c r="AZ639" s="132"/>
      <c r="BA639" s="132"/>
      <c r="BB639" s="132"/>
      <c r="BC639" s="132"/>
      <c r="BD639" s="132"/>
      <c r="BE639" s="132"/>
      <c r="BF639" s="132"/>
      <c r="BG639" s="132"/>
      <c r="BH639" s="132"/>
      <c r="BI639" s="132"/>
      <c r="BJ639" s="132"/>
      <c r="BK639" s="132"/>
      <c r="BL639" s="132"/>
      <c r="BM639" s="132"/>
      <c r="BN639" s="132"/>
      <c r="BO639" s="132"/>
      <c r="BP639" s="132"/>
      <c r="BQ639" s="132"/>
      <c r="BR639" s="132"/>
      <c r="BS639" s="132"/>
      <c r="BT639" s="132"/>
      <c r="BU639" s="132"/>
      <c r="BV639" s="132"/>
      <c r="BW639" s="132"/>
      <c r="BX639" s="132"/>
      <c r="BY639" s="132"/>
      <c r="BZ639" s="132"/>
      <c r="CA639" s="132"/>
      <c r="CB639" s="132"/>
      <c r="CC639" s="132"/>
      <c r="CD639" s="132"/>
      <c r="CE639" s="13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2"/>
      <c r="DU639" s="92"/>
      <c r="DV639" s="92"/>
      <c r="DW639" s="92"/>
      <c r="DX639" s="93"/>
      <c r="DY639" s="92"/>
      <c r="DZ639" s="92"/>
      <c r="EA639" s="92"/>
      <c r="EB639" s="92"/>
      <c r="EC639" s="92"/>
      <c r="ED639" s="92"/>
      <c r="EE639" s="92"/>
      <c r="EF639" s="92"/>
      <c r="EG639" s="92"/>
      <c r="EH639" s="92"/>
      <c r="EJ639" s="115"/>
      <c r="EK639" s="94"/>
      <c r="EL639" s="95"/>
    </row>
    <row r="640" spans="7:142" x14ac:dyDescent="0.15"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235"/>
      <c r="T640" s="132"/>
      <c r="U640" s="132"/>
      <c r="V640" s="132"/>
      <c r="W640" s="132"/>
      <c r="X640" s="132"/>
      <c r="Y640" s="132"/>
      <c r="Z640" s="132"/>
      <c r="AA640" s="132"/>
      <c r="AB640" s="132"/>
      <c r="AC640" s="132"/>
      <c r="AD640" s="132"/>
      <c r="AE640" s="132"/>
      <c r="AF640" s="132"/>
      <c r="AG640" s="132"/>
      <c r="AH640" s="132"/>
      <c r="AI640" s="132"/>
      <c r="AJ640" s="132"/>
      <c r="AK640" s="132"/>
      <c r="AL640" s="132"/>
      <c r="AM640" s="132"/>
      <c r="AN640" s="132"/>
      <c r="AO640" s="132"/>
      <c r="AP640" s="132"/>
      <c r="AQ640" s="132"/>
      <c r="AR640" s="132"/>
      <c r="AS640" s="132"/>
      <c r="AT640" s="132"/>
      <c r="AU640" s="132"/>
      <c r="AV640" s="132"/>
      <c r="AW640" s="132"/>
      <c r="AX640" s="132"/>
      <c r="AY640" s="132"/>
      <c r="AZ640" s="132"/>
      <c r="BA640" s="132"/>
      <c r="BB640" s="132"/>
      <c r="BC640" s="132"/>
      <c r="BD640" s="132"/>
      <c r="BE640" s="132"/>
      <c r="BF640" s="132"/>
      <c r="BG640" s="132"/>
      <c r="BH640" s="132"/>
      <c r="BI640" s="132"/>
      <c r="BJ640" s="132"/>
      <c r="BK640" s="132"/>
      <c r="BL640" s="132"/>
      <c r="BM640" s="132"/>
      <c r="BN640" s="132"/>
      <c r="BO640" s="132"/>
      <c r="BP640" s="132"/>
      <c r="BQ640" s="132"/>
      <c r="BR640" s="132"/>
      <c r="BS640" s="132"/>
      <c r="BT640" s="132"/>
      <c r="BU640" s="132"/>
      <c r="BV640" s="132"/>
      <c r="BW640" s="132"/>
      <c r="BX640" s="132"/>
      <c r="BY640" s="132"/>
      <c r="BZ640" s="132"/>
      <c r="CA640" s="132"/>
      <c r="CB640" s="132"/>
      <c r="CC640" s="132"/>
      <c r="CD640" s="132"/>
      <c r="CE640" s="13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3"/>
      <c r="DY640" s="92"/>
      <c r="DZ640" s="92"/>
      <c r="EA640" s="92"/>
      <c r="EB640" s="92"/>
      <c r="EC640" s="92"/>
      <c r="ED640" s="92"/>
      <c r="EE640" s="92"/>
      <c r="EF640" s="92"/>
      <c r="EG640" s="92"/>
      <c r="EH640" s="92"/>
      <c r="EJ640" s="115"/>
      <c r="EK640" s="94"/>
      <c r="EL640" s="95"/>
    </row>
    <row r="641" spans="7:142" x14ac:dyDescent="0.15"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235"/>
      <c r="T641" s="132"/>
      <c r="U641" s="132"/>
      <c r="V641" s="132"/>
      <c r="W641" s="132"/>
      <c r="X641" s="132"/>
      <c r="Y641" s="132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  <c r="AJ641" s="132"/>
      <c r="AK641" s="132"/>
      <c r="AL641" s="132"/>
      <c r="AM641" s="132"/>
      <c r="AN641" s="132"/>
      <c r="AO641" s="132"/>
      <c r="AP641" s="132"/>
      <c r="AQ641" s="132"/>
      <c r="AR641" s="132"/>
      <c r="AS641" s="132"/>
      <c r="AT641" s="132"/>
      <c r="AU641" s="132"/>
      <c r="AV641" s="132"/>
      <c r="AW641" s="132"/>
      <c r="AX641" s="132"/>
      <c r="AY641" s="132"/>
      <c r="AZ641" s="132"/>
      <c r="BA641" s="132"/>
      <c r="BB641" s="132"/>
      <c r="BC641" s="132"/>
      <c r="BD641" s="132"/>
      <c r="BE641" s="132"/>
      <c r="BF641" s="132"/>
      <c r="BG641" s="132"/>
      <c r="BH641" s="132"/>
      <c r="BI641" s="132"/>
      <c r="BJ641" s="132"/>
      <c r="BK641" s="132"/>
      <c r="BL641" s="132"/>
      <c r="BM641" s="132"/>
      <c r="BN641" s="132"/>
      <c r="BO641" s="132"/>
      <c r="BP641" s="132"/>
      <c r="BQ641" s="132"/>
      <c r="BR641" s="132"/>
      <c r="BS641" s="132"/>
      <c r="BT641" s="132"/>
      <c r="BU641" s="132"/>
      <c r="BV641" s="132"/>
      <c r="BW641" s="132"/>
      <c r="BX641" s="132"/>
      <c r="BY641" s="132"/>
      <c r="BZ641" s="132"/>
      <c r="CA641" s="132"/>
      <c r="CB641" s="132"/>
      <c r="CC641" s="132"/>
      <c r="CD641" s="132"/>
      <c r="CE641" s="13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2"/>
      <c r="DU641" s="92"/>
      <c r="DV641" s="92"/>
      <c r="DW641" s="92"/>
      <c r="DX641" s="93"/>
      <c r="DY641" s="92"/>
      <c r="DZ641" s="92"/>
      <c r="EA641" s="92"/>
      <c r="EB641" s="92"/>
      <c r="EC641" s="92"/>
      <c r="ED641" s="92"/>
      <c r="EE641" s="92"/>
      <c r="EF641" s="92"/>
      <c r="EG641" s="92"/>
      <c r="EH641" s="92"/>
      <c r="EK641" s="94"/>
      <c r="EL641" s="95"/>
    </row>
    <row r="642" spans="7:142" x14ac:dyDescent="0.15"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235"/>
      <c r="T642" s="132"/>
      <c r="U642" s="132"/>
      <c r="V642" s="132"/>
      <c r="W642" s="132"/>
      <c r="X642" s="132"/>
      <c r="Y642" s="132"/>
      <c r="Z642" s="132"/>
      <c r="AA642" s="132"/>
      <c r="AB642" s="132"/>
      <c r="AC642" s="132"/>
      <c r="AD642" s="132"/>
      <c r="AE642" s="132"/>
      <c r="AF642" s="132"/>
      <c r="AG642" s="132"/>
      <c r="AH642" s="132"/>
      <c r="AI642" s="132"/>
      <c r="AJ642" s="132"/>
      <c r="AK642" s="132"/>
      <c r="AL642" s="132"/>
      <c r="AM642" s="132"/>
      <c r="AN642" s="132"/>
      <c r="AO642" s="132"/>
      <c r="AP642" s="132"/>
      <c r="AQ642" s="132"/>
      <c r="AR642" s="132"/>
      <c r="AS642" s="132"/>
      <c r="AT642" s="132"/>
      <c r="AU642" s="132"/>
      <c r="AV642" s="132"/>
      <c r="AW642" s="132"/>
      <c r="AX642" s="132"/>
      <c r="AY642" s="132"/>
      <c r="AZ642" s="132"/>
      <c r="BA642" s="132"/>
      <c r="BB642" s="132"/>
      <c r="BC642" s="132"/>
      <c r="BD642" s="132"/>
      <c r="BE642" s="132"/>
      <c r="BF642" s="132"/>
      <c r="BG642" s="132"/>
      <c r="BH642" s="132"/>
      <c r="BI642" s="132"/>
      <c r="BJ642" s="132"/>
      <c r="BK642" s="132"/>
      <c r="BL642" s="132"/>
      <c r="BM642" s="132"/>
      <c r="BN642" s="132"/>
      <c r="BO642" s="132"/>
      <c r="BP642" s="132"/>
      <c r="BQ642" s="132"/>
      <c r="BR642" s="132"/>
      <c r="BS642" s="132"/>
      <c r="BT642" s="132"/>
      <c r="BU642" s="132"/>
      <c r="BV642" s="132"/>
      <c r="BW642" s="132"/>
      <c r="BX642" s="132"/>
      <c r="BY642" s="132"/>
      <c r="BZ642" s="132"/>
      <c r="CA642" s="132"/>
      <c r="CB642" s="132"/>
      <c r="CC642" s="132"/>
      <c r="CD642" s="132"/>
      <c r="CE642" s="13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2"/>
      <c r="DU642" s="92"/>
      <c r="DV642" s="92"/>
      <c r="DW642" s="92"/>
      <c r="DX642" s="93"/>
      <c r="DY642" s="92"/>
      <c r="DZ642" s="92"/>
      <c r="EA642" s="92"/>
      <c r="EB642" s="92"/>
      <c r="EC642" s="92"/>
      <c r="ED642" s="92"/>
      <c r="EE642" s="92"/>
      <c r="EF642" s="92"/>
      <c r="EG642" s="92"/>
      <c r="EH642" s="92"/>
      <c r="EK642" s="94"/>
      <c r="EL642" s="95"/>
    </row>
    <row r="643" spans="7:142" x14ac:dyDescent="0.15"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235"/>
      <c r="T643" s="132"/>
      <c r="U643" s="132"/>
      <c r="V643" s="132"/>
      <c r="W643" s="132"/>
      <c r="X643" s="132"/>
      <c r="Y643" s="132"/>
      <c r="Z643" s="132"/>
      <c r="AA643" s="132"/>
      <c r="AB643" s="132"/>
      <c r="AC643" s="132"/>
      <c r="AD643" s="132"/>
      <c r="AE643" s="132"/>
      <c r="AF643" s="132"/>
      <c r="AG643" s="132"/>
      <c r="AH643" s="132"/>
      <c r="AI643" s="132"/>
      <c r="AJ643" s="132"/>
      <c r="AK643" s="132"/>
      <c r="AL643" s="132"/>
      <c r="AM643" s="132"/>
      <c r="AN643" s="132"/>
      <c r="AO643" s="132"/>
      <c r="AP643" s="132"/>
      <c r="AQ643" s="132"/>
      <c r="AR643" s="132"/>
      <c r="AS643" s="132"/>
      <c r="AT643" s="132"/>
      <c r="AU643" s="132"/>
      <c r="AV643" s="132"/>
      <c r="AW643" s="132"/>
      <c r="AX643" s="132"/>
      <c r="AY643" s="132"/>
      <c r="AZ643" s="132"/>
      <c r="BA643" s="132"/>
      <c r="BB643" s="132"/>
      <c r="BC643" s="132"/>
      <c r="BD643" s="132"/>
      <c r="BE643" s="132"/>
      <c r="BF643" s="132"/>
      <c r="BG643" s="132"/>
      <c r="BH643" s="132"/>
      <c r="BI643" s="132"/>
      <c r="BJ643" s="132"/>
      <c r="BK643" s="132"/>
      <c r="BL643" s="132"/>
      <c r="BM643" s="132"/>
      <c r="BN643" s="132"/>
      <c r="BO643" s="132"/>
      <c r="BP643" s="132"/>
      <c r="BQ643" s="132"/>
      <c r="BR643" s="132"/>
      <c r="BS643" s="132"/>
      <c r="BT643" s="132"/>
      <c r="BU643" s="132"/>
      <c r="BV643" s="132"/>
      <c r="BW643" s="132"/>
      <c r="BX643" s="132"/>
      <c r="BY643" s="132"/>
      <c r="BZ643" s="132"/>
      <c r="CA643" s="132"/>
      <c r="CB643" s="132"/>
      <c r="CC643" s="132"/>
      <c r="CD643" s="132"/>
      <c r="CE643" s="13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2"/>
      <c r="DU643" s="92"/>
      <c r="DV643" s="92"/>
      <c r="DW643" s="92"/>
      <c r="DX643" s="93"/>
      <c r="DY643" s="92"/>
      <c r="DZ643" s="92"/>
      <c r="EA643" s="92"/>
      <c r="EB643" s="92"/>
      <c r="EC643" s="92"/>
      <c r="ED643" s="92"/>
      <c r="EE643" s="92"/>
      <c r="EF643" s="92"/>
      <c r="EG643" s="92"/>
      <c r="EH643" s="92"/>
      <c r="EJ643" s="115"/>
      <c r="EK643" s="94"/>
      <c r="EL643" s="95"/>
    </row>
    <row r="644" spans="7:142" x14ac:dyDescent="0.15"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235"/>
      <c r="T644" s="132"/>
      <c r="U644" s="132"/>
      <c r="V644" s="132"/>
      <c r="W644" s="132"/>
      <c r="X644" s="132"/>
      <c r="Y644" s="132"/>
      <c r="Z644" s="132"/>
      <c r="AA644" s="132"/>
      <c r="AB644" s="132"/>
      <c r="AC644" s="132"/>
      <c r="AD644" s="132"/>
      <c r="AE644" s="132"/>
      <c r="AF644" s="132"/>
      <c r="AG644" s="132"/>
      <c r="AH644" s="132"/>
      <c r="AI644" s="132"/>
      <c r="AJ644" s="132"/>
      <c r="AK644" s="132"/>
      <c r="AL644" s="132"/>
      <c r="AM644" s="132"/>
      <c r="AN644" s="132"/>
      <c r="AO644" s="132"/>
      <c r="AP644" s="132"/>
      <c r="AQ644" s="132"/>
      <c r="AR644" s="132"/>
      <c r="AS644" s="132"/>
      <c r="AT644" s="132"/>
      <c r="AU644" s="132"/>
      <c r="AV644" s="132"/>
      <c r="AW644" s="132"/>
      <c r="AX644" s="132"/>
      <c r="AY644" s="132"/>
      <c r="AZ644" s="132"/>
      <c r="BA644" s="132"/>
      <c r="BB644" s="132"/>
      <c r="BC644" s="132"/>
      <c r="BD644" s="132"/>
      <c r="BE644" s="132"/>
      <c r="BF644" s="132"/>
      <c r="BG644" s="132"/>
      <c r="BH644" s="132"/>
      <c r="BI644" s="132"/>
      <c r="BJ644" s="132"/>
      <c r="BK644" s="132"/>
      <c r="BL644" s="132"/>
      <c r="BM644" s="132"/>
      <c r="BN644" s="132"/>
      <c r="BO644" s="132"/>
      <c r="BP644" s="132"/>
      <c r="BQ644" s="132"/>
      <c r="BR644" s="132"/>
      <c r="BS644" s="132"/>
      <c r="BT644" s="132"/>
      <c r="BU644" s="132"/>
      <c r="BV644" s="132"/>
      <c r="BW644" s="132"/>
      <c r="BX644" s="132"/>
      <c r="BY644" s="132"/>
      <c r="BZ644" s="132"/>
      <c r="CA644" s="132"/>
      <c r="CB644" s="132"/>
      <c r="CC644" s="132"/>
      <c r="CD644" s="132"/>
      <c r="CE644" s="13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2"/>
      <c r="DU644" s="92"/>
      <c r="DV644" s="92"/>
      <c r="DW644" s="92"/>
      <c r="DX644" s="93"/>
      <c r="DY644" s="92"/>
      <c r="DZ644" s="92"/>
      <c r="EA644" s="92"/>
      <c r="EB644" s="92"/>
      <c r="EC644" s="92"/>
      <c r="ED644" s="92"/>
      <c r="EE644" s="92"/>
      <c r="EF644" s="92"/>
      <c r="EG644" s="92"/>
      <c r="EH644" s="92"/>
      <c r="EJ644" s="115"/>
      <c r="EK644" s="94"/>
      <c r="EL644" s="95"/>
    </row>
    <row r="645" spans="7:142" x14ac:dyDescent="0.15"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235"/>
      <c r="T645" s="132"/>
      <c r="U645" s="132"/>
      <c r="V645" s="132"/>
      <c r="W645" s="132"/>
      <c r="X645" s="132"/>
      <c r="Y645" s="132"/>
      <c r="Z645" s="132"/>
      <c r="AA645" s="132"/>
      <c r="AB645" s="132"/>
      <c r="AC645" s="132"/>
      <c r="AD645" s="132"/>
      <c r="AE645" s="132"/>
      <c r="AF645" s="132"/>
      <c r="AG645" s="132"/>
      <c r="AH645" s="132"/>
      <c r="AI645" s="132"/>
      <c r="AJ645" s="132"/>
      <c r="AK645" s="132"/>
      <c r="AL645" s="132"/>
      <c r="AM645" s="132"/>
      <c r="AN645" s="132"/>
      <c r="AO645" s="132"/>
      <c r="AP645" s="132"/>
      <c r="AQ645" s="132"/>
      <c r="AR645" s="132"/>
      <c r="AS645" s="132"/>
      <c r="AT645" s="132"/>
      <c r="AU645" s="132"/>
      <c r="AV645" s="132"/>
      <c r="AW645" s="132"/>
      <c r="AX645" s="132"/>
      <c r="AY645" s="132"/>
      <c r="AZ645" s="132"/>
      <c r="BA645" s="132"/>
      <c r="BB645" s="132"/>
      <c r="BC645" s="132"/>
      <c r="BD645" s="132"/>
      <c r="BE645" s="132"/>
      <c r="BF645" s="132"/>
      <c r="BG645" s="132"/>
      <c r="BH645" s="132"/>
      <c r="BI645" s="132"/>
      <c r="BJ645" s="132"/>
      <c r="BK645" s="132"/>
      <c r="BL645" s="132"/>
      <c r="BM645" s="132"/>
      <c r="BN645" s="132"/>
      <c r="BO645" s="132"/>
      <c r="BP645" s="132"/>
      <c r="BQ645" s="132"/>
      <c r="BR645" s="132"/>
      <c r="BS645" s="132"/>
      <c r="BT645" s="132"/>
      <c r="BU645" s="132"/>
      <c r="BV645" s="132"/>
      <c r="BW645" s="132"/>
      <c r="BX645" s="132"/>
      <c r="BY645" s="132"/>
      <c r="BZ645" s="132"/>
      <c r="CA645" s="132"/>
      <c r="CB645" s="132"/>
      <c r="CC645" s="132"/>
      <c r="CD645" s="132"/>
      <c r="CE645" s="13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2"/>
      <c r="DU645" s="92"/>
      <c r="DV645" s="92"/>
      <c r="DW645" s="92"/>
      <c r="DX645" s="93"/>
      <c r="DY645" s="92"/>
      <c r="DZ645" s="92"/>
      <c r="EA645" s="92"/>
      <c r="EB645" s="92"/>
      <c r="EC645" s="92"/>
      <c r="ED645" s="92"/>
      <c r="EE645" s="92"/>
      <c r="EF645" s="92"/>
      <c r="EG645" s="92"/>
      <c r="EH645" s="92"/>
      <c r="EJ645" s="115"/>
      <c r="EK645" s="94"/>
      <c r="EL645" s="95"/>
    </row>
    <row r="646" spans="7:142" x14ac:dyDescent="0.15"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235"/>
      <c r="T646" s="132"/>
      <c r="U646" s="132"/>
      <c r="V646" s="132"/>
      <c r="W646" s="132"/>
      <c r="X646" s="132"/>
      <c r="Y646" s="132"/>
      <c r="Z646" s="132"/>
      <c r="AA646" s="132"/>
      <c r="AB646" s="132"/>
      <c r="AC646" s="132"/>
      <c r="AD646" s="132"/>
      <c r="AE646" s="132"/>
      <c r="AF646" s="132"/>
      <c r="AG646" s="132"/>
      <c r="AH646" s="132"/>
      <c r="AI646" s="132"/>
      <c r="AJ646" s="132"/>
      <c r="AK646" s="132"/>
      <c r="AL646" s="132"/>
      <c r="AM646" s="132"/>
      <c r="AN646" s="132"/>
      <c r="AO646" s="132"/>
      <c r="AP646" s="132"/>
      <c r="AQ646" s="132"/>
      <c r="AR646" s="132"/>
      <c r="AS646" s="132"/>
      <c r="AT646" s="132"/>
      <c r="AU646" s="132"/>
      <c r="AV646" s="132"/>
      <c r="AW646" s="132"/>
      <c r="AX646" s="132"/>
      <c r="AY646" s="132"/>
      <c r="AZ646" s="132"/>
      <c r="BA646" s="132"/>
      <c r="BB646" s="132"/>
      <c r="BC646" s="132"/>
      <c r="BD646" s="132"/>
      <c r="BE646" s="132"/>
      <c r="BF646" s="132"/>
      <c r="BG646" s="132"/>
      <c r="BH646" s="132"/>
      <c r="BI646" s="132"/>
      <c r="BJ646" s="132"/>
      <c r="BK646" s="132"/>
      <c r="BL646" s="132"/>
      <c r="BM646" s="132"/>
      <c r="BN646" s="132"/>
      <c r="BO646" s="132"/>
      <c r="BP646" s="132"/>
      <c r="BQ646" s="132"/>
      <c r="BR646" s="132"/>
      <c r="BS646" s="132"/>
      <c r="BT646" s="132"/>
      <c r="BU646" s="132"/>
      <c r="BV646" s="132"/>
      <c r="BW646" s="132"/>
      <c r="BX646" s="132"/>
      <c r="BY646" s="132"/>
      <c r="BZ646" s="132"/>
      <c r="CA646" s="132"/>
      <c r="CB646" s="132"/>
      <c r="CC646" s="132"/>
      <c r="CD646" s="132"/>
      <c r="CE646" s="13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2"/>
      <c r="DU646" s="92"/>
      <c r="DV646" s="92"/>
      <c r="DW646" s="92"/>
      <c r="DX646" s="93"/>
      <c r="DY646" s="92"/>
      <c r="DZ646" s="92"/>
      <c r="EA646" s="92"/>
      <c r="EB646" s="92"/>
      <c r="EC646" s="92"/>
      <c r="ED646" s="92"/>
      <c r="EE646" s="92"/>
      <c r="EF646" s="92"/>
      <c r="EG646" s="92"/>
      <c r="EH646" s="92"/>
      <c r="EJ646" s="115"/>
      <c r="EK646" s="94"/>
      <c r="EL646" s="95"/>
    </row>
    <row r="647" spans="7:142" x14ac:dyDescent="0.15"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235"/>
      <c r="T647" s="132"/>
      <c r="U647" s="132"/>
      <c r="V647" s="132"/>
      <c r="W647" s="132"/>
      <c r="X647" s="132"/>
      <c r="Y647" s="132"/>
      <c r="Z647" s="132"/>
      <c r="AA647" s="132"/>
      <c r="AB647" s="132"/>
      <c r="AC647" s="132"/>
      <c r="AD647" s="132"/>
      <c r="AE647" s="132"/>
      <c r="AF647" s="132"/>
      <c r="AG647" s="132"/>
      <c r="AH647" s="132"/>
      <c r="AI647" s="132"/>
      <c r="AJ647" s="132"/>
      <c r="AK647" s="132"/>
      <c r="AL647" s="132"/>
      <c r="AM647" s="132"/>
      <c r="AN647" s="132"/>
      <c r="AO647" s="132"/>
      <c r="AP647" s="132"/>
      <c r="AQ647" s="132"/>
      <c r="AR647" s="132"/>
      <c r="AS647" s="132"/>
      <c r="AT647" s="132"/>
      <c r="AU647" s="132"/>
      <c r="AV647" s="132"/>
      <c r="AW647" s="132"/>
      <c r="AX647" s="132"/>
      <c r="AY647" s="132"/>
      <c r="AZ647" s="132"/>
      <c r="BA647" s="132"/>
      <c r="BB647" s="132"/>
      <c r="BC647" s="132"/>
      <c r="BD647" s="132"/>
      <c r="BE647" s="132"/>
      <c r="BF647" s="132"/>
      <c r="BG647" s="132"/>
      <c r="BH647" s="132"/>
      <c r="BI647" s="132"/>
      <c r="BJ647" s="132"/>
      <c r="BK647" s="132"/>
      <c r="BL647" s="132"/>
      <c r="BM647" s="132"/>
      <c r="BN647" s="132"/>
      <c r="BO647" s="132"/>
      <c r="BP647" s="132"/>
      <c r="BQ647" s="132"/>
      <c r="BR647" s="132"/>
      <c r="BS647" s="132"/>
      <c r="BT647" s="132"/>
      <c r="BU647" s="132"/>
      <c r="BV647" s="132"/>
      <c r="BW647" s="132"/>
      <c r="BX647" s="132"/>
      <c r="BY647" s="132"/>
      <c r="BZ647" s="132"/>
      <c r="CA647" s="132"/>
      <c r="CB647" s="132"/>
      <c r="CC647" s="132"/>
      <c r="CD647" s="132"/>
      <c r="CE647" s="13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2"/>
      <c r="DU647" s="92"/>
      <c r="DV647" s="92"/>
      <c r="DW647" s="92"/>
      <c r="DX647" s="93"/>
      <c r="DY647" s="92"/>
      <c r="DZ647" s="92"/>
      <c r="EA647" s="92"/>
      <c r="EB647" s="92"/>
      <c r="EC647" s="92"/>
      <c r="ED647" s="92"/>
      <c r="EE647" s="92"/>
      <c r="EF647" s="92"/>
      <c r="EG647" s="92"/>
      <c r="EH647" s="92"/>
      <c r="EJ647" s="115"/>
      <c r="EK647" s="94"/>
      <c r="EL647" s="95"/>
    </row>
    <row r="648" spans="7:142" x14ac:dyDescent="0.15"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235"/>
      <c r="T648" s="132"/>
      <c r="U648" s="132"/>
      <c r="V648" s="132"/>
      <c r="W648" s="132"/>
      <c r="X648" s="132"/>
      <c r="Y648" s="132"/>
      <c r="Z648" s="132"/>
      <c r="AA648" s="132"/>
      <c r="AB648" s="132"/>
      <c r="AC648" s="132"/>
      <c r="AD648" s="132"/>
      <c r="AE648" s="132"/>
      <c r="AF648" s="132"/>
      <c r="AG648" s="132"/>
      <c r="AH648" s="132"/>
      <c r="AI648" s="132"/>
      <c r="AJ648" s="132"/>
      <c r="AK648" s="132"/>
      <c r="AL648" s="132"/>
      <c r="AM648" s="132"/>
      <c r="AN648" s="132"/>
      <c r="AO648" s="132"/>
      <c r="AP648" s="132"/>
      <c r="AQ648" s="132"/>
      <c r="AR648" s="132"/>
      <c r="AS648" s="132"/>
      <c r="AT648" s="132"/>
      <c r="AU648" s="132"/>
      <c r="AV648" s="132"/>
      <c r="AW648" s="132"/>
      <c r="AX648" s="132"/>
      <c r="AY648" s="132"/>
      <c r="AZ648" s="132"/>
      <c r="BA648" s="132"/>
      <c r="BB648" s="132"/>
      <c r="BC648" s="132"/>
      <c r="BD648" s="132"/>
      <c r="BE648" s="132"/>
      <c r="BF648" s="132"/>
      <c r="BG648" s="132"/>
      <c r="BH648" s="132"/>
      <c r="BI648" s="132"/>
      <c r="BJ648" s="132"/>
      <c r="BK648" s="132"/>
      <c r="BL648" s="132"/>
      <c r="BM648" s="132"/>
      <c r="BN648" s="132"/>
      <c r="BO648" s="132"/>
      <c r="BP648" s="132"/>
      <c r="BQ648" s="132"/>
      <c r="BR648" s="132"/>
      <c r="BS648" s="132"/>
      <c r="BT648" s="132"/>
      <c r="BU648" s="132"/>
      <c r="BV648" s="132"/>
      <c r="BW648" s="132"/>
      <c r="BX648" s="132"/>
      <c r="BY648" s="132"/>
      <c r="BZ648" s="132"/>
      <c r="CA648" s="132"/>
      <c r="CB648" s="132"/>
      <c r="CC648" s="132"/>
      <c r="CD648" s="132"/>
      <c r="CE648" s="13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2"/>
      <c r="DU648" s="92"/>
      <c r="DV648" s="92"/>
      <c r="DW648" s="92"/>
      <c r="DX648" s="93"/>
      <c r="DY648" s="92"/>
      <c r="DZ648" s="92"/>
      <c r="EA648" s="92"/>
      <c r="EB648" s="92"/>
      <c r="EC648" s="92"/>
      <c r="ED648" s="92"/>
      <c r="EE648" s="92"/>
      <c r="EF648" s="92"/>
      <c r="EG648" s="92"/>
      <c r="EH648" s="92"/>
      <c r="EJ648" s="115"/>
      <c r="EK648" s="94"/>
      <c r="EL648" s="95"/>
    </row>
    <row r="649" spans="7:142" x14ac:dyDescent="0.15"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235"/>
      <c r="T649" s="132"/>
      <c r="U649" s="132"/>
      <c r="V649" s="132"/>
      <c r="W649" s="132"/>
      <c r="X649" s="132"/>
      <c r="Y649" s="132"/>
      <c r="Z649" s="132"/>
      <c r="AA649" s="132"/>
      <c r="AB649" s="132"/>
      <c r="AC649" s="132"/>
      <c r="AD649" s="132"/>
      <c r="AE649" s="132"/>
      <c r="AF649" s="132"/>
      <c r="AG649" s="132"/>
      <c r="AH649" s="132"/>
      <c r="AI649" s="132"/>
      <c r="AJ649" s="132"/>
      <c r="AK649" s="132"/>
      <c r="AL649" s="132"/>
      <c r="AM649" s="132"/>
      <c r="AN649" s="132"/>
      <c r="AO649" s="132"/>
      <c r="AP649" s="132"/>
      <c r="AQ649" s="132"/>
      <c r="AR649" s="132"/>
      <c r="AS649" s="132"/>
      <c r="AT649" s="132"/>
      <c r="AU649" s="132"/>
      <c r="AV649" s="132"/>
      <c r="AW649" s="132"/>
      <c r="AX649" s="132"/>
      <c r="AY649" s="132"/>
      <c r="AZ649" s="132"/>
      <c r="BA649" s="132"/>
      <c r="BB649" s="132"/>
      <c r="BC649" s="132"/>
      <c r="BD649" s="132"/>
      <c r="BE649" s="132"/>
      <c r="BF649" s="132"/>
      <c r="BG649" s="132"/>
      <c r="BH649" s="132"/>
      <c r="BI649" s="132"/>
      <c r="BJ649" s="132"/>
      <c r="BK649" s="132"/>
      <c r="BL649" s="132"/>
      <c r="BM649" s="132"/>
      <c r="BN649" s="132"/>
      <c r="BO649" s="132"/>
      <c r="BP649" s="132"/>
      <c r="BQ649" s="132"/>
      <c r="BR649" s="132"/>
      <c r="BS649" s="132"/>
      <c r="BT649" s="132"/>
      <c r="BU649" s="132"/>
      <c r="BV649" s="132"/>
      <c r="BW649" s="132"/>
      <c r="BX649" s="132"/>
      <c r="BY649" s="132"/>
      <c r="BZ649" s="132"/>
      <c r="CA649" s="132"/>
      <c r="CB649" s="132"/>
      <c r="CC649" s="132"/>
      <c r="CD649" s="132"/>
      <c r="CE649" s="13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2"/>
      <c r="DU649" s="92"/>
      <c r="DV649" s="92"/>
      <c r="DW649" s="92"/>
      <c r="DX649" s="93"/>
      <c r="DY649" s="92"/>
      <c r="DZ649" s="92"/>
      <c r="EA649" s="92"/>
      <c r="EB649" s="92"/>
      <c r="EC649" s="92"/>
      <c r="ED649" s="92"/>
      <c r="EE649" s="92"/>
      <c r="EF649" s="92"/>
      <c r="EG649" s="92"/>
      <c r="EH649" s="92"/>
      <c r="EJ649" s="115"/>
      <c r="EK649" s="94"/>
      <c r="EL649" s="95"/>
    </row>
    <row r="650" spans="7:142" x14ac:dyDescent="0.15"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235"/>
      <c r="T650" s="132"/>
      <c r="U650" s="132"/>
      <c r="V650" s="132"/>
      <c r="W650" s="132"/>
      <c r="X650" s="132"/>
      <c r="Y650" s="132"/>
      <c r="Z650" s="132"/>
      <c r="AA650" s="132"/>
      <c r="AB650" s="132"/>
      <c r="AC650" s="132"/>
      <c r="AD650" s="132"/>
      <c r="AE650" s="132"/>
      <c r="AF650" s="132"/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32"/>
      <c r="AR650" s="132"/>
      <c r="AS650" s="132"/>
      <c r="AT650" s="132"/>
      <c r="AU650" s="132"/>
      <c r="AV650" s="132"/>
      <c r="AW650" s="132"/>
      <c r="AX650" s="132"/>
      <c r="AY650" s="132"/>
      <c r="AZ650" s="132"/>
      <c r="BA650" s="132"/>
      <c r="BB650" s="132"/>
      <c r="BC650" s="132"/>
      <c r="BD650" s="132"/>
      <c r="BE650" s="132"/>
      <c r="BF650" s="132"/>
      <c r="BG650" s="132"/>
      <c r="BH650" s="132"/>
      <c r="BI650" s="132"/>
      <c r="BJ650" s="132"/>
      <c r="BK650" s="132"/>
      <c r="BL650" s="132"/>
      <c r="BM650" s="132"/>
      <c r="BN650" s="132"/>
      <c r="BO650" s="132"/>
      <c r="BP650" s="132"/>
      <c r="BQ650" s="132"/>
      <c r="BR650" s="132"/>
      <c r="BS650" s="132"/>
      <c r="BT650" s="132"/>
      <c r="BU650" s="132"/>
      <c r="BV650" s="132"/>
      <c r="BW650" s="132"/>
      <c r="BX650" s="132"/>
      <c r="BY650" s="132"/>
      <c r="BZ650" s="132"/>
      <c r="CA650" s="132"/>
      <c r="CB650" s="132"/>
      <c r="CC650" s="132"/>
      <c r="CD650" s="132"/>
      <c r="CE650" s="13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2"/>
      <c r="DU650" s="92"/>
      <c r="DV650" s="92"/>
      <c r="DW650" s="92"/>
      <c r="DX650" s="93"/>
      <c r="DY650" s="92"/>
      <c r="DZ650" s="92"/>
      <c r="EA650" s="92"/>
      <c r="EB650" s="92"/>
      <c r="EC650" s="92"/>
      <c r="ED650" s="92"/>
      <c r="EE650" s="92"/>
      <c r="EF650" s="92"/>
      <c r="EG650" s="92"/>
      <c r="EH650" s="92"/>
      <c r="EJ650" s="115"/>
      <c r="EK650" s="94"/>
      <c r="EL650" s="95"/>
    </row>
    <row r="651" spans="7:142" x14ac:dyDescent="0.15"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235"/>
      <c r="T651" s="132"/>
      <c r="U651" s="132"/>
      <c r="V651" s="132"/>
      <c r="W651" s="132"/>
      <c r="X651" s="132"/>
      <c r="Y651" s="132"/>
      <c r="Z651" s="132"/>
      <c r="AA651" s="132"/>
      <c r="AB651" s="132"/>
      <c r="AC651" s="132"/>
      <c r="AD651" s="132"/>
      <c r="AE651" s="132"/>
      <c r="AF651" s="132"/>
      <c r="AG651" s="132"/>
      <c r="AH651" s="132"/>
      <c r="AI651" s="132"/>
      <c r="AJ651" s="132"/>
      <c r="AK651" s="132"/>
      <c r="AL651" s="132"/>
      <c r="AM651" s="132"/>
      <c r="AN651" s="132"/>
      <c r="AO651" s="132"/>
      <c r="AP651" s="132"/>
      <c r="AQ651" s="132"/>
      <c r="AR651" s="132"/>
      <c r="AS651" s="132"/>
      <c r="AT651" s="132"/>
      <c r="AU651" s="132"/>
      <c r="AV651" s="132"/>
      <c r="AW651" s="132"/>
      <c r="AX651" s="132"/>
      <c r="AY651" s="132"/>
      <c r="AZ651" s="132"/>
      <c r="BA651" s="132"/>
      <c r="BB651" s="132"/>
      <c r="BC651" s="132"/>
      <c r="BD651" s="132"/>
      <c r="BE651" s="132"/>
      <c r="BF651" s="132"/>
      <c r="BG651" s="132"/>
      <c r="BH651" s="132"/>
      <c r="BI651" s="132"/>
      <c r="BJ651" s="132"/>
      <c r="BK651" s="132"/>
      <c r="BL651" s="132"/>
      <c r="BM651" s="132"/>
      <c r="BN651" s="132"/>
      <c r="BO651" s="132"/>
      <c r="BP651" s="132"/>
      <c r="BQ651" s="132"/>
      <c r="BR651" s="132"/>
      <c r="BS651" s="132"/>
      <c r="BT651" s="132"/>
      <c r="BU651" s="132"/>
      <c r="BV651" s="132"/>
      <c r="BW651" s="132"/>
      <c r="BX651" s="132"/>
      <c r="BY651" s="132"/>
      <c r="BZ651" s="132"/>
      <c r="CA651" s="132"/>
      <c r="CB651" s="132"/>
      <c r="CC651" s="132"/>
      <c r="CD651" s="132"/>
      <c r="CE651" s="13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2"/>
      <c r="DU651" s="92"/>
      <c r="DV651" s="92"/>
      <c r="DW651" s="92"/>
      <c r="DX651" s="93"/>
      <c r="DY651" s="92"/>
      <c r="DZ651" s="92"/>
      <c r="EA651" s="92"/>
      <c r="EB651" s="92"/>
      <c r="EC651" s="92"/>
      <c r="ED651" s="92"/>
      <c r="EE651" s="92"/>
      <c r="EF651" s="92"/>
      <c r="EG651" s="92"/>
      <c r="EH651" s="92"/>
      <c r="EK651" s="94"/>
      <c r="EL651" s="95"/>
    </row>
    <row r="652" spans="7:142" x14ac:dyDescent="0.15"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235"/>
      <c r="T652" s="132"/>
      <c r="U652" s="132"/>
      <c r="V652" s="132"/>
      <c r="W652" s="132"/>
      <c r="X652" s="132"/>
      <c r="Y652" s="132"/>
      <c r="Z652" s="132"/>
      <c r="AA652" s="132"/>
      <c r="AB652" s="132"/>
      <c r="AC652" s="132"/>
      <c r="AD652" s="132"/>
      <c r="AE652" s="132"/>
      <c r="AF652" s="132"/>
      <c r="AG652" s="132"/>
      <c r="AH652" s="132"/>
      <c r="AI652" s="132"/>
      <c r="AJ652" s="132"/>
      <c r="AK652" s="132"/>
      <c r="AL652" s="132"/>
      <c r="AM652" s="132"/>
      <c r="AN652" s="132"/>
      <c r="AO652" s="132"/>
      <c r="AP652" s="132"/>
      <c r="AQ652" s="132"/>
      <c r="AR652" s="132"/>
      <c r="AS652" s="132"/>
      <c r="AT652" s="132"/>
      <c r="AU652" s="132"/>
      <c r="AV652" s="132"/>
      <c r="AW652" s="132"/>
      <c r="AX652" s="132"/>
      <c r="AY652" s="132"/>
      <c r="AZ652" s="132"/>
      <c r="BA652" s="132"/>
      <c r="BB652" s="132"/>
      <c r="BC652" s="132"/>
      <c r="BD652" s="132"/>
      <c r="BE652" s="132"/>
      <c r="BF652" s="132"/>
      <c r="BG652" s="132"/>
      <c r="BH652" s="132"/>
      <c r="BI652" s="132"/>
      <c r="BJ652" s="132"/>
      <c r="BK652" s="132"/>
      <c r="BL652" s="132"/>
      <c r="BM652" s="132"/>
      <c r="BN652" s="132"/>
      <c r="BO652" s="132"/>
      <c r="BP652" s="132"/>
      <c r="BQ652" s="132"/>
      <c r="BR652" s="132"/>
      <c r="BS652" s="132"/>
      <c r="BT652" s="132"/>
      <c r="BU652" s="132"/>
      <c r="BV652" s="132"/>
      <c r="BW652" s="132"/>
      <c r="BX652" s="132"/>
      <c r="BY652" s="132"/>
      <c r="BZ652" s="132"/>
      <c r="CA652" s="132"/>
      <c r="CB652" s="132"/>
      <c r="CC652" s="132"/>
      <c r="CD652" s="132"/>
      <c r="CE652" s="13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2"/>
      <c r="DU652" s="92"/>
      <c r="DV652" s="92"/>
      <c r="DW652" s="92"/>
      <c r="DX652" s="93"/>
      <c r="DY652" s="92"/>
      <c r="DZ652" s="92"/>
      <c r="EA652" s="92"/>
      <c r="EB652" s="92"/>
      <c r="EC652" s="92"/>
      <c r="ED652" s="92"/>
      <c r="EE652" s="92"/>
      <c r="EF652" s="92"/>
      <c r="EG652" s="92"/>
      <c r="EH652" s="92"/>
      <c r="EJ652" s="115"/>
      <c r="EK652" s="94"/>
      <c r="EL652" s="95"/>
    </row>
    <row r="653" spans="7:142" x14ac:dyDescent="0.15"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235"/>
      <c r="T653" s="132"/>
      <c r="U653" s="132"/>
      <c r="V653" s="132"/>
      <c r="W653" s="132"/>
      <c r="X653" s="132"/>
      <c r="Y653" s="132"/>
      <c r="Z653" s="132"/>
      <c r="AA653" s="132"/>
      <c r="AB653" s="132"/>
      <c r="AC653" s="132"/>
      <c r="AD653" s="132"/>
      <c r="AE653" s="132"/>
      <c r="AF653" s="132"/>
      <c r="AG653" s="132"/>
      <c r="AH653" s="132"/>
      <c r="AI653" s="132"/>
      <c r="AJ653" s="132"/>
      <c r="AK653" s="132"/>
      <c r="AL653" s="132"/>
      <c r="AM653" s="132"/>
      <c r="AN653" s="132"/>
      <c r="AO653" s="132"/>
      <c r="AP653" s="132"/>
      <c r="AQ653" s="132"/>
      <c r="AR653" s="132"/>
      <c r="AS653" s="132"/>
      <c r="AT653" s="132"/>
      <c r="AU653" s="132"/>
      <c r="AV653" s="132"/>
      <c r="AW653" s="132"/>
      <c r="AX653" s="132"/>
      <c r="AY653" s="132"/>
      <c r="AZ653" s="132"/>
      <c r="BA653" s="132"/>
      <c r="BB653" s="132"/>
      <c r="BC653" s="132"/>
      <c r="BD653" s="132"/>
      <c r="BE653" s="132"/>
      <c r="BF653" s="132"/>
      <c r="BG653" s="132"/>
      <c r="BH653" s="132"/>
      <c r="BI653" s="132"/>
      <c r="BJ653" s="132"/>
      <c r="BK653" s="132"/>
      <c r="BL653" s="132"/>
      <c r="BM653" s="132"/>
      <c r="BN653" s="132"/>
      <c r="BO653" s="132"/>
      <c r="BP653" s="132"/>
      <c r="BQ653" s="132"/>
      <c r="BR653" s="132"/>
      <c r="BS653" s="132"/>
      <c r="BT653" s="132"/>
      <c r="BU653" s="132"/>
      <c r="BV653" s="132"/>
      <c r="BW653" s="132"/>
      <c r="BX653" s="132"/>
      <c r="BY653" s="132"/>
      <c r="BZ653" s="132"/>
      <c r="CA653" s="132"/>
      <c r="CB653" s="132"/>
      <c r="CC653" s="132"/>
      <c r="CD653" s="132"/>
      <c r="CE653" s="13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2"/>
      <c r="DU653" s="92"/>
      <c r="DV653" s="92"/>
      <c r="DW653" s="92"/>
      <c r="DX653" s="93"/>
      <c r="DY653" s="92"/>
      <c r="DZ653" s="92"/>
      <c r="EA653" s="92"/>
      <c r="EB653" s="92"/>
      <c r="EC653" s="92"/>
      <c r="ED653" s="92"/>
      <c r="EE653" s="92"/>
      <c r="EF653" s="92"/>
      <c r="EG653" s="92"/>
      <c r="EH653" s="92"/>
      <c r="EJ653" s="115"/>
      <c r="EK653" s="94"/>
      <c r="EL653" s="95"/>
    </row>
    <row r="654" spans="7:142" x14ac:dyDescent="0.15"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235"/>
      <c r="T654" s="132"/>
      <c r="U654" s="132"/>
      <c r="V654" s="132"/>
      <c r="W654" s="132"/>
      <c r="X654" s="132"/>
      <c r="Y654" s="132"/>
      <c r="Z654" s="132"/>
      <c r="AA654" s="132"/>
      <c r="AB654" s="132"/>
      <c r="AC654" s="132"/>
      <c r="AD654" s="132"/>
      <c r="AE654" s="132"/>
      <c r="AF654" s="132"/>
      <c r="AG654" s="132"/>
      <c r="AH654" s="132"/>
      <c r="AI654" s="132"/>
      <c r="AJ654" s="132"/>
      <c r="AK654" s="132"/>
      <c r="AL654" s="132"/>
      <c r="AM654" s="132"/>
      <c r="AN654" s="132"/>
      <c r="AO654" s="132"/>
      <c r="AP654" s="132"/>
      <c r="AQ654" s="132"/>
      <c r="AR654" s="132"/>
      <c r="AS654" s="132"/>
      <c r="AT654" s="132"/>
      <c r="AU654" s="132"/>
      <c r="AV654" s="132"/>
      <c r="AW654" s="132"/>
      <c r="AX654" s="132"/>
      <c r="AY654" s="132"/>
      <c r="AZ654" s="132"/>
      <c r="BA654" s="132"/>
      <c r="BB654" s="132"/>
      <c r="BC654" s="132"/>
      <c r="BD654" s="132"/>
      <c r="BE654" s="132"/>
      <c r="BF654" s="132"/>
      <c r="BG654" s="132"/>
      <c r="BH654" s="132"/>
      <c r="BI654" s="132"/>
      <c r="BJ654" s="132"/>
      <c r="BK654" s="132"/>
      <c r="BL654" s="132"/>
      <c r="BM654" s="132"/>
      <c r="BN654" s="132"/>
      <c r="BO654" s="132"/>
      <c r="BP654" s="132"/>
      <c r="BQ654" s="132"/>
      <c r="BR654" s="132"/>
      <c r="BS654" s="132"/>
      <c r="BT654" s="132"/>
      <c r="BU654" s="132"/>
      <c r="BV654" s="132"/>
      <c r="BW654" s="132"/>
      <c r="BX654" s="132"/>
      <c r="BY654" s="132"/>
      <c r="BZ654" s="132"/>
      <c r="CA654" s="132"/>
      <c r="CB654" s="132"/>
      <c r="CC654" s="132"/>
      <c r="CD654" s="132"/>
      <c r="CE654" s="13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2"/>
      <c r="DU654" s="92"/>
      <c r="DV654" s="92"/>
      <c r="DW654" s="92"/>
      <c r="DX654" s="93"/>
      <c r="DY654" s="92"/>
      <c r="DZ654" s="92"/>
      <c r="EA654" s="92"/>
      <c r="EB654" s="92"/>
      <c r="EC654" s="92"/>
      <c r="ED654" s="92"/>
      <c r="EE654" s="92"/>
      <c r="EF654" s="92"/>
      <c r="EG654" s="92"/>
      <c r="EH654" s="92"/>
      <c r="EK654" s="94"/>
      <c r="EL654" s="95"/>
    </row>
    <row r="655" spans="7:142" x14ac:dyDescent="0.15"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235"/>
      <c r="T655" s="132"/>
      <c r="U655" s="132"/>
      <c r="V655" s="132"/>
      <c r="W655" s="132"/>
      <c r="X655" s="132"/>
      <c r="Y655" s="132"/>
      <c r="Z655" s="132"/>
      <c r="AA655" s="132"/>
      <c r="AB655" s="132"/>
      <c r="AC655" s="132"/>
      <c r="AD655" s="132"/>
      <c r="AE655" s="132"/>
      <c r="AF655" s="132"/>
      <c r="AG655" s="132"/>
      <c r="AH655" s="132"/>
      <c r="AI655" s="132"/>
      <c r="AJ655" s="132"/>
      <c r="AK655" s="132"/>
      <c r="AL655" s="132"/>
      <c r="AM655" s="132"/>
      <c r="AN655" s="132"/>
      <c r="AO655" s="132"/>
      <c r="AP655" s="132"/>
      <c r="AQ655" s="132"/>
      <c r="AR655" s="132"/>
      <c r="AS655" s="132"/>
      <c r="AT655" s="132"/>
      <c r="AU655" s="132"/>
      <c r="AV655" s="132"/>
      <c r="AW655" s="132"/>
      <c r="AX655" s="132"/>
      <c r="AY655" s="132"/>
      <c r="AZ655" s="132"/>
      <c r="BA655" s="132"/>
      <c r="BB655" s="132"/>
      <c r="BC655" s="132"/>
      <c r="BD655" s="132"/>
      <c r="BE655" s="132"/>
      <c r="BF655" s="132"/>
      <c r="BG655" s="132"/>
      <c r="BH655" s="132"/>
      <c r="BI655" s="132"/>
      <c r="BJ655" s="132"/>
      <c r="BK655" s="132"/>
      <c r="BL655" s="132"/>
      <c r="BM655" s="132"/>
      <c r="BN655" s="132"/>
      <c r="BO655" s="132"/>
      <c r="BP655" s="132"/>
      <c r="BQ655" s="132"/>
      <c r="BR655" s="132"/>
      <c r="BS655" s="132"/>
      <c r="BT655" s="132"/>
      <c r="BU655" s="132"/>
      <c r="BV655" s="132"/>
      <c r="BW655" s="132"/>
      <c r="BX655" s="132"/>
      <c r="BY655" s="132"/>
      <c r="BZ655" s="132"/>
      <c r="CA655" s="132"/>
      <c r="CB655" s="132"/>
      <c r="CC655" s="132"/>
      <c r="CD655" s="132"/>
      <c r="CE655" s="13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2"/>
      <c r="DU655" s="92"/>
      <c r="DV655" s="92"/>
      <c r="DW655" s="92"/>
      <c r="DX655" s="93"/>
      <c r="DY655" s="92"/>
      <c r="DZ655" s="92"/>
      <c r="EA655" s="92"/>
      <c r="EB655" s="92"/>
      <c r="EC655" s="92"/>
      <c r="ED655" s="92"/>
      <c r="EE655" s="92"/>
      <c r="EF655" s="92"/>
      <c r="EG655" s="92"/>
      <c r="EH655" s="92"/>
      <c r="EJ655" s="115"/>
      <c r="EK655" s="94"/>
      <c r="EL655" s="95"/>
    </row>
    <row r="656" spans="7:142" x14ac:dyDescent="0.15"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235"/>
      <c r="T656" s="132"/>
      <c r="U656" s="132"/>
      <c r="V656" s="132"/>
      <c r="W656" s="132"/>
      <c r="X656" s="132"/>
      <c r="Y656" s="132"/>
      <c r="Z656" s="132"/>
      <c r="AA656" s="132"/>
      <c r="AB656" s="132"/>
      <c r="AC656" s="132"/>
      <c r="AD656" s="132"/>
      <c r="AE656" s="132"/>
      <c r="AF656" s="132"/>
      <c r="AG656" s="132"/>
      <c r="AH656" s="132"/>
      <c r="AI656" s="132"/>
      <c r="AJ656" s="132"/>
      <c r="AK656" s="132"/>
      <c r="AL656" s="132"/>
      <c r="AM656" s="132"/>
      <c r="AN656" s="132"/>
      <c r="AO656" s="132"/>
      <c r="AP656" s="132"/>
      <c r="AQ656" s="132"/>
      <c r="AR656" s="132"/>
      <c r="AS656" s="132"/>
      <c r="AT656" s="132"/>
      <c r="AU656" s="132"/>
      <c r="AV656" s="132"/>
      <c r="AW656" s="132"/>
      <c r="AX656" s="132"/>
      <c r="AY656" s="132"/>
      <c r="AZ656" s="132"/>
      <c r="BA656" s="132"/>
      <c r="BB656" s="132"/>
      <c r="BC656" s="132"/>
      <c r="BD656" s="132"/>
      <c r="BE656" s="132"/>
      <c r="BF656" s="132"/>
      <c r="BG656" s="132"/>
      <c r="BH656" s="132"/>
      <c r="BI656" s="132"/>
      <c r="BJ656" s="132"/>
      <c r="BK656" s="132"/>
      <c r="BL656" s="132"/>
      <c r="BM656" s="132"/>
      <c r="BN656" s="132"/>
      <c r="BO656" s="132"/>
      <c r="BP656" s="132"/>
      <c r="BQ656" s="132"/>
      <c r="BR656" s="132"/>
      <c r="BS656" s="132"/>
      <c r="BT656" s="132"/>
      <c r="BU656" s="132"/>
      <c r="BV656" s="132"/>
      <c r="BW656" s="132"/>
      <c r="BX656" s="132"/>
      <c r="BY656" s="132"/>
      <c r="BZ656" s="132"/>
      <c r="CA656" s="132"/>
      <c r="CB656" s="132"/>
      <c r="CC656" s="132"/>
      <c r="CD656" s="132"/>
      <c r="CE656" s="13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2"/>
      <c r="DU656" s="92"/>
      <c r="DV656" s="92"/>
      <c r="DW656" s="92"/>
      <c r="DX656" s="93"/>
      <c r="DY656" s="92"/>
      <c r="DZ656" s="92"/>
      <c r="EA656" s="92"/>
      <c r="EB656" s="92"/>
      <c r="EC656" s="92"/>
      <c r="ED656" s="92"/>
      <c r="EE656" s="92"/>
      <c r="EF656" s="92"/>
      <c r="EG656" s="92"/>
      <c r="EH656" s="92"/>
      <c r="EK656" s="94"/>
      <c r="EL656" s="95"/>
    </row>
    <row r="657" spans="7:142" x14ac:dyDescent="0.15"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235"/>
      <c r="T657" s="132"/>
      <c r="U657" s="132"/>
      <c r="V657" s="132"/>
      <c r="W657" s="132"/>
      <c r="X657" s="132"/>
      <c r="Y657" s="132"/>
      <c r="Z657" s="132"/>
      <c r="AA657" s="132"/>
      <c r="AB657" s="132"/>
      <c r="AC657" s="132"/>
      <c r="AD657" s="132"/>
      <c r="AE657" s="132"/>
      <c r="AF657" s="132"/>
      <c r="AG657" s="132"/>
      <c r="AH657" s="132"/>
      <c r="AI657" s="132"/>
      <c r="AJ657" s="132"/>
      <c r="AK657" s="132"/>
      <c r="AL657" s="132"/>
      <c r="AM657" s="132"/>
      <c r="AN657" s="132"/>
      <c r="AO657" s="132"/>
      <c r="AP657" s="132"/>
      <c r="AQ657" s="132"/>
      <c r="AR657" s="132"/>
      <c r="AS657" s="132"/>
      <c r="AT657" s="132"/>
      <c r="AU657" s="132"/>
      <c r="AV657" s="132"/>
      <c r="AW657" s="132"/>
      <c r="AX657" s="132"/>
      <c r="AY657" s="132"/>
      <c r="AZ657" s="132"/>
      <c r="BA657" s="132"/>
      <c r="BB657" s="132"/>
      <c r="BC657" s="132"/>
      <c r="BD657" s="132"/>
      <c r="BE657" s="132"/>
      <c r="BF657" s="132"/>
      <c r="BG657" s="132"/>
      <c r="BH657" s="132"/>
      <c r="BI657" s="132"/>
      <c r="BJ657" s="132"/>
      <c r="BK657" s="132"/>
      <c r="BL657" s="132"/>
      <c r="BM657" s="132"/>
      <c r="BN657" s="132"/>
      <c r="BO657" s="132"/>
      <c r="BP657" s="132"/>
      <c r="BQ657" s="132"/>
      <c r="BR657" s="132"/>
      <c r="BS657" s="132"/>
      <c r="BT657" s="132"/>
      <c r="BU657" s="132"/>
      <c r="BV657" s="132"/>
      <c r="BW657" s="132"/>
      <c r="BX657" s="132"/>
      <c r="BY657" s="132"/>
      <c r="BZ657" s="132"/>
      <c r="CA657" s="132"/>
      <c r="CB657" s="132"/>
      <c r="CC657" s="132"/>
      <c r="CD657" s="132"/>
      <c r="CE657" s="13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2"/>
      <c r="DU657" s="92"/>
      <c r="DV657" s="92"/>
      <c r="DW657" s="92"/>
      <c r="DX657" s="93"/>
      <c r="DY657" s="92"/>
      <c r="DZ657" s="92"/>
      <c r="EA657" s="92"/>
      <c r="EB657" s="92"/>
      <c r="EC657" s="92"/>
      <c r="ED657" s="92"/>
      <c r="EE657" s="92"/>
      <c r="EF657" s="92"/>
      <c r="EG657" s="92"/>
      <c r="EH657" s="92"/>
      <c r="EJ657" s="115"/>
      <c r="EK657" s="94"/>
      <c r="EL657" s="95"/>
    </row>
    <row r="658" spans="7:142" x14ac:dyDescent="0.15"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235"/>
      <c r="T658" s="132"/>
      <c r="U658" s="132"/>
      <c r="V658" s="132"/>
      <c r="W658" s="132"/>
      <c r="X658" s="132"/>
      <c r="Y658" s="132"/>
      <c r="Z658" s="132"/>
      <c r="AA658" s="132"/>
      <c r="AB658" s="132"/>
      <c r="AC658" s="132"/>
      <c r="AD658" s="132"/>
      <c r="AE658" s="132"/>
      <c r="AF658" s="132"/>
      <c r="AG658" s="132"/>
      <c r="AH658" s="132"/>
      <c r="AI658" s="132"/>
      <c r="AJ658" s="132"/>
      <c r="AK658" s="132"/>
      <c r="AL658" s="132"/>
      <c r="AM658" s="132"/>
      <c r="AN658" s="132"/>
      <c r="AO658" s="132"/>
      <c r="AP658" s="132"/>
      <c r="AQ658" s="132"/>
      <c r="AR658" s="132"/>
      <c r="AS658" s="132"/>
      <c r="AT658" s="132"/>
      <c r="AU658" s="132"/>
      <c r="AV658" s="132"/>
      <c r="AW658" s="132"/>
      <c r="AX658" s="132"/>
      <c r="AY658" s="132"/>
      <c r="AZ658" s="132"/>
      <c r="BA658" s="132"/>
      <c r="BB658" s="132"/>
      <c r="BC658" s="132"/>
      <c r="BD658" s="132"/>
      <c r="BE658" s="132"/>
      <c r="BF658" s="132"/>
      <c r="BG658" s="132"/>
      <c r="BH658" s="132"/>
      <c r="BI658" s="132"/>
      <c r="BJ658" s="132"/>
      <c r="BK658" s="132"/>
      <c r="BL658" s="132"/>
      <c r="BM658" s="132"/>
      <c r="BN658" s="132"/>
      <c r="BO658" s="132"/>
      <c r="BP658" s="132"/>
      <c r="BQ658" s="132"/>
      <c r="BR658" s="132"/>
      <c r="BS658" s="132"/>
      <c r="BT658" s="132"/>
      <c r="BU658" s="132"/>
      <c r="BV658" s="132"/>
      <c r="BW658" s="132"/>
      <c r="BX658" s="132"/>
      <c r="BY658" s="132"/>
      <c r="BZ658" s="132"/>
      <c r="CA658" s="132"/>
      <c r="CB658" s="132"/>
      <c r="CC658" s="132"/>
      <c r="CD658" s="132"/>
      <c r="CE658" s="13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2"/>
      <c r="DU658" s="92"/>
      <c r="DV658" s="92"/>
      <c r="DW658" s="92"/>
      <c r="DX658" s="93"/>
      <c r="DY658" s="92"/>
      <c r="DZ658" s="92"/>
      <c r="EA658" s="92"/>
      <c r="EB658" s="92"/>
      <c r="EC658" s="92"/>
      <c r="ED658" s="92"/>
      <c r="EE658" s="92"/>
      <c r="EF658" s="92"/>
      <c r="EG658" s="92"/>
      <c r="EH658" s="92"/>
      <c r="EK658" s="94"/>
      <c r="EL658" s="95"/>
    </row>
    <row r="659" spans="7:142" x14ac:dyDescent="0.15"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235"/>
      <c r="T659" s="132"/>
      <c r="U659" s="132"/>
      <c r="V659" s="132"/>
      <c r="W659" s="132"/>
      <c r="X659" s="132"/>
      <c r="Y659" s="132"/>
      <c r="Z659" s="132"/>
      <c r="AA659" s="132"/>
      <c r="AB659" s="132"/>
      <c r="AC659" s="132"/>
      <c r="AD659" s="132"/>
      <c r="AE659" s="132"/>
      <c r="AF659" s="132"/>
      <c r="AG659" s="132"/>
      <c r="AH659" s="132"/>
      <c r="AI659" s="132"/>
      <c r="AJ659" s="132"/>
      <c r="AK659" s="132"/>
      <c r="AL659" s="132"/>
      <c r="AM659" s="132"/>
      <c r="AN659" s="132"/>
      <c r="AO659" s="132"/>
      <c r="AP659" s="132"/>
      <c r="AQ659" s="132"/>
      <c r="AR659" s="132"/>
      <c r="AS659" s="132"/>
      <c r="AT659" s="132"/>
      <c r="AU659" s="132"/>
      <c r="AV659" s="132"/>
      <c r="AW659" s="132"/>
      <c r="AX659" s="132"/>
      <c r="AY659" s="132"/>
      <c r="AZ659" s="132"/>
      <c r="BA659" s="132"/>
      <c r="BB659" s="132"/>
      <c r="BC659" s="132"/>
      <c r="BD659" s="132"/>
      <c r="BE659" s="132"/>
      <c r="BF659" s="132"/>
      <c r="BG659" s="132"/>
      <c r="BH659" s="132"/>
      <c r="BI659" s="132"/>
      <c r="BJ659" s="132"/>
      <c r="BK659" s="132"/>
      <c r="BL659" s="132"/>
      <c r="BM659" s="132"/>
      <c r="BN659" s="132"/>
      <c r="BO659" s="132"/>
      <c r="BP659" s="132"/>
      <c r="BQ659" s="132"/>
      <c r="BR659" s="132"/>
      <c r="BS659" s="132"/>
      <c r="BT659" s="132"/>
      <c r="BU659" s="132"/>
      <c r="BV659" s="132"/>
      <c r="BW659" s="132"/>
      <c r="BX659" s="132"/>
      <c r="BY659" s="132"/>
      <c r="BZ659" s="132"/>
      <c r="CA659" s="132"/>
      <c r="CB659" s="132"/>
      <c r="CC659" s="132"/>
      <c r="CD659" s="132"/>
      <c r="CE659" s="13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2"/>
      <c r="DU659" s="92"/>
      <c r="DV659" s="92"/>
      <c r="DW659" s="92"/>
      <c r="DX659" s="93"/>
      <c r="DY659" s="92"/>
      <c r="DZ659" s="92"/>
      <c r="EA659" s="92"/>
      <c r="EB659" s="92"/>
      <c r="EC659" s="92"/>
      <c r="ED659" s="92"/>
      <c r="EE659" s="92"/>
      <c r="EF659" s="92"/>
      <c r="EG659" s="92"/>
      <c r="EH659" s="92"/>
      <c r="EK659" s="94"/>
      <c r="EL659" s="95"/>
    </row>
    <row r="660" spans="7:142" x14ac:dyDescent="0.15"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235"/>
      <c r="T660" s="132"/>
      <c r="U660" s="132"/>
      <c r="V660" s="132"/>
      <c r="W660" s="132"/>
      <c r="X660" s="132"/>
      <c r="Y660" s="132"/>
      <c r="Z660" s="132"/>
      <c r="AA660" s="132"/>
      <c r="AB660" s="132"/>
      <c r="AC660" s="132"/>
      <c r="AD660" s="132"/>
      <c r="AE660" s="132"/>
      <c r="AF660" s="132"/>
      <c r="AG660" s="132"/>
      <c r="AH660" s="132"/>
      <c r="AI660" s="132"/>
      <c r="AJ660" s="132"/>
      <c r="AK660" s="132"/>
      <c r="AL660" s="132"/>
      <c r="AM660" s="132"/>
      <c r="AN660" s="132"/>
      <c r="AO660" s="132"/>
      <c r="AP660" s="132"/>
      <c r="AQ660" s="132"/>
      <c r="AR660" s="132"/>
      <c r="AS660" s="132"/>
      <c r="AT660" s="132"/>
      <c r="AU660" s="132"/>
      <c r="AV660" s="132"/>
      <c r="AW660" s="132"/>
      <c r="AX660" s="132"/>
      <c r="AY660" s="132"/>
      <c r="AZ660" s="132"/>
      <c r="BA660" s="132"/>
      <c r="BB660" s="132"/>
      <c r="BC660" s="132"/>
      <c r="BD660" s="132"/>
      <c r="BE660" s="132"/>
      <c r="BF660" s="132"/>
      <c r="BG660" s="132"/>
      <c r="BH660" s="132"/>
      <c r="BI660" s="132"/>
      <c r="BJ660" s="132"/>
      <c r="BK660" s="132"/>
      <c r="BL660" s="132"/>
      <c r="BM660" s="132"/>
      <c r="BN660" s="132"/>
      <c r="BO660" s="132"/>
      <c r="BP660" s="132"/>
      <c r="BQ660" s="132"/>
      <c r="BR660" s="132"/>
      <c r="BS660" s="132"/>
      <c r="BT660" s="132"/>
      <c r="BU660" s="132"/>
      <c r="BV660" s="132"/>
      <c r="BW660" s="132"/>
      <c r="BX660" s="132"/>
      <c r="BY660" s="132"/>
      <c r="BZ660" s="132"/>
      <c r="CA660" s="132"/>
      <c r="CB660" s="132"/>
      <c r="CC660" s="132"/>
      <c r="CD660" s="132"/>
      <c r="CE660" s="13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2"/>
      <c r="DU660" s="92"/>
      <c r="DV660" s="92"/>
      <c r="DW660" s="92"/>
      <c r="DX660" s="93"/>
      <c r="DY660" s="92"/>
      <c r="DZ660" s="92"/>
      <c r="EA660" s="92"/>
      <c r="EB660" s="92"/>
      <c r="EC660" s="92"/>
      <c r="ED660" s="92"/>
      <c r="EE660" s="92"/>
      <c r="EF660" s="92"/>
      <c r="EG660" s="92"/>
      <c r="EH660" s="92"/>
      <c r="EJ660" s="115"/>
      <c r="EK660" s="94"/>
      <c r="EL660" s="95"/>
    </row>
    <row r="661" spans="7:142" x14ac:dyDescent="0.15"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235"/>
      <c r="T661" s="132"/>
      <c r="U661" s="132"/>
      <c r="V661" s="132"/>
      <c r="W661" s="132"/>
      <c r="X661" s="132"/>
      <c r="Y661" s="132"/>
      <c r="Z661" s="132"/>
      <c r="AA661" s="132"/>
      <c r="AB661" s="132"/>
      <c r="AC661" s="132"/>
      <c r="AD661" s="132"/>
      <c r="AE661" s="132"/>
      <c r="AF661" s="132"/>
      <c r="AG661" s="132"/>
      <c r="AH661" s="132"/>
      <c r="AI661" s="132"/>
      <c r="AJ661" s="132"/>
      <c r="AK661" s="132"/>
      <c r="AL661" s="132"/>
      <c r="AM661" s="132"/>
      <c r="AN661" s="132"/>
      <c r="AO661" s="132"/>
      <c r="AP661" s="132"/>
      <c r="AQ661" s="132"/>
      <c r="AR661" s="132"/>
      <c r="AS661" s="132"/>
      <c r="AT661" s="132"/>
      <c r="AU661" s="132"/>
      <c r="AV661" s="132"/>
      <c r="AW661" s="132"/>
      <c r="AX661" s="132"/>
      <c r="AY661" s="132"/>
      <c r="AZ661" s="132"/>
      <c r="BA661" s="132"/>
      <c r="BB661" s="132"/>
      <c r="BC661" s="132"/>
      <c r="BD661" s="132"/>
      <c r="BE661" s="132"/>
      <c r="BF661" s="132"/>
      <c r="BG661" s="132"/>
      <c r="BH661" s="132"/>
      <c r="BI661" s="132"/>
      <c r="BJ661" s="132"/>
      <c r="BK661" s="132"/>
      <c r="BL661" s="132"/>
      <c r="BM661" s="132"/>
      <c r="BN661" s="132"/>
      <c r="BO661" s="132"/>
      <c r="BP661" s="132"/>
      <c r="BQ661" s="132"/>
      <c r="BR661" s="132"/>
      <c r="BS661" s="132"/>
      <c r="BT661" s="132"/>
      <c r="BU661" s="132"/>
      <c r="BV661" s="132"/>
      <c r="BW661" s="132"/>
      <c r="BX661" s="132"/>
      <c r="BY661" s="132"/>
      <c r="BZ661" s="132"/>
      <c r="CA661" s="132"/>
      <c r="CB661" s="132"/>
      <c r="CC661" s="132"/>
      <c r="CD661" s="132"/>
      <c r="CE661" s="13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2"/>
      <c r="DU661" s="92"/>
      <c r="DV661" s="92"/>
      <c r="DW661" s="92"/>
      <c r="DX661" s="93"/>
      <c r="DY661" s="92"/>
      <c r="DZ661" s="92"/>
      <c r="EA661" s="92"/>
      <c r="EB661" s="92"/>
      <c r="EC661" s="92"/>
      <c r="ED661" s="92"/>
      <c r="EE661" s="92"/>
      <c r="EF661" s="92"/>
      <c r="EG661" s="92"/>
      <c r="EH661" s="92"/>
      <c r="EJ661" s="115"/>
      <c r="EK661" s="94"/>
      <c r="EL661" s="95"/>
    </row>
    <row r="662" spans="7:142" x14ac:dyDescent="0.15"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235"/>
      <c r="T662" s="132"/>
      <c r="U662" s="132"/>
      <c r="V662" s="132"/>
      <c r="W662" s="132"/>
      <c r="X662" s="132"/>
      <c r="Y662" s="132"/>
      <c r="Z662" s="132"/>
      <c r="AA662" s="132"/>
      <c r="AB662" s="132"/>
      <c r="AC662" s="132"/>
      <c r="AD662" s="132"/>
      <c r="AE662" s="132"/>
      <c r="AF662" s="132"/>
      <c r="AG662" s="132"/>
      <c r="AH662" s="132"/>
      <c r="AI662" s="132"/>
      <c r="AJ662" s="132"/>
      <c r="AK662" s="132"/>
      <c r="AL662" s="132"/>
      <c r="AM662" s="132"/>
      <c r="AN662" s="132"/>
      <c r="AO662" s="132"/>
      <c r="AP662" s="132"/>
      <c r="AQ662" s="132"/>
      <c r="AR662" s="132"/>
      <c r="AS662" s="132"/>
      <c r="AT662" s="132"/>
      <c r="AU662" s="132"/>
      <c r="AV662" s="132"/>
      <c r="AW662" s="132"/>
      <c r="AX662" s="132"/>
      <c r="AY662" s="132"/>
      <c r="AZ662" s="132"/>
      <c r="BA662" s="132"/>
      <c r="BB662" s="132"/>
      <c r="BC662" s="132"/>
      <c r="BD662" s="132"/>
      <c r="BE662" s="132"/>
      <c r="BF662" s="132"/>
      <c r="BG662" s="132"/>
      <c r="BH662" s="132"/>
      <c r="BI662" s="132"/>
      <c r="BJ662" s="132"/>
      <c r="BK662" s="132"/>
      <c r="BL662" s="132"/>
      <c r="BM662" s="132"/>
      <c r="BN662" s="132"/>
      <c r="BO662" s="132"/>
      <c r="BP662" s="132"/>
      <c r="BQ662" s="132"/>
      <c r="BR662" s="132"/>
      <c r="BS662" s="132"/>
      <c r="BT662" s="132"/>
      <c r="BU662" s="132"/>
      <c r="BV662" s="132"/>
      <c r="BW662" s="132"/>
      <c r="BX662" s="132"/>
      <c r="BY662" s="132"/>
      <c r="BZ662" s="132"/>
      <c r="CA662" s="132"/>
      <c r="CB662" s="132"/>
      <c r="CC662" s="132"/>
      <c r="CD662" s="132"/>
      <c r="CE662" s="13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2"/>
      <c r="DU662" s="92"/>
      <c r="DV662" s="92"/>
      <c r="DW662" s="92"/>
      <c r="DX662" s="93"/>
      <c r="DY662" s="92"/>
      <c r="DZ662" s="92"/>
      <c r="EA662" s="92"/>
      <c r="EB662" s="92"/>
      <c r="EC662" s="92"/>
      <c r="ED662" s="92"/>
      <c r="EE662" s="92"/>
      <c r="EF662" s="92"/>
      <c r="EG662" s="92"/>
      <c r="EH662" s="92"/>
      <c r="EJ662" s="115"/>
      <c r="EK662" s="94"/>
      <c r="EL662" s="95"/>
    </row>
    <row r="663" spans="7:142" x14ac:dyDescent="0.15"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235"/>
      <c r="T663" s="132"/>
      <c r="U663" s="132"/>
      <c r="V663" s="132"/>
      <c r="W663" s="132"/>
      <c r="X663" s="132"/>
      <c r="Y663" s="132"/>
      <c r="Z663" s="132"/>
      <c r="AA663" s="132"/>
      <c r="AB663" s="132"/>
      <c r="AC663" s="132"/>
      <c r="AD663" s="132"/>
      <c r="AE663" s="132"/>
      <c r="AF663" s="132"/>
      <c r="AG663" s="132"/>
      <c r="AH663" s="132"/>
      <c r="AI663" s="132"/>
      <c r="AJ663" s="132"/>
      <c r="AK663" s="132"/>
      <c r="AL663" s="132"/>
      <c r="AM663" s="132"/>
      <c r="AN663" s="132"/>
      <c r="AO663" s="132"/>
      <c r="AP663" s="132"/>
      <c r="AQ663" s="132"/>
      <c r="AR663" s="132"/>
      <c r="AS663" s="132"/>
      <c r="AT663" s="132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  <c r="BM663" s="132"/>
      <c r="BN663" s="132"/>
      <c r="BO663" s="132"/>
      <c r="BP663" s="132"/>
      <c r="BQ663" s="132"/>
      <c r="BR663" s="132"/>
      <c r="BS663" s="132"/>
      <c r="BT663" s="132"/>
      <c r="BU663" s="132"/>
      <c r="BV663" s="132"/>
      <c r="BW663" s="132"/>
      <c r="BX663" s="132"/>
      <c r="BY663" s="132"/>
      <c r="BZ663" s="132"/>
      <c r="CA663" s="132"/>
      <c r="CB663" s="132"/>
      <c r="CC663" s="132"/>
      <c r="CD663" s="132"/>
      <c r="CE663" s="13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2"/>
      <c r="DU663" s="92"/>
      <c r="DV663" s="92"/>
      <c r="DW663" s="92"/>
      <c r="DX663" s="93"/>
      <c r="DY663" s="92"/>
      <c r="DZ663" s="92"/>
      <c r="EA663" s="92"/>
      <c r="EB663" s="92"/>
      <c r="EC663" s="92"/>
      <c r="ED663" s="92"/>
      <c r="EE663" s="92"/>
      <c r="EF663" s="92"/>
      <c r="EG663" s="92"/>
      <c r="EH663" s="92"/>
      <c r="EK663" s="94"/>
      <c r="EL663" s="95"/>
    </row>
    <row r="664" spans="7:142" x14ac:dyDescent="0.15"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235"/>
      <c r="T664" s="132"/>
      <c r="U664" s="132"/>
      <c r="V664" s="132"/>
      <c r="W664" s="132"/>
      <c r="X664" s="132"/>
      <c r="Y664" s="132"/>
      <c r="Z664" s="132"/>
      <c r="AA664" s="132"/>
      <c r="AB664" s="132"/>
      <c r="AC664" s="132"/>
      <c r="AD664" s="132"/>
      <c r="AE664" s="132"/>
      <c r="AF664" s="132"/>
      <c r="AG664" s="132"/>
      <c r="AH664" s="132"/>
      <c r="AI664" s="132"/>
      <c r="AJ664" s="132"/>
      <c r="AK664" s="132"/>
      <c r="AL664" s="132"/>
      <c r="AM664" s="132"/>
      <c r="AN664" s="132"/>
      <c r="AO664" s="132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  <c r="BM664" s="132"/>
      <c r="BN664" s="132"/>
      <c r="BO664" s="132"/>
      <c r="BP664" s="132"/>
      <c r="BQ664" s="132"/>
      <c r="BR664" s="132"/>
      <c r="BS664" s="132"/>
      <c r="BT664" s="132"/>
      <c r="BU664" s="132"/>
      <c r="BV664" s="132"/>
      <c r="BW664" s="132"/>
      <c r="BX664" s="132"/>
      <c r="BY664" s="132"/>
      <c r="BZ664" s="132"/>
      <c r="CA664" s="132"/>
      <c r="CB664" s="132"/>
      <c r="CC664" s="132"/>
      <c r="CD664" s="132"/>
      <c r="CE664" s="13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  <c r="DG664" s="92"/>
      <c r="DH664" s="92"/>
      <c r="DI664" s="92"/>
      <c r="DJ664" s="92"/>
      <c r="DK664" s="92"/>
      <c r="DL664" s="92"/>
      <c r="DM664" s="92"/>
      <c r="DN664" s="92"/>
      <c r="DO664" s="92"/>
      <c r="DP664" s="92"/>
      <c r="DQ664" s="92"/>
      <c r="DR664" s="92"/>
      <c r="DS664" s="92"/>
      <c r="DT664" s="92"/>
      <c r="DU664" s="92"/>
      <c r="DV664" s="92"/>
      <c r="DW664" s="92"/>
      <c r="DX664" s="93"/>
      <c r="DY664" s="92"/>
      <c r="DZ664" s="92"/>
      <c r="EA664" s="92"/>
      <c r="EB664" s="92"/>
      <c r="EC664" s="92"/>
      <c r="ED664" s="92"/>
      <c r="EE664" s="92"/>
      <c r="EF664" s="92"/>
      <c r="EG664" s="92"/>
      <c r="EH664" s="92"/>
      <c r="EK664" s="94"/>
      <c r="EL664" s="95"/>
    </row>
    <row r="665" spans="7:142" x14ac:dyDescent="0.15"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235"/>
      <c r="T665" s="132"/>
      <c r="U665" s="132"/>
      <c r="V665" s="132"/>
      <c r="W665" s="132"/>
      <c r="X665" s="132"/>
      <c r="Y665" s="132"/>
      <c r="Z665" s="132"/>
      <c r="AA665" s="132"/>
      <c r="AB665" s="132"/>
      <c r="AC665" s="132"/>
      <c r="AD665" s="132"/>
      <c r="AE665" s="132"/>
      <c r="AF665" s="132"/>
      <c r="AG665" s="132"/>
      <c r="AH665" s="132"/>
      <c r="AI665" s="132"/>
      <c r="AJ665" s="132"/>
      <c r="AK665" s="132"/>
      <c r="AL665" s="132"/>
      <c r="AM665" s="132"/>
      <c r="AN665" s="132"/>
      <c r="AO665" s="132"/>
      <c r="AP665" s="132"/>
      <c r="AQ665" s="132"/>
      <c r="AR665" s="132"/>
      <c r="AS665" s="132"/>
      <c r="AT665" s="132"/>
      <c r="AU665" s="132"/>
      <c r="AV665" s="132"/>
      <c r="AW665" s="132"/>
      <c r="AX665" s="132"/>
      <c r="AY665" s="132"/>
      <c r="AZ665" s="132"/>
      <c r="BA665" s="132"/>
      <c r="BB665" s="132"/>
      <c r="BC665" s="132"/>
      <c r="BD665" s="132"/>
      <c r="BE665" s="132"/>
      <c r="BF665" s="132"/>
      <c r="BG665" s="132"/>
      <c r="BH665" s="132"/>
      <c r="BI665" s="132"/>
      <c r="BJ665" s="132"/>
      <c r="BK665" s="132"/>
      <c r="BL665" s="132"/>
      <c r="BM665" s="132"/>
      <c r="BN665" s="132"/>
      <c r="BO665" s="132"/>
      <c r="BP665" s="132"/>
      <c r="BQ665" s="132"/>
      <c r="BR665" s="132"/>
      <c r="BS665" s="132"/>
      <c r="BT665" s="132"/>
      <c r="BU665" s="132"/>
      <c r="BV665" s="132"/>
      <c r="BW665" s="132"/>
      <c r="BX665" s="132"/>
      <c r="BY665" s="132"/>
      <c r="BZ665" s="132"/>
      <c r="CA665" s="132"/>
      <c r="CB665" s="132"/>
      <c r="CC665" s="132"/>
      <c r="CD665" s="132"/>
      <c r="CE665" s="13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  <c r="DG665" s="92"/>
      <c r="DH665" s="92"/>
      <c r="DI665" s="92"/>
      <c r="DJ665" s="92"/>
      <c r="DK665" s="92"/>
      <c r="DL665" s="92"/>
      <c r="DM665" s="92"/>
      <c r="DN665" s="92"/>
      <c r="DO665" s="92"/>
      <c r="DP665" s="92"/>
      <c r="DQ665" s="92"/>
      <c r="DR665" s="92"/>
      <c r="DS665" s="92"/>
      <c r="DT665" s="92"/>
      <c r="DU665" s="92"/>
      <c r="DV665" s="92"/>
      <c r="DW665" s="92"/>
      <c r="DX665" s="93"/>
      <c r="DY665" s="92"/>
      <c r="DZ665" s="92"/>
      <c r="EA665" s="92"/>
      <c r="EB665" s="92"/>
      <c r="EC665" s="92"/>
      <c r="ED665" s="92"/>
      <c r="EE665" s="92"/>
      <c r="EF665" s="92"/>
      <c r="EG665" s="92"/>
      <c r="EH665" s="92"/>
      <c r="EJ665" s="115"/>
      <c r="EK665" s="94"/>
      <c r="EL665" s="95"/>
    </row>
    <row r="666" spans="7:142" x14ac:dyDescent="0.15"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235"/>
      <c r="T666" s="132"/>
      <c r="U666" s="132"/>
      <c r="V666" s="132"/>
      <c r="W666" s="132"/>
      <c r="X666" s="132"/>
      <c r="Y666" s="132"/>
      <c r="Z666" s="132"/>
      <c r="AA666" s="132"/>
      <c r="AB666" s="132"/>
      <c r="AC666" s="132"/>
      <c r="AD666" s="132"/>
      <c r="AE666" s="132"/>
      <c r="AF666" s="132"/>
      <c r="AG666" s="132"/>
      <c r="AH666" s="132"/>
      <c r="AI666" s="132"/>
      <c r="AJ666" s="132"/>
      <c r="AK666" s="132"/>
      <c r="AL666" s="132"/>
      <c r="AM666" s="132"/>
      <c r="AN666" s="132"/>
      <c r="AO666" s="132"/>
      <c r="AP666" s="132"/>
      <c r="AQ666" s="132"/>
      <c r="AR666" s="132"/>
      <c r="AS666" s="132"/>
      <c r="AT666" s="132"/>
      <c r="AU666" s="132"/>
      <c r="AV666" s="132"/>
      <c r="AW666" s="132"/>
      <c r="AX666" s="132"/>
      <c r="AY666" s="132"/>
      <c r="AZ666" s="132"/>
      <c r="BA666" s="132"/>
      <c r="BB666" s="132"/>
      <c r="BC666" s="132"/>
      <c r="BD666" s="132"/>
      <c r="BE666" s="132"/>
      <c r="BF666" s="132"/>
      <c r="BG666" s="132"/>
      <c r="BH666" s="132"/>
      <c r="BI666" s="132"/>
      <c r="BJ666" s="132"/>
      <c r="BK666" s="132"/>
      <c r="BL666" s="132"/>
      <c r="BM666" s="132"/>
      <c r="BN666" s="132"/>
      <c r="BO666" s="132"/>
      <c r="BP666" s="132"/>
      <c r="BQ666" s="132"/>
      <c r="BR666" s="132"/>
      <c r="BS666" s="132"/>
      <c r="BT666" s="132"/>
      <c r="BU666" s="132"/>
      <c r="BV666" s="132"/>
      <c r="BW666" s="132"/>
      <c r="BX666" s="132"/>
      <c r="BY666" s="132"/>
      <c r="BZ666" s="132"/>
      <c r="CA666" s="132"/>
      <c r="CB666" s="132"/>
      <c r="CC666" s="132"/>
      <c r="CD666" s="132"/>
      <c r="CE666" s="13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  <c r="DG666" s="92"/>
      <c r="DH666" s="92"/>
      <c r="DI666" s="92"/>
      <c r="DJ666" s="92"/>
      <c r="DK666" s="92"/>
      <c r="DL666" s="92"/>
      <c r="DM666" s="92"/>
      <c r="DN666" s="92"/>
      <c r="DO666" s="92"/>
      <c r="DP666" s="92"/>
      <c r="DQ666" s="92"/>
      <c r="DR666" s="92"/>
      <c r="DS666" s="92"/>
      <c r="DT666" s="92"/>
      <c r="DU666" s="92"/>
      <c r="DV666" s="92"/>
      <c r="DW666" s="92"/>
      <c r="DX666" s="93"/>
      <c r="DY666" s="92"/>
      <c r="DZ666" s="92"/>
      <c r="EA666" s="92"/>
      <c r="EB666" s="92"/>
      <c r="EC666" s="92"/>
      <c r="ED666" s="92"/>
      <c r="EE666" s="92"/>
      <c r="EF666" s="92"/>
      <c r="EG666" s="92"/>
      <c r="EH666" s="92"/>
      <c r="EJ666" s="115"/>
      <c r="EK666" s="94"/>
      <c r="EL666" s="95"/>
    </row>
    <row r="667" spans="7:142" x14ac:dyDescent="0.15"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235"/>
      <c r="T667" s="132"/>
      <c r="U667" s="132"/>
      <c r="V667" s="132"/>
      <c r="W667" s="132"/>
      <c r="X667" s="132"/>
      <c r="Y667" s="132"/>
      <c r="Z667" s="132"/>
      <c r="AA667" s="132"/>
      <c r="AB667" s="132"/>
      <c r="AC667" s="132"/>
      <c r="AD667" s="132"/>
      <c r="AE667" s="132"/>
      <c r="AF667" s="132"/>
      <c r="AG667" s="132"/>
      <c r="AH667" s="132"/>
      <c r="AI667" s="132"/>
      <c r="AJ667" s="132"/>
      <c r="AK667" s="132"/>
      <c r="AL667" s="132"/>
      <c r="AM667" s="132"/>
      <c r="AN667" s="132"/>
      <c r="AO667" s="132"/>
      <c r="AP667" s="132"/>
      <c r="AQ667" s="132"/>
      <c r="AR667" s="132"/>
      <c r="AS667" s="132"/>
      <c r="AT667" s="132"/>
      <c r="AU667" s="132"/>
      <c r="AV667" s="132"/>
      <c r="AW667" s="132"/>
      <c r="AX667" s="132"/>
      <c r="AY667" s="132"/>
      <c r="AZ667" s="132"/>
      <c r="BA667" s="132"/>
      <c r="BB667" s="132"/>
      <c r="BC667" s="132"/>
      <c r="BD667" s="132"/>
      <c r="BE667" s="132"/>
      <c r="BF667" s="132"/>
      <c r="BG667" s="132"/>
      <c r="BH667" s="132"/>
      <c r="BI667" s="132"/>
      <c r="BJ667" s="132"/>
      <c r="BK667" s="132"/>
      <c r="BL667" s="132"/>
      <c r="BM667" s="132"/>
      <c r="BN667" s="132"/>
      <c r="BO667" s="132"/>
      <c r="BP667" s="132"/>
      <c r="BQ667" s="132"/>
      <c r="BR667" s="132"/>
      <c r="BS667" s="132"/>
      <c r="BT667" s="132"/>
      <c r="BU667" s="132"/>
      <c r="BV667" s="132"/>
      <c r="BW667" s="132"/>
      <c r="BX667" s="132"/>
      <c r="BY667" s="132"/>
      <c r="BZ667" s="132"/>
      <c r="CA667" s="132"/>
      <c r="CB667" s="132"/>
      <c r="CC667" s="132"/>
      <c r="CD667" s="132"/>
      <c r="CE667" s="13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2"/>
      <c r="CR667" s="92"/>
      <c r="CS667" s="92"/>
      <c r="CT667" s="92"/>
      <c r="CU667" s="92"/>
      <c r="CV667" s="92"/>
      <c r="CW667" s="92"/>
      <c r="CX667" s="92"/>
      <c r="CY667" s="92"/>
      <c r="CZ667" s="92"/>
      <c r="DA667" s="92"/>
      <c r="DB667" s="92"/>
      <c r="DC667" s="92"/>
      <c r="DD667" s="92"/>
      <c r="DE667" s="92"/>
      <c r="DF667" s="92"/>
      <c r="DG667" s="92"/>
      <c r="DH667" s="92"/>
      <c r="DI667" s="92"/>
      <c r="DJ667" s="92"/>
      <c r="DK667" s="92"/>
      <c r="DL667" s="92"/>
      <c r="DM667" s="92"/>
      <c r="DN667" s="92"/>
      <c r="DO667" s="92"/>
      <c r="DP667" s="92"/>
      <c r="DQ667" s="92"/>
      <c r="DR667" s="92"/>
      <c r="DS667" s="92"/>
      <c r="DT667" s="92"/>
      <c r="DU667" s="92"/>
      <c r="DV667" s="92"/>
      <c r="DW667" s="92"/>
      <c r="DX667" s="93"/>
      <c r="DY667" s="92"/>
      <c r="DZ667" s="92"/>
      <c r="EA667" s="92"/>
      <c r="EB667" s="92"/>
      <c r="EC667" s="92"/>
      <c r="ED667" s="92"/>
      <c r="EE667" s="92"/>
      <c r="EF667" s="92"/>
      <c r="EG667" s="92"/>
      <c r="EH667" s="92"/>
      <c r="EK667" s="94"/>
      <c r="EL667" s="95"/>
    </row>
    <row r="668" spans="7:142" x14ac:dyDescent="0.15"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235"/>
      <c r="T668" s="132"/>
      <c r="U668" s="132"/>
      <c r="V668" s="132"/>
      <c r="W668" s="132"/>
      <c r="X668" s="132"/>
      <c r="Y668" s="132"/>
      <c r="Z668" s="132"/>
      <c r="AA668" s="132"/>
      <c r="AB668" s="132"/>
      <c r="AC668" s="132"/>
      <c r="AD668" s="132"/>
      <c r="AE668" s="132"/>
      <c r="AF668" s="132"/>
      <c r="AG668" s="132"/>
      <c r="AH668" s="132"/>
      <c r="AI668" s="132"/>
      <c r="AJ668" s="132"/>
      <c r="AK668" s="132"/>
      <c r="AL668" s="132"/>
      <c r="AM668" s="132"/>
      <c r="AN668" s="132"/>
      <c r="AO668" s="132"/>
      <c r="AP668" s="132"/>
      <c r="AQ668" s="132"/>
      <c r="AR668" s="132"/>
      <c r="AS668" s="132"/>
      <c r="AT668" s="132"/>
      <c r="AU668" s="132"/>
      <c r="AV668" s="132"/>
      <c r="AW668" s="132"/>
      <c r="AX668" s="132"/>
      <c r="AY668" s="132"/>
      <c r="AZ668" s="132"/>
      <c r="BA668" s="132"/>
      <c r="BB668" s="132"/>
      <c r="BC668" s="132"/>
      <c r="BD668" s="132"/>
      <c r="BE668" s="132"/>
      <c r="BF668" s="132"/>
      <c r="BG668" s="132"/>
      <c r="BH668" s="132"/>
      <c r="BI668" s="132"/>
      <c r="BJ668" s="132"/>
      <c r="BK668" s="132"/>
      <c r="BL668" s="132"/>
      <c r="BM668" s="132"/>
      <c r="BN668" s="132"/>
      <c r="BO668" s="132"/>
      <c r="BP668" s="132"/>
      <c r="BQ668" s="132"/>
      <c r="BR668" s="132"/>
      <c r="BS668" s="132"/>
      <c r="BT668" s="132"/>
      <c r="BU668" s="132"/>
      <c r="BV668" s="132"/>
      <c r="BW668" s="132"/>
      <c r="BX668" s="132"/>
      <c r="BY668" s="132"/>
      <c r="BZ668" s="132"/>
      <c r="CA668" s="132"/>
      <c r="CB668" s="132"/>
      <c r="CC668" s="132"/>
      <c r="CD668" s="132"/>
      <c r="CE668" s="132"/>
      <c r="CF668" s="92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Q668" s="92"/>
      <c r="CR668" s="92"/>
      <c r="CS668" s="92"/>
      <c r="CT668" s="92"/>
      <c r="CU668" s="92"/>
      <c r="CV668" s="92"/>
      <c r="CW668" s="92"/>
      <c r="CX668" s="92"/>
      <c r="CY668" s="92"/>
      <c r="CZ668" s="92"/>
      <c r="DA668" s="92"/>
      <c r="DB668" s="92"/>
      <c r="DC668" s="92"/>
      <c r="DD668" s="92"/>
      <c r="DE668" s="92"/>
      <c r="DF668" s="92"/>
      <c r="DG668" s="92"/>
      <c r="DH668" s="92"/>
      <c r="DI668" s="92"/>
      <c r="DJ668" s="92"/>
      <c r="DK668" s="92"/>
      <c r="DL668" s="92"/>
      <c r="DM668" s="92"/>
      <c r="DN668" s="92"/>
      <c r="DO668" s="92"/>
      <c r="DP668" s="92"/>
      <c r="DQ668" s="92"/>
      <c r="DR668" s="92"/>
      <c r="DS668" s="92"/>
      <c r="DT668" s="92"/>
      <c r="DU668" s="92"/>
      <c r="DV668" s="92"/>
      <c r="DW668" s="92"/>
      <c r="DX668" s="93"/>
      <c r="DY668" s="92"/>
      <c r="DZ668" s="92"/>
      <c r="EA668" s="92"/>
      <c r="EB668" s="92"/>
      <c r="EC668" s="92"/>
      <c r="ED668" s="92"/>
      <c r="EE668" s="92"/>
      <c r="EF668" s="92"/>
      <c r="EG668" s="92"/>
      <c r="EH668" s="92"/>
      <c r="EK668" s="94"/>
      <c r="EL668" s="95"/>
    </row>
    <row r="669" spans="7:142" x14ac:dyDescent="0.15"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235"/>
      <c r="T669" s="132"/>
      <c r="U669" s="132"/>
      <c r="V669" s="132"/>
      <c r="W669" s="132"/>
      <c r="X669" s="132"/>
      <c r="Y669" s="132"/>
      <c r="Z669" s="132"/>
      <c r="AA669" s="132"/>
      <c r="AB669" s="132"/>
      <c r="AC669" s="132"/>
      <c r="AD669" s="132"/>
      <c r="AE669" s="132"/>
      <c r="AF669" s="132"/>
      <c r="AG669" s="132"/>
      <c r="AH669" s="132"/>
      <c r="AI669" s="132"/>
      <c r="AJ669" s="132"/>
      <c r="AK669" s="132"/>
      <c r="AL669" s="132"/>
      <c r="AM669" s="132"/>
      <c r="AN669" s="132"/>
      <c r="AO669" s="132"/>
      <c r="AP669" s="132"/>
      <c r="AQ669" s="132"/>
      <c r="AR669" s="132"/>
      <c r="AS669" s="132"/>
      <c r="AT669" s="132"/>
      <c r="AU669" s="132"/>
      <c r="AV669" s="132"/>
      <c r="AW669" s="132"/>
      <c r="AX669" s="132"/>
      <c r="AY669" s="132"/>
      <c r="AZ669" s="132"/>
      <c r="BA669" s="132"/>
      <c r="BB669" s="132"/>
      <c r="BC669" s="132"/>
      <c r="BD669" s="132"/>
      <c r="BE669" s="132"/>
      <c r="BF669" s="132"/>
      <c r="BG669" s="132"/>
      <c r="BH669" s="132"/>
      <c r="BI669" s="132"/>
      <c r="BJ669" s="132"/>
      <c r="BK669" s="132"/>
      <c r="BL669" s="132"/>
      <c r="BM669" s="132"/>
      <c r="BN669" s="132"/>
      <c r="BO669" s="132"/>
      <c r="BP669" s="132"/>
      <c r="BQ669" s="132"/>
      <c r="BR669" s="132"/>
      <c r="BS669" s="132"/>
      <c r="BT669" s="132"/>
      <c r="BU669" s="132"/>
      <c r="BV669" s="132"/>
      <c r="BW669" s="132"/>
      <c r="BX669" s="132"/>
      <c r="BY669" s="132"/>
      <c r="BZ669" s="132"/>
      <c r="CA669" s="132"/>
      <c r="CB669" s="132"/>
      <c r="CC669" s="132"/>
      <c r="CD669" s="132"/>
      <c r="CE669" s="132"/>
      <c r="CF669" s="92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Q669" s="92"/>
      <c r="CR669" s="92"/>
      <c r="CS669" s="92"/>
      <c r="CT669" s="92"/>
      <c r="CU669" s="92"/>
      <c r="CV669" s="92"/>
      <c r="CW669" s="92"/>
      <c r="CX669" s="92"/>
      <c r="CY669" s="92"/>
      <c r="CZ669" s="92"/>
      <c r="DA669" s="92"/>
      <c r="DB669" s="92"/>
      <c r="DC669" s="92"/>
      <c r="DD669" s="92"/>
      <c r="DE669" s="92"/>
      <c r="DF669" s="92"/>
      <c r="DG669" s="92"/>
      <c r="DH669" s="92"/>
      <c r="DI669" s="92"/>
      <c r="DJ669" s="92"/>
      <c r="DK669" s="92"/>
      <c r="DL669" s="92"/>
      <c r="DM669" s="92"/>
      <c r="DN669" s="92"/>
      <c r="DO669" s="92"/>
      <c r="DP669" s="92"/>
      <c r="DQ669" s="92"/>
      <c r="DR669" s="92"/>
      <c r="DS669" s="92"/>
      <c r="DT669" s="92"/>
      <c r="DU669" s="92"/>
      <c r="DV669" s="92"/>
      <c r="DW669" s="92"/>
      <c r="DX669" s="93"/>
      <c r="DY669" s="92"/>
      <c r="DZ669" s="92"/>
      <c r="EA669" s="92"/>
      <c r="EB669" s="92"/>
      <c r="EC669" s="92"/>
      <c r="ED669" s="92"/>
      <c r="EE669" s="92"/>
      <c r="EF669" s="92"/>
      <c r="EG669" s="92"/>
      <c r="EH669" s="92"/>
      <c r="EK669" s="94"/>
      <c r="EL669" s="95"/>
    </row>
    <row r="670" spans="7:142" x14ac:dyDescent="0.15"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235"/>
      <c r="T670" s="132"/>
      <c r="U670" s="132"/>
      <c r="V670" s="132"/>
      <c r="W670" s="132"/>
      <c r="X670" s="132"/>
      <c r="Y670" s="132"/>
      <c r="Z670" s="132"/>
      <c r="AA670" s="132"/>
      <c r="AB670" s="132"/>
      <c r="AC670" s="132"/>
      <c r="AD670" s="132"/>
      <c r="AE670" s="132"/>
      <c r="AF670" s="132"/>
      <c r="AG670" s="132"/>
      <c r="AH670" s="132"/>
      <c r="AI670" s="132"/>
      <c r="AJ670" s="132"/>
      <c r="AK670" s="132"/>
      <c r="AL670" s="132"/>
      <c r="AM670" s="132"/>
      <c r="AN670" s="132"/>
      <c r="AO670" s="132"/>
      <c r="AP670" s="132"/>
      <c r="AQ670" s="132"/>
      <c r="AR670" s="132"/>
      <c r="AS670" s="132"/>
      <c r="AT670" s="132"/>
      <c r="AU670" s="132"/>
      <c r="AV670" s="132"/>
      <c r="AW670" s="132"/>
      <c r="AX670" s="132"/>
      <c r="AY670" s="132"/>
      <c r="AZ670" s="132"/>
      <c r="BA670" s="132"/>
      <c r="BB670" s="132"/>
      <c r="BC670" s="132"/>
      <c r="BD670" s="132"/>
      <c r="BE670" s="132"/>
      <c r="BF670" s="132"/>
      <c r="BG670" s="132"/>
      <c r="BH670" s="132"/>
      <c r="BI670" s="132"/>
      <c r="BJ670" s="132"/>
      <c r="BK670" s="132"/>
      <c r="BL670" s="132"/>
      <c r="BM670" s="132"/>
      <c r="BN670" s="132"/>
      <c r="BO670" s="132"/>
      <c r="BP670" s="132"/>
      <c r="BQ670" s="132"/>
      <c r="BR670" s="132"/>
      <c r="BS670" s="132"/>
      <c r="BT670" s="132"/>
      <c r="BU670" s="132"/>
      <c r="BV670" s="132"/>
      <c r="BW670" s="132"/>
      <c r="BX670" s="132"/>
      <c r="BY670" s="132"/>
      <c r="BZ670" s="132"/>
      <c r="CA670" s="132"/>
      <c r="CB670" s="132"/>
      <c r="CC670" s="132"/>
      <c r="CD670" s="132"/>
      <c r="CE670" s="132"/>
      <c r="CF670" s="92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Q670" s="92"/>
      <c r="CR670" s="92"/>
      <c r="CS670" s="92"/>
      <c r="CT670" s="92"/>
      <c r="CU670" s="92"/>
      <c r="CV670" s="92"/>
      <c r="CW670" s="92"/>
      <c r="CX670" s="92"/>
      <c r="CY670" s="92"/>
      <c r="CZ670" s="92"/>
      <c r="DA670" s="92"/>
      <c r="DB670" s="92"/>
      <c r="DC670" s="92"/>
      <c r="DD670" s="92"/>
      <c r="DE670" s="92"/>
      <c r="DF670" s="92"/>
      <c r="DG670" s="92"/>
      <c r="DH670" s="92"/>
      <c r="DI670" s="92"/>
      <c r="DJ670" s="92"/>
      <c r="DK670" s="92"/>
      <c r="DL670" s="92"/>
      <c r="DM670" s="92"/>
      <c r="DN670" s="92"/>
      <c r="DO670" s="92"/>
      <c r="DP670" s="92"/>
      <c r="DQ670" s="92"/>
      <c r="DR670" s="92"/>
      <c r="DS670" s="92"/>
      <c r="DT670" s="92"/>
      <c r="DU670" s="92"/>
      <c r="DV670" s="92"/>
      <c r="DW670" s="92"/>
      <c r="DX670" s="93"/>
      <c r="DY670" s="92"/>
      <c r="DZ670" s="92"/>
      <c r="EA670" s="92"/>
      <c r="EB670" s="92"/>
      <c r="EC670" s="92"/>
      <c r="ED670" s="92"/>
      <c r="EE670" s="92"/>
      <c r="EF670" s="92"/>
      <c r="EG670" s="92"/>
      <c r="EH670" s="92"/>
      <c r="EK670" s="94"/>
      <c r="EL670" s="95"/>
    </row>
    <row r="671" spans="7:142" x14ac:dyDescent="0.15"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235"/>
      <c r="T671" s="132"/>
      <c r="U671" s="132"/>
      <c r="V671" s="132"/>
      <c r="W671" s="132"/>
      <c r="X671" s="132"/>
      <c r="Y671" s="132"/>
      <c r="Z671" s="132"/>
      <c r="AA671" s="132"/>
      <c r="AB671" s="132"/>
      <c r="AC671" s="132"/>
      <c r="AD671" s="132"/>
      <c r="AE671" s="132"/>
      <c r="AF671" s="132"/>
      <c r="AG671" s="132"/>
      <c r="AH671" s="132"/>
      <c r="AI671" s="132"/>
      <c r="AJ671" s="132"/>
      <c r="AK671" s="132"/>
      <c r="AL671" s="132"/>
      <c r="AM671" s="132"/>
      <c r="AN671" s="132"/>
      <c r="AO671" s="132"/>
      <c r="AP671" s="132"/>
      <c r="AQ671" s="132"/>
      <c r="AR671" s="132"/>
      <c r="AS671" s="132"/>
      <c r="AT671" s="132"/>
      <c r="AU671" s="132"/>
      <c r="AV671" s="132"/>
      <c r="AW671" s="132"/>
      <c r="AX671" s="132"/>
      <c r="AY671" s="132"/>
      <c r="AZ671" s="132"/>
      <c r="BA671" s="132"/>
      <c r="BB671" s="132"/>
      <c r="BC671" s="132"/>
      <c r="BD671" s="132"/>
      <c r="BE671" s="132"/>
      <c r="BF671" s="132"/>
      <c r="BG671" s="132"/>
      <c r="BH671" s="132"/>
      <c r="BI671" s="132"/>
      <c r="BJ671" s="132"/>
      <c r="BK671" s="132"/>
      <c r="BL671" s="132"/>
      <c r="BM671" s="132"/>
      <c r="BN671" s="132"/>
      <c r="BO671" s="132"/>
      <c r="BP671" s="132"/>
      <c r="BQ671" s="132"/>
      <c r="BR671" s="132"/>
      <c r="BS671" s="132"/>
      <c r="BT671" s="132"/>
      <c r="BU671" s="132"/>
      <c r="BV671" s="132"/>
      <c r="BW671" s="132"/>
      <c r="BX671" s="132"/>
      <c r="BY671" s="132"/>
      <c r="BZ671" s="132"/>
      <c r="CA671" s="132"/>
      <c r="CB671" s="132"/>
      <c r="CC671" s="132"/>
      <c r="CD671" s="132"/>
      <c r="CE671" s="132"/>
      <c r="CF671" s="92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Q671" s="92"/>
      <c r="CR671" s="92"/>
      <c r="CS671" s="92"/>
      <c r="CT671" s="92"/>
      <c r="CU671" s="92"/>
      <c r="CV671" s="92"/>
      <c r="CW671" s="92"/>
      <c r="CX671" s="92"/>
      <c r="CY671" s="92"/>
      <c r="CZ671" s="92"/>
      <c r="DA671" s="92"/>
      <c r="DB671" s="92"/>
      <c r="DC671" s="92"/>
      <c r="DD671" s="92"/>
      <c r="DE671" s="92"/>
      <c r="DF671" s="92"/>
      <c r="DG671" s="92"/>
      <c r="DH671" s="92"/>
      <c r="DI671" s="92"/>
      <c r="DJ671" s="92"/>
      <c r="DK671" s="92"/>
      <c r="DL671" s="92"/>
      <c r="DM671" s="92"/>
      <c r="DN671" s="92"/>
      <c r="DO671" s="92"/>
      <c r="DP671" s="92"/>
      <c r="DQ671" s="92"/>
      <c r="DR671" s="92"/>
      <c r="DS671" s="92"/>
      <c r="DT671" s="92"/>
      <c r="DU671" s="92"/>
      <c r="DV671" s="92"/>
      <c r="DW671" s="92"/>
      <c r="DX671" s="93"/>
      <c r="DY671" s="92"/>
      <c r="DZ671" s="92"/>
      <c r="EA671" s="92"/>
      <c r="EB671" s="92"/>
      <c r="EC671" s="92"/>
      <c r="ED671" s="92"/>
      <c r="EE671" s="92"/>
      <c r="EF671" s="92"/>
      <c r="EG671" s="92"/>
      <c r="EH671" s="92"/>
      <c r="EK671" s="94"/>
      <c r="EL671" s="95"/>
    </row>
    <row r="672" spans="7:142" x14ac:dyDescent="0.15"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235"/>
      <c r="T672" s="132"/>
      <c r="U672" s="132"/>
      <c r="V672" s="132"/>
      <c r="W672" s="132"/>
      <c r="X672" s="132"/>
      <c r="Y672" s="132"/>
      <c r="Z672" s="132"/>
      <c r="AA672" s="132"/>
      <c r="AB672" s="132"/>
      <c r="AC672" s="132"/>
      <c r="AD672" s="132"/>
      <c r="AE672" s="132"/>
      <c r="AF672" s="132"/>
      <c r="AG672" s="132"/>
      <c r="AH672" s="132"/>
      <c r="AI672" s="132"/>
      <c r="AJ672" s="132"/>
      <c r="AK672" s="132"/>
      <c r="AL672" s="132"/>
      <c r="AM672" s="132"/>
      <c r="AN672" s="132"/>
      <c r="AO672" s="132"/>
      <c r="AP672" s="132"/>
      <c r="AQ672" s="132"/>
      <c r="AR672" s="132"/>
      <c r="AS672" s="132"/>
      <c r="AT672" s="132"/>
      <c r="AU672" s="132"/>
      <c r="AV672" s="132"/>
      <c r="AW672" s="132"/>
      <c r="AX672" s="132"/>
      <c r="AY672" s="132"/>
      <c r="AZ672" s="132"/>
      <c r="BA672" s="132"/>
      <c r="BB672" s="132"/>
      <c r="BC672" s="132"/>
      <c r="BD672" s="132"/>
      <c r="BE672" s="132"/>
      <c r="BF672" s="132"/>
      <c r="BG672" s="132"/>
      <c r="BH672" s="132"/>
      <c r="BI672" s="132"/>
      <c r="BJ672" s="132"/>
      <c r="BK672" s="132"/>
      <c r="BL672" s="132"/>
      <c r="BM672" s="132"/>
      <c r="BN672" s="132"/>
      <c r="BO672" s="132"/>
      <c r="BP672" s="132"/>
      <c r="BQ672" s="132"/>
      <c r="BR672" s="132"/>
      <c r="BS672" s="132"/>
      <c r="BT672" s="132"/>
      <c r="BU672" s="132"/>
      <c r="BV672" s="132"/>
      <c r="BW672" s="132"/>
      <c r="BX672" s="132"/>
      <c r="BY672" s="132"/>
      <c r="BZ672" s="132"/>
      <c r="CA672" s="132"/>
      <c r="CB672" s="132"/>
      <c r="CC672" s="132"/>
      <c r="CD672" s="132"/>
      <c r="CE672" s="132"/>
      <c r="CF672" s="92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Q672" s="92"/>
      <c r="CR672" s="92"/>
      <c r="CS672" s="92"/>
      <c r="CT672" s="92"/>
      <c r="CU672" s="92"/>
      <c r="CV672" s="92"/>
      <c r="CW672" s="92"/>
      <c r="CX672" s="92"/>
      <c r="CY672" s="92"/>
      <c r="CZ672" s="92"/>
      <c r="DA672" s="92"/>
      <c r="DB672" s="92"/>
      <c r="DC672" s="92"/>
      <c r="DD672" s="92"/>
      <c r="DE672" s="92"/>
      <c r="DF672" s="92"/>
      <c r="DG672" s="92"/>
      <c r="DH672" s="92"/>
      <c r="DI672" s="92"/>
      <c r="DJ672" s="92"/>
      <c r="DK672" s="92"/>
      <c r="DL672" s="92"/>
      <c r="DM672" s="92"/>
      <c r="DN672" s="92"/>
      <c r="DO672" s="92"/>
      <c r="DP672" s="92"/>
      <c r="DQ672" s="92"/>
      <c r="DR672" s="92"/>
      <c r="DS672" s="92"/>
      <c r="DT672" s="92"/>
      <c r="DU672" s="92"/>
      <c r="DV672" s="92"/>
      <c r="DW672" s="92"/>
      <c r="DX672" s="93"/>
      <c r="DY672" s="92"/>
      <c r="DZ672" s="92"/>
      <c r="EA672" s="92"/>
      <c r="EB672" s="92"/>
      <c r="EC672" s="92"/>
      <c r="ED672" s="92"/>
      <c r="EE672" s="92"/>
      <c r="EF672" s="92"/>
      <c r="EG672" s="92"/>
      <c r="EH672" s="92"/>
      <c r="EK672" s="94"/>
      <c r="EL672" s="95"/>
    </row>
    <row r="673" spans="7:142" x14ac:dyDescent="0.15"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235"/>
      <c r="T673" s="132"/>
      <c r="U673" s="132"/>
      <c r="V673" s="132"/>
      <c r="W673" s="132"/>
      <c r="X673" s="132"/>
      <c r="Y673" s="132"/>
      <c r="Z673" s="132"/>
      <c r="AA673" s="132"/>
      <c r="AB673" s="132"/>
      <c r="AC673" s="132"/>
      <c r="AD673" s="132"/>
      <c r="AE673" s="132"/>
      <c r="AF673" s="132"/>
      <c r="AG673" s="132"/>
      <c r="AH673" s="132"/>
      <c r="AI673" s="132"/>
      <c r="AJ673" s="132"/>
      <c r="AK673" s="132"/>
      <c r="AL673" s="132"/>
      <c r="AM673" s="132"/>
      <c r="AN673" s="132"/>
      <c r="AO673" s="132"/>
      <c r="AP673" s="132"/>
      <c r="AQ673" s="132"/>
      <c r="AR673" s="132"/>
      <c r="AS673" s="132"/>
      <c r="AT673" s="132"/>
      <c r="AU673" s="132"/>
      <c r="AV673" s="132"/>
      <c r="AW673" s="132"/>
      <c r="AX673" s="132"/>
      <c r="AY673" s="132"/>
      <c r="AZ673" s="132"/>
      <c r="BA673" s="132"/>
      <c r="BB673" s="132"/>
      <c r="BC673" s="132"/>
      <c r="BD673" s="132"/>
      <c r="BE673" s="132"/>
      <c r="BF673" s="132"/>
      <c r="BG673" s="132"/>
      <c r="BH673" s="132"/>
      <c r="BI673" s="132"/>
      <c r="BJ673" s="132"/>
      <c r="BK673" s="132"/>
      <c r="BL673" s="132"/>
      <c r="BM673" s="132"/>
      <c r="BN673" s="132"/>
      <c r="BO673" s="132"/>
      <c r="BP673" s="132"/>
      <c r="BQ673" s="132"/>
      <c r="BR673" s="132"/>
      <c r="BS673" s="132"/>
      <c r="BT673" s="132"/>
      <c r="BU673" s="132"/>
      <c r="BV673" s="132"/>
      <c r="BW673" s="132"/>
      <c r="BX673" s="132"/>
      <c r="BY673" s="132"/>
      <c r="BZ673" s="132"/>
      <c r="CA673" s="132"/>
      <c r="CB673" s="132"/>
      <c r="CC673" s="132"/>
      <c r="CD673" s="132"/>
      <c r="CE673" s="132"/>
      <c r="CF673" s="92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Q673" s="92"/>
      <c r="CR673" s="92"/>
      <c r="CS673" s="92"/>
      <c r="CT673" s="92"/>
      <c r="CU673" s="92"/>
      <c r="CV673" s="92"/>
      <c r="CW673" s="92"/>
      <c r="CX673" s="92"/>
      <c r="CY673" s="92"/>
      <c r="CZ673" s="92"/>
      <c r="DA673" s="92"/>
      <c r="DB673" s="92"/>
      <c r="DC673" s="92"/>
      <c r="DD673" s="92"/>
      <c r="DE673" s="92"/>
      <c r="DF673" s="92"/>
      <c r="DG673" s="92"/>
      <c r="DH673" s="92"/>
      <c r="DI673" s="92"/>
      <c r="DJ673" s="92"/>
      <c r="DK673" s="92"/>
      <c r="DL673" s="92"/>
      <c r="DM673" s="92"/>
      <c r="DN673" s="92"/>
      <c r="DO673" s="92"/>
      <c r="DP673" s="92"/>
      <c r="DQ673" s="92"/>
      <c r="DR673" s="92"/>
      <c r="DS673" s="92"/>
      <c r="DT673" s="92"/>
      <c r="DU673" s="92"/>
      <c r="DV673" s="92"/>
      <c r="DW673" s="92"/>
      <c r="DX673" s="93"/>
      <c r="DY673" s="92"/>
      <c r="DZ673" s="92"/>
      <c r="EA673" s="92"/>
      <c r="EB673" s="92"/>
      <c r="EC673" s="92"/>
      <c r="ED673" s="92"/>
      <c r="EE673" s="92"/>
      <c r="EF673" s="92"/>
      <c r="EG673" s="92"/>
      <c r="EH673" s="92"/>
      <c r="EK673" s="94"/>
      <c r="EL673" s="95"/>
    </row>
    <row r="674" spans="7:142" x14ac:dyDescent="0.15"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235"/>
      <c r="T674" s="132"/>
      <c r="U674" s="132"/>
      <c r="V674" s="132"/>
      <c r="W674" s="132"/>
      <c r="X674" s="132"/>
      <c r="Y674" s="132"/>
      <c r="Z674" s="132"/>
      <c r="AA674" s="132"/>
      <c r="AB674" s="132"/>
      <c r="AC674" s="132"/>
      <c r="AD674" s="132"/>
      <c r="AE674" s="132"/>
      <c r="AF674" s="132"/>
      <c r="AG674" s="132"/>
      <c r="AH674" s="132"/>
      <c r="AI674" s="132"/>
      <c r="AJ674" s="132"/>
      <c r="AK674" s="132"/>
      <c r="AL674" s="132"/>
      <c r="AM674" s="132"/>
      <c r="AN674" s="132"/>
      <c r="AO674" s="132"/>
      <c r="AP674" s="132"/>
      <c r="AQ674" s="132"/>
      <c r="AR674" s="132"/>
      <c r="AS674" s="132"/>
      <c r="AT674" s="132"/>
      <c r="AU674" s="132"/>
      <c r="AV674" s="132"/>
      <c r="AW674" s="132"/>
      <c r="AX674" s="132"/>
      <c r="AY674" s="132"/>
      <c r="AZ674" s="132"/>
      <c r="BA674" s="132"/>
      <c r="BB674" s="132"/>
      <c r="BC674" s="132"/>
      <c r="BD674" s="132"/>
      <c r="BE674" s="132"/>
      <c r="BF674" s="132"/>
      <c r="BG674" s="132"/>
      <c r="BH674" s="132"/>
      <c r="BI674" s="132"/>
      <c r="BJ674" s="132"/>
      <c r="BK674" s="132"/>
      <c r="BL674" s="132"/>
      <c r="BM674" s="132"/>
      <c r="BN674" s="132"/>
      <c r="BO674" s="132"/>
      <c r="BP674" s="132"/>
      <c r="BQ674" s="132"/>
      <c r="BR674" s="132"/>
      <c r="BS674" s="132"/>
      <c r="BT674" s="132"/>
      <c r="BU674" s="132"/>
      <c r="BV674" s="132"/>
      <c r="BW674" s="132"/>
      <c r="BX674" s="132"/>
      <c r="BY674" s="132"/>
      <c r="BZ674" s="132"/>
      <c r="CA674" s="132"/>
      <c r="CB674" s="132"/>
      <c r="CC674" s="132"/>
      <c r="CD674" s="132"/>
      <c r="CE674" s="132"/>
      <c r="CF674" s="92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Q674" s="92"/>
      <c r="CR674" s="92"/>
      <c r="CS674" s="92"/>
      <c r="CT674" s="92"/>
      <c r="CU674" s="92"/>
      <c r="CV674" s="92"/>
      <c r="CW674" s="92"/>
      <c r="CX674" s="92"/>
      <c r="CY674" s="92"/>
      <c r="CZ674" s="92"/>
      <c r="DA674" s="92"/>
      <c r="DB674" s="92"/>
      <c r="DC674" s="92"/>
      <c r="DD674" s="92"/>
      <c r="DE674" s="92"/>
      <c r="DF674" s="92"/>
      <c r="DG674" s="92"/>
      <c r="DH674" s="92"/>
      <c r="DI674" s="92"/>
      <c r="DJ674" s="92"/>
      <c r="DK674" s="92"/>
      <c r="DL674" s="92"/>
      <c r="DM674" s="92"/>
      <c r="DN674" s="92"/>
      <c r="DO674" s="92"/>
      <c r="DP674" s="92"/>
      <c r="DQ674" s="92"/>
      <c r="DR674" s="92"/>
      <c r="DS674" s="92"/>
      <c r="DT674" s="92"/>
      <c r="DU674" s="92"/>
      <c r="DV674" s="92"/>
      <c r="DW674" s="92"/>
      <c r="DX674" s="93"/>
      <c r="DY674" s="92"/>
      <c r="DZ674" s="92"/>
      <c r="EA674" s="92"/>
      <c r="EB674" s="92"/>
      <c r="EC674" s="92"/>
      <c r="ED674" s="92"/>
      <c r="EE674" s="92"/>
      <c r="EF674" s="92"/>
      <c r="EG674" s="92"/>
      <c r="EH674" s="92"/>
      <c r="EK674" s="94"/>
      <c r="EL674" s="95"/>
    </row>
    <row r="675" spans="7:142" x14ac:dyDescent="0.15"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235"/>
      <c r="T675" s="132"/>
      <c r="U675" s="132"/>
      <c r="V675" s="132"/>
      <c r="W675" s="132"/>
      <c r="X675" s="132"/>
      <c r="Y675" s="132"/>
      <c r="Z675" s="132"/>
      <c r="AA675" s="132"/>
      <c r="AB675" s="132"/>
      <c r="AC675" s="132"/>
      <c r="AD675" s="132"/>
      <c r="AE675" s="132"/>
      <c r="AF675" s="132"/>
      <c r="AG675" s="132"/>
      <c r="AH675" s="132"/>
      <c r="AI675" s="132"/>
      <c r="AJ675" s="132"/>
      <c r="AK675" s="132"/>
      <c r="AL675" s="132"/>
      <c r="AM675" s="132"/>
      <c r="AN675" s="132"/>
      <c r="AO675" s="132"/>
      <c r="AP675" s="132"/>
      <c r="AQ675" s="132"/>
      <c r="AR675" s="132"/>
      <c r="AS675" s="132"/>
      <c r="AT675" s="132"/>
      <c r="AU675" s="132"/>
      <c r="AV675" s="132"/>
      <c r="AW675" s="132"/>
      <c r="AX675" s="132"/>
      <c r="AY675" s="132"/>
      <c r="AZ675" s="132"/>
      <c r="BA675" s="132"/>
      <c r="BB675" s="132"/>
      <c r="BC675" s="132"/>
      <c r="BD675" s="132"/>
      <c r="BE675" s="132"/>
      <c r="BF675" s="132"/>
      <c r="BG675" s="132"/>
      <c r="BH675" s="132"/>
      <c r="BI675" s="132"/>
      <c r="BJ675" s="132"/>
      <c r="BK675" s="132"/>
      <c r="BL675" s="132"/>
      <c r="BM675" s="132"/>
      <c r="BN675" s="132"/>
      <c r="BO675" s="132"/>
      <c r="BP675" s="132"/>
      <c r="BQ675" s="132"/>
      <c r="BR675" s="132"/>
      <c r="BS675" s="132"/>
      <c r="BT675" s="132"/>
      <c r="BU675" s="132"/>
      <c r="BV675" s="132"/>
      <c r="BW675" s="132"/>
      <c r="BX675" s="132"/>
      <c r="BY675" s="132"/>
      <c r="BZ675" s="132"/>
      <c r="CA675" s="132"/>
      <c r="CB675" s="132"/>
      <c r="CC675" s="132"/>
      <c r="CD675" s="132"/>
      <c r="CE675" s="132"/>
      <c r="CF675" s="92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Q675" s="92"/>
      <c r="CR675" s="92"/>
      <c r="CS675" s="92"/>
      <c r="CT675" s="92"/>
      <c r="CU675" s="92"/>
      <c r="CV675" s="92"/>
      <c r="CW675" s="92"/>
      <c r="CX675" s="92"/>
      <c r="CY675" s="92"/>
      <c r="CZ675" s="92"/>
      <c r="DA675" s="92"/>
      <c r="DB675" s="92"/>
      <c r="DC675" s="92"/>
      <c r="DD675" s="92"/>
      <c r="DE675" s="92"/>
      <c r="DF675" s="92"/>
      <c r="DG675" s="92"/>
      <c r="DH675" s="92"/>
      <c r="DI675" s="92"/>
      <c r="DJ675" s="92"/>
      <c r="DK675" s="92"/>
      <c r="DL675" s="92"/>
      <c r="DM675" s="92"/>
      <c r="DN675" s="92"/>
      <c r="DO675" s="92"/>
      <c r="DP675" s="92"/>
      <c r="DQ675" s="92"/>
      <c r="DR675" s="92"/>
      <c r="DS675" s="92"/>
      <c r="DT675" s="92"/>
      <c r="DU675" s="92"/>
      <c r="DV675" s="92"/>
      <c r="DW675" s="92"/>
      <c r="DX675" s="93"/>
      <c r="DY675" s="92"/>
      <c r="DZ675" s="92"/>
      <c r="EA675" s="92"/>
      <c r="EB675" s="92"/>
      <c r="EC675" s="92"/>
      <c r="ED675" s="92"/>
      <c r="EE675" s="92"/>
      <c r="EF675" s="92"/>
      <c r="EG675" s="92"/>
      <c r="EH675" s="92"/>
      <c r="EJ675" s="115"/>
      <c r="EK675" s="94"/>
      <c r="EL675" s="95"/>
    </row>
    <row r="676" spans="7:142" x14ac:dyDescent="0.15"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235"/>
      <c r="T676" s="132"/>
      <c r="U676" s="132"/>
      <c r="V676" s="132"/>
      <c r="W676" s="132"/>
      <c r="X676" s="132"/>
      <c r="Y676" s="132"/>
      <c r="Z676" s="132"/>
      <c r="AA676" s="132"/>
      <c r="AB676" s="132"/>
      <c r="AC676" s="132"/>
      <c r="AD676" s="132"/>
      <c r="AE676" s="132"/>
      <c r="AF676" s="132"/>
      <c r="AG676" s="132"/>
      <c r="AH676" s="132"/>
      <c r="AI676" s="132"/>
      <c r="AJ676" s="132"/>
      <c r="AK676" s="132"/>
      <c r="AL676" s="132"/>
      <c r="AM676" s="132"/>
      <c r="AN676" s="132"/>
      <c r="AO676" s="132"/>
      <c r="AP676" s="132"/>
      <c r="AQ676" s="132"/>
      <c r="AR676" s="132"/>
      <c r="AS676" s="132"/>
      <c r="AT676" s="132"/>
      <c r="AU676" s="132"/>
      <c r="AV676" s="132"/>
      <c r="AW676" s="132"/>
      <c r="AX676" s="132"/>
      <c r="AY676" s="132"/>
      <c r="AZ676" s="132"/>
      <c r="BA676" s="132"/>
      <c r="BB676" s="132"/>
      <c r="BC676" s="132"/>
      <c r="BD676" s="132"/>
      <c r="BE676" s="132"/>
      <c r="BF676" s="132"/>
      <c r="BG676" s="132"/>
      <c r="BH676" s="132"/>
      <c r="BI676" s="132"/>
      <c r="BJ676" s="132"/>
      <c r="BK676" s="132"/>
      <c r="BL676" s="132"/>
      <c r="BM676" s="132"/>
      <c r="BN676" s="132"/>
      <c r="BO676" s="132"/>
      <c r="BP676" s="132"/>
      <c r="BQ676" s="132"/>
      <c r="BR676" s="132"/>
      <c r="BS676" s="132"/>
      <c r="BT676" s="132"/>
      <c r="BU676" s="132"/>
      <c r="BV676" s="132"/>
      <c r="BW676" s="132"/>
      <c r="BX676" s="132"/>
      <c r="BY676" s="132"/>
      <c r="BZ676" s="132"/>
      <c r="CA676" s="132"/>
      <c r="CB676" s="132"/>
      <c r="CC676" s="132"/>
      <c r="CD676" s="132"/>
      <c r="CE676" s="132"/>
      <c r="CF676" s="92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Q676" s="92"/>
      <c r="CR676" s="92"/>
      <c r="CS676" s="92"/>
      <c r="CT676" s="92"/>
      <c r="CU676" s="92"/>
      <c r="CV676" s="92"/>
      <c r="CW676" s="92"/>
      <c r="CX676" s="92"/>
      <c r="CY676" s="92"/>
      <c r="CZ676" s="92"/>
      <c r="DA676" s="92"/>
      <c r="DB676" s="92"/>
      <c r="DC676" s="92"/>
      <c r="DD676" s="92"/>
      <c r="DE676" s="92"/>
      <c r="DF676" s="92"/>
      <c r="DG676" s="92"/>
      <c r="DH676" s="92"/>
      <c r="DI676" s="92"/>
      <c r="DJ676" s="92"/>
      <c r="DK676" s="92"/>
      <c r="DL676" s="92"/>
      <c r="DM676" s="92"/>
      <c r="DN676" s="92"/>
      <c r="DO676" s="92"/>
      <c r="DP676" s="92"/>
      <c r="DQ676" s="92"/>
      <c r="DR676" s="92"/>
      <c r="DS676" s="92"/>
      <c r="DT676" s="92"/>
      <c r="DU676" s="92"/>
      <c r="DV676" s="92"/>
      <c r="DW676" s="92"/>
      <c r="DX676" s="93"/>
      <c r="DY676" s="92"/>
      <c r="DZ676" s="92"/>
      <c r="EA676" s="92"/>
      <c r="EB676" s="92"/>
      <c r="EC676" s="92"/>
      <c r="ED676" s="92"/>
      <c r="EE676" s="92"/>
      <c r="EF676" s="92"/>
      <c r="EG676" s="92"/>
      <c r="EH676" s="92"/>
      <c r="EJ676" s="115"/>
      <c r="EK676" s="94"/>
      <c r="EL676" s="95"/>
    </row>
    <row r="677" spans="7:142" x14ac:dyDescent="0.15"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235"/>
      <c r="T677" s="132"/>
      <c r="U677" s="132"/>
      <c r="V677" s="132"/>
      <c r="W677" s="132"/>
      <c r="X677" s="132"/>
      <c r="Y677" s="132"/>
      <c r="Z677" s="132"/>
      <c r="AA677" s="132"/>
      <c r="AB677" s="132"/>
      <c r="AC677" s="132"/>
      <c r="AD677" s="132"/>
      <c r="AE677" s="132"/>
      <c r="AF677" s="132"/>
      <c r="AG677" s="132"/>
      <c r="AH677" s="132"/>
      <c r="AI677" s="132"/>
      <c r="AJ677" s="132"/>
      <c r="AK677" s="132"/>
      <c r="AL677" s="132"/>
      <c r="AM677" s="132"/>
      <c r="AN677" s="132"/>
      <c r="AO677" s="132"/>
      <c r="AP677" s="132"/>
      <c r="AQ677" s="132"/>
      <c r="AR677" s="132"/>
      <c r="AS677" s="132"/>
      <c r="AT677" s="132"/>
      <c r="AU677" s="132"/>
      <c r="AV677" s="132"/>
      <c r="AW677" s="132"/>
      <c r="AX677" s="132"/>
      <c r="AY677" s="132"/>
      <c r="AZ677" s="132"/>
      <c r="BA677" s="132"/>
      <c r="BB677" s="132"/>
      <c r="BC677" s="132"/>
      <c r="BD677" s="132"/>
      <c r="BE677" s="132"/>
      <c r="BF677" s="132"/>
      <c r="BG677" s="132"/>
      <c r="BH677" s="132"/>
      <c r="BI677" s="132"/>
      <c r="BJ677" s="132"/>
      <c r="BK677" s="132"/>
      <c r="BL677" s="132"/>
      <c r="BM677" s="132"/>
      <c r="BN677" s="132"/>
      <c r="BO677" s="132"/>
      <c r="BP677" s="132"/>
      <c r="BQ677" s="132"/>
      <c r="BR677" s="132"/>
      <c r="BS677" s="132"/>
      <c r="BT677" s="132"/>
      <c r="BU677" s="132"/>
      <c r="BV677" s="132"/>
      <c r="BW677" s="132"/>
      <c r="BX677" s="132"/>
      <c r="BY677" s="132"/>
      <c r="BZ677" s="132"/>
      <c r="CA677" s="132"/>
      <c r="CB677" s="132"/>
      <c r="CC677" s="132"/>
      <c r="CD677" s="132"/>
      <c r="CE677" s="13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  <c r="DG677" s="92"/>
      <c r="DH677" s="92"/>
      <c r="DI677" s="92"/>
      <c r="DJ677" s="92"/>
      <c r="DK677" s="92"/>
      <c r="DL677" s="92"/>
      <c r="DM677" s="92"/>
      <c r="DN677" s="92"/>
      <c r="DO677" s="92"/>
      <c r="DP677" s="92"/>
      <c r="DQ677" s="92"/>
      <c r="DR677" s="92"/>
      <c r="DS677" s="92"/>
      <c r="DT677" s="92"/>
      <c r="DU677" s="92"/>
      <c r="DV677" s="92"/>
      <c r="DW677" s="92"/>
      <c r="DX677" s="93"/>
      <c r="DY677" s="92"/>
      <c r="DZ677" s="92"/>
      <c r="EA677" s="92"/>
      <c r="EB677" s="92"/>
      <c r="EC677" s="92"/>
      <c r="ED677" s="92"/>
      <c r="EE677" s="92"/>
      <c r="EF677" s="92"/>
      <c r="EG677" s="92"/>
      <c r="EH677" s="92"/>
      <c r="EJ677" s="115"/>
      <c r="EK677" s="94"/>
      <c r="EL677" s="95"/>
    </row>
    <row r="678" spans="7:142" x14ac:dyDescent="0.15"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235"/>
      <c r="T678" s="132"/>
      <c r="U678" s="132"/>
      <c r="V678" s="132"/>
      <c r="W678" s="132"/>
      <c r="X678" s="132"/>
      <c r="Y678" s="132"/>
      <c r="Z678" s="132"/>
      <c r="AA678" s="132"/>
      <c r="AB678" s="132"/>
      <c r="AC678" s="132"/>
      <c r="AD678" s="132"/>
      <c r="AE678" s="132"/>
      <c r="AF678" s="132"/>
      <c r="AG678" s="132"/>
      <c r="AH678" s="132"/>
      <c r="AI678" s="132"/>
      <c r="AJ678" s="132"/>
      <c r="AK678" s="132"/>
      <c r="AL678" s="132"/>
      <c r="AM678" s="132"/>
      <c r="AN678" s="132"/>
      <c r="AO678" s="132"/>
      <c r="AP678" s="132"/>
      <c r="AQ678" s="132"/>
      <c r="AR678" s="132"/>
      <c r="AS678" s="132"/>
      <c r="AT678" s="132"/>
      <c r="AU678" s="132"/>
      <c r="AV678" s="132"/>
      <c r="AW678" s="132"/>
      <c r="AX678" s="132"/>
      <c r="AY678" s="132"/>
      <c r="AZ678" s="132"/>
      <c r="BA678" s="132"/>
      <c r="BB678" s="132"/>
      <c r="BC678" s="132"/>
      <c r="BD678" s="132"/>
      <c r="BE678" s="132"/>
      <c r="BF678" s="132"/>
      <c r="BG678" s="132"/>
      <c r="BH678" s="132"/>
      <c r="BI678" s="132"/>
      <c r="BJ678" s="132"/>
      <c r="BK678" s="132"/>
      <c r="BL678" s="132"/>
      <c r="BM678" s="132"/>
      <c r="BN678" s="132"/>
      <c r="BO678" s="132"/>
      <c r="BP678" s="132"/>
      <c r="BQ678" s="132"/>
      <c r="BR678" s="132"/>
      <c r="BS678" s="132"/>
      <c r="BT678" s="132"/>
      <c r="BU678" s="132"/>
      <c r="BV678" s="132"/>
      <c r="BW678" s="132"/>
      <c r="BX678" s="132"/>
      <c r="BY678" s="132"/>
      <c r="BZ678" s="132"/>
      <c r="CA678" s="132"/>
      <c r="CB678" s="132"/>
      <c r="CC678" s="132"/>
      <c r="CD678" s="132"/>
      <c r="CE678" s="132"/>
      <c r="CF678" s="92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Q678" s="92"/>
      <c r="CR678" s="92"/>
      <c r="CS678" s="92"/>
      <c r="CT678" s="92"/>
      <c r="CU678" s="92"/>
      <c r="CV678" s="92"/>
      <c r="CW678" s="92"/>
      <c r="CX678" s="92"/>
      <c r="CY678" s="92"/>
      <c r="CZ678" s="92"/>
      <c r="DA678" s="92"/>
      <c r="DB678" s="92"/>
      <c r="DC678" s="92"/>
      <c r="DD678" s="92"/>
      <c r="DE678" s="92"/>
      <c r="DF678" s="92"/>
      <c r="DG678" s="92"/>
      <c r="DH678" s="92"/>
      <c r="DI678" s="92"/>
      <c r="DJ678" s="92"/>
      <c r="DK678" s="92"/>
      <c r="DL678" s="92"/>
      <c r="DM678" s="92"/>
      <c r="DN678" s="92"/>
      <c r="DO678" s="92"/>
      <c r="DP678" s="92"/>
      <c r="DQ678" s="92"/>
      <c r="DR678" s="92"/>
      <c r="DS678" s="92"/>
      <c r="DT678" s="92"/>
      <c r="DU678" s="92"/>
      <c r="DV678" s="92"/>
      <c r="DW678" s="92"/>
      <c r="DX678" s="93"/>
      <c r="DY678" s="92"/>
      <c r="DZ678" s="92"/>
      <c r="EA678" s="92"/>
      <c r="EB678" s="92"/>
      <c r="EC678" s="92"/>
      <c r="ED678" s="92"/>
      <c r="EE678" s="92"/>
      <c r="EF678" s="92"/>
      <c r="EG678" s="92"/>
      <c r="EH678" s="92"/>
      <c r="EK678" s="94"/>
      <c r="EL678" s="95"/>
    </row>
    <row r="679" spans="7:142" x14ac:dyDescent="0.15"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235"/>
      <c r="T679" s="132"/>
      <c r="U679" s="132"/>
      <c r="V679" s="132"/>
      <c r="W679" s="132"/>
      <c r="X679" s="132"/>
      <c r="Y679" s="132"/>
      <c r="Z679" s="132"/>
      <c r="AA679" s="132"/>
      <c r="AB679" s="132"/>
      <c r="AC679" s="132"/>
      <c r="AD679" s="132"/>
      <c r="AE679" s="132"/>
      <c r="AF679" s="132"/>
      <c r="AG679" s="132"/>
      <c r="AH679" s="132"/>
      <c r="AI679" s="132"/>
      <c r="AJ679" s="132"/>
      <c r="AK679" s="132"/>
      <c r="AL679" s="132"/>
      <c r="AM679" s="132"/>
      <c r="AN679" s="132"/>
      <c r="AO679" s="132"/>
      <c r="AP679" s="132"/>
      <c r="AQ679" s="132"/>
      <c r="AR679" s="132"/>
      <c r="AS679" s="132"/>
      <c r="AT679" s="132"/>
      <c r="AU679" s="132"/>
      <c r="AV679" s="132"/>
      <c r="AW679" s="132"/>
      <c r="AX679" s="132"/>
      <c r="AY679" s="132"/>
      <c r="AZ679" s="132"/>
      <c r="BA679" s="132"/>
      <c r="BB679" s="132"/>
      <c r="BC679" s="132"/>
      <c r="BD679" s="132"/>
      <c r="BE679" s="132"/>
      <c r="BF679" s="132"/>
      <c r="BG679" s="132"/>
      <c r="BH679" s="132"/>
      <c r="BI679" s="132"/>
      <c r="BJ679" s="132"/>
      <c r="BK679" s="132"/>
      <c r="BL679" s="132"/>
      <c r="BM679" s="132"/>
      <c r="BN679" s="132"/>
      <c r="BO679" s="132"/>
      <c r="BP679" s="132"/>
      <c r="BQ679" s="132"/>
      <c r="BR679" s="132"/>
      <c r="BS679" s="132"/>
      <c r="BT679" s="132"/>
      <c r="BU679" s="132"/>
      <c r="BV679" s="132"/>
      <c r="BW679" s="132"/>
      <c r="BX679" s="132"/>
      <c r="BY679" s="132"/>
      <c r="BZ679" s="132"/>
      <c r="CA679" s="132"/>
      <c r="CB679" s="132"/>
      <c r="CC679" s="132"/>
      <c r="CD679" s="132"/>
      <c r="CE679" s="132"/>
      <c r="CF679" s="92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Q679" s="92"/>
      <c r="CR679" s="92"/>
      <c r="CS679" s="92"/>
      <c r="CT679" s="92"/>
      <c r="CU679" s="92"/>
      <c r="CV679" s="92"/>
      <c r="CW679" s="92"/>
      <c r="CX679" s="92"/>
      <c r="CY679" s="92"/>
      <c r="CZ679" s="92"/>
      <c r="DA679" s="92"/>
      <c r="DB679" s="92"/>
      <c r="DC679" s="92"/>
      <c r="DD679" s="92"/>
      <c r="DE679" s="92"/>
      <c r="DF679" s="92"/>
      <c r="DG679" s="92"/>
      <c r="DH679" s="92"/>
      <c r="DI679" s="92"/>
      <c r="DJ679" s="92"/>
      <c r="DK679" s="92"/>
      <c r="DL679" s="92"/>
      <c r="DM679" s="92"/>
      <c r="DN679" s="92"/>
      <c r="DO679" s="92"/>
      <c r="DP679" s="92"/>
      <c r="DQ679" s="92"/>
      <c r="DR679" s="92"/>
      <c r="DS679" s="92"/>
      <c r="DT679" s="92"/>
      <c r="DU679" s="92"/>
      <c r="DV679" s="92"/>
      <c r="DW679" s="92"/>
      <c r="DX679" s="93"/>
      <c r="DY679" s="92"/>
      <c r="DZ679" s="92"/>
      <c r="EA679" s="92"/>
      <c r="EB679" s="92"/>
      <c r="EC679" s="92"/>
      <c r="ED679" s="92"/>
      <c r="EE679" s="92"/>
      <c r="EF679" s="92"/>
      <c r="EG679" s="92"/>
      <c r="EH679" s="92"/>
      <c r="EJ679" s="115"/>
      <c r="EK679" s="94"/>
      <c r="EL679" s="95"/>
    </row>
    <row r="680" spans="7:142" x14ac:dyDescent="0.15"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235"/>
      <c r="T680" s="132"/>
      <c r="U680" s="132"/>
      <c r="V680" s="132"/>
      <c r="W680" s="132"/>
      <c r="X680" s="132"/>
      <c r="Y680" s="132"/>
      <c r="Z680" s="132"/>
      <c r="AA680" s="132"/>
      <c r="AB680" s="132"/>
      <c r="AC680" s="132"/>
      <c r="AD680" s="132"/>
      <c r="AE680" s="132"/>
      <c r="AF680" s="132"/>
      <c r="AG680" s="132"/>
      <c r="AH680" s="132"/>
      <c r="AI680" s="132"/>
      <c r="AJ680" s="132"/>
      <c r="AK680" s="132"/>
      <c r="AL680" s="132"/>
      <c r="AM680" s="132"/>
      <c r="AN680" s="132"/>
      <c r="AO680" s="132"/>
      <c r="AP680" s="132"/>
      <c r="AQ680" s="132"/>
      <c r="AR680" s="132"/>
      <c r="AS680" s="132"/>
      <c r="AT680" s="132"/>
      <c r="AU680" s="132"/>
      <c r="AV680" s="132"/>
      <c r="AW680" s="132"/>
      <c r="AX680" s="132"/>
      <c r="AY680" s="132"/>
      <c r="AZ680" s="132"/>
      <c r="BA680" s="132"/>
      <c r="BB680" s="132"/>
      <c r="BC680" s="132"/>
      <c r="BD680" s="132"/>
      <c r="BE680" s="132"/>
      <c r="BF680" s="132"/>
      <c r="BG680" s="132"/>
      <c r="BH680" s="132"/>
      <c r="BI680" s="132"/>
      <c r="BJ680" s="132"/>
      <c r="BK680" s="132"/>
      <c r="BL680" s="132"/>
      <c r="BM680" s="132"/>
      <c r="BN680" s="132"/>
      <c r="BO680" s="132"/>
      <c r="BP680" s="132"/>
      <c r="BQ680" s="132"/>
      <c r="BR680" s="132"/>
      <c r="BS680" s="132"/>
      <c r="BT680" s="132"/>
      <c r="BU680" s="132"/>
      <c r="BV680" s="132"/>
      <c r="BW680" s="132"/>
      <c r="BX680" s="132"/>
      <c r="BY680" s="132"/>
      <c r="BZ680" s="132"/>
      <c r="CA680" s="132"/>
      <c r="CB680" s="132"/>
      <c r="CC680" s="132"/>
      <c r="CD680" s="132"/>
      <c r="CE680" s="132"/>
      <c r="CF680" s="92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Q680" s="92"/>
      <c r="CR680" s="92"/>
      <c r="CS680" s="92"/>
      <c r="CT680" s="92"/>
      <c r="CU680" s="92"/>
      <c r="CV680" s="92"/>
      <c r="CW680" s="92"/>
      <c r="CX680" s="92"/>
      <c r="CY680" s="92"/>
      <c r="CZ680" s="92"/>
      <c r="DA680" s="92"/>
      <c r="DB680" s="92"/>
      <c r="DC680" s="92"/>
      <c r="DD680" s="92"/>
      <c r="DE680" s="92"/>
      <c r="DF680" s="92"/>
      <c r="DG680" s="92"/>
      <c r="DH680" s="92"/>
      <c r="DI680" s="92"/>
      <c r="DJ680" s="92"/>
      <c r="DK680" s="92"/>
      <c r="DL680" s="92"/>
      <c r="DM680" s="92"/>
      <c r="DN680" s="92"/>
      <c r="DO680" s="92"/>
      <c r="DP680" s="92"/>
      <c r="DQ680" s="92"/>
      <c r="DR680" s="92"/>
      <c r="DS680" s="92"/>
      <c r="DT680" s="92"/>
      <c r="DU680" s="92"/>
      <c r="DV680" s="92"/>
      <c r="DW680" s="92"/>
      <c r="DX680" s="93"/>
      <c r="DY680" s="92"/>
      <c r="DZ680" s="92"/>
      <c r="EA680" s="92"/>
      <c r="EB680" s="92"/>
      <c r="EC680" s="92"/>
      <c r="ED680" s="92"/>
      <c r="EE680" s="92"/>
      <c r="EF680" s="92"/>
      <c r="EG680" s="92"/>
      <c r="EH680" s="92"/>
      <c r="EK680" s="94"/>
      <c r="EL680" s="95"/>
    </row>
    <row r="681" spans="7:142" x14ac:dyDescent="0.15"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235"/>
      <c r="T681" s="132"/>
      <c r="U681" s="132"/>
      <c r="V681" s="132"/>
      <c r="W681" s="132"/>
      <c r="X681" s="132"/>
      <c r="Y681" s="132"/>
      <c r="Z681" s="132"/>
      <c r="AA681" s="132"/>
      <c r="AB681" s="132"/>
      <c r="AC681" s="132"/>
      <c r="AD681" s="132"/>
      <c r="AE681" s="132"/>
      <c r="AF681" s="132"/>
      <c r="AG681" s="132"/>
      <c r="AH681" s="132"/>
      <c r="AI681" s="132"/>
      <c r="AJ681" s="132"/>
      <c r="AK681" s="132"/>
      <c r="AL681" s="132"/>
      <c r="AM681" s="132"/>
      <c r="AN681" s="132"/>
      <c r="AO681" s="132"/>
      <c r="AP681" s="132"/>
      <c r="AQ681" s="132"/>
      <c r="AR681" s="132"/>
      <c r="AS681" s="132"/>
      <c r="AT681" s="132"/>
      <c r="AU681" s="132"/>
      <c r="AV681" s="132"/>
      <c r="AW681" s="132"/>
      <c r="AX681" s="132"/>
      <c r="AY681" s="132"/>
      <c r="AZ681" s="132"/>
      <c r="BA681" s="132"/>
      <c r="BB681" s="132"/>
      <c r="BC681" s="132"/>
      <c r="BD681" s="132"/>
      <c r="BE681" s="132"/>
      <c r="BF681" s="132"/>
      <c r="BG681" s="132"/>
      <c r="BH681" s="132"/>
      <c r="BI681" s="132"/>
      <c r="BJ681" s="132"/>
      <c r="BK681" s="132"/>
      <c r="BL681" s="132"/>
      <c r="BM681" s="132"/>
      <c r="BN681" s="132"/>
      <c r="BO681" s="132"/>
      <c r="BP681" s="132"/>
      <c r="BQ681" s="132"/>
      <c r="BR681" s="132"/>
      <c r="BS681" s="132"/>
      <c r="BT681" s="132"/>
      <c r="BU681" s="132"/>
      <c r="BV681" s="132"/>
      <c r="BW681" s="132"/>
      <c r="BX681" s="132"/>
      <c r="BY681" s="132"/>
      <c r="BZ681" s="132"/>
      <c r="CA681" s="132"/>
      <c r="CB681" s="132"/>
      <c r="CC681" s="132"/>
      <c r="CD681" s="132"/>
      <c r="CE681" s="132"/>
      <c r="CF681" s="92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2"/>
      <c r="DE681" s="92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2"/>
      <c r="DU681" s="92"/>
      <c r="DV681" s="92"/>
      <c r="DW681" s="92"/>
      <c r="DX681" s="93"/>
      <c r="DY681" s="92"/>
      <c r="DZ681" s="92"/>
      <c r="EA681" s="92"/>
      <c r="EB681" s="92"/>
      <c r="EC681" s="92"/>
      <c r="ED681" s="92"/>
      <c r="EE681" s="92"/>
      <c r="EF681" s="92"/>
      <c r="EG681" s="92"/>
      <c r="EH681" s="92"/>
      <c r="EJ681" s="115"/>
      <c r="EK681" s="94"/>
      <c r="EL681" s="95"/>
    </row>
    <row r="682" spans="7:142" x14ac:dyDescent="0.15"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235"/>
      <c r="T682" s="132"/>
      <c r="U682" s="132"/>
      <c r="V682" s="132"/>
      <c r="W682" s="132"/>
      <c r="X682" s="132"/>
      <c r="Y682" s="132"/>
      <c r="Z682" s="132"/>
      <c r="AA682" s="132"/>
      <c r="AB682" s="132"/>
      <c r="AC682" s="132"/>
      <c r="AD682" s="132"/>
      <c r="AE682" s="132"/>
      <c r="AF682" s="132"/>
      <c r="AG682" s="132"/>
      <c r="AH682" s="132"/>
      <c r="AI682" s="132"/>
      <c r="AJ682" s="132"/>
      <c r="AK682" s="132"/>
      <c r="AL682" s="132"/>
      <c r="AM682" s="132"/>
      <c r="AN682" s="132"/>
      <c r="AO682" s="132"/>
      <c r="AP682" s="132"/>
      <c r="AQ682" s="132"/>
      <c r="AR682" s="132"/>
      <c r="AS682" s="132"/>
      <c r="AT682" s="132"/>
      <c r="AU682" s="132"/>
      <c r="AV682" s="132"/>
      <c r="AW682" s="132"/>
      <c r="AX682" s="132"/>
      <c r="AY682" s="132"/>
      <c r="AZ682" s="132"/>
      <c r="BA682" s="132"/>
      <c r="BB682" s="132"/>
      <c r="BC682" s="132"/>
      <c r="BD682" s="132"/>
      <c r="BE682" s="132"/>
      <c r="BF682" s="132"/>
      <c r="BG682" s="132"/>
      <c r="BH682" s="132"/>
      <c r="BI682" s="132"/>
      <c r="BJ682" s="132"/>
      <c r="BK682" s="132"/>
      <c r="BL682" s="132"/>
      <c r="BM682" s="132"/>
      <c r="BN682" s="132"/>
      <c r="BO682" s="132"/>
      <c r="BP682" s="132"/>
      <c r="BQ682" s="132"/>
      <c r="BR682" s="132"/>
      <c r="BS682" s="132"/>
      <c r="BT682" s="132"/>
      <c r="BU682" s="132"/>
      <c r="BV682" s="132"/>
      <c r="BW682" s="132"/>
      <c r="BX682" s="132"/>
      <c r="BY682" s="132"/>
      <c r="BZ682" s="132"/>
      <c r="CA682" s="132"/>
      <c r="CB682" s="132"/>
      <c r="CC682" s="132"/>
      <c r="CD682" s="132"/>
      <c r="CE682" s="132"/>
      <c r="CF682" s="92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2"/>
      <c r="DE682" s="92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2"/>
      <c r="DU682" s="92"/>
      <c r="DV682" s="92"/>
      <c r="DW682" s="92"/>
      <c r="DX682" s="93"/>
      <c r="DY682" s="92"/>
      <c r="DZ682" s="92"/>
      <c r="EA682" s="92"/>
      <c r="EB682" s="92"/>
      <c r="EC682" s="92"/>
      <c r="ED682" s="92"/>
      <c r="EE682" s="92"/>
      <c r="EF682" s="92"/>
      <c r="EG682" s="92"/>
      <c r="EH682" s="92"/>
      <c r="EK682" s="94"/>
      <c r="EL682" s="95"/>
    </row>
    <row r="683" spans="7:142" x14ac:dyDescent="0.15"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235"/>
      <c r="T683" s="132"/>
      <c r="U683" s="132"/>
      <c r="V683" s="132"/>
      <c r="W683" s="132"/>
      <c r="X683" s="132"/>
      <c r="Y683" s="132"/>
      <c r="Z683" s="132"/>
      <c r="AA683" s="132"/>
      <c r="AB683" s="132"/>
      <c r="AC683" s="132"/>
      <c r="AD683" s="132"/>
      <c r="AE683" s="132"/>
      <c r="AF683" s="132"/>
      <c r="AG683" s="132"/>
      <c r="AH683" s="132"/>
      <c r="AI683" s="132"/>
      <c r="AJ683" s="132"/>
      <c r="AK683" s="132"/>
      <c r="AL683" s="132"/>
      <c r="AM683" s="132"/>
      <c r="AN683" s="132"/>
      <c r="AO683" s="132"/>
      <c r="AP683" s="132"/>
      <c r="AQ683" s="132"/>
      <c r="AR683" s="132"/>
      <c r="AS683" s="132"/>
      <c r="AT683" s="132"/>
      <c r="AU683" s="132"/>
      <c r="AV683" s="132"/>
      <c r="AW683" s="132"/>
      <c r="AX683" s="132"/>
      <c r="AY683" s="132"/>
      <c r="AZ683" s="132"/>
      <c r="BA683" s="132"/>
      <c r="BB683" s="132"/>
      <c r="BC683" s="132"/>
      <c r="BD683" s="132"/>
      <c r="BE683" s="132"/>
      <c r="BF683" s="132"/>
      <c r="BG683" s="132"/>
      <c r="BH683" s="132"/>
      <c r="BI683" s="132"/>
      <c r="BJ683" s="132"/>
      <c r="BK683" s="132"/>
      <c r="BL683" s="132"/>
      <c r="BM683" s="132"/>
      <c r="BN683" s="132"/>
      <c r="BO683" s="132"/>
      <c r="BP683" s="132"/>
      <c r="BQ683" s="132"/>
      <c r="BR683" s="132"/>
      <c r="BS683" s="132"/>
      <c r="BT683" s="132"/>
      <c r="BU683" s="132"/>
      <c r="BV683" s="132"/>
      <c r="BW683" s="132"/>
      <c r="BX683" s="132"/>
      <c r="BY683" s="132"/>
      <c r="BZ683" s="132"/>
      <c r="CA683" s="132"/>
      <c r="CB683" s="132"/>
      <c r="CC683" s="132"/>
      <c r="CD683" s="132"/>
      <c r="CE683" s="132"/>
      <c r="CF683" s="92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2"/>
      <c r="DE683" s="92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2"/>
      <c r="DU683" s="92"/>
      <c r="DV683" s="92"/>
      <c r="DW683" s="92"/>
      <c r="DX683" s="93"/>
      <c r="DY683" s="92"/>
      <c r="DZ683" s="92"/>
      <c r="EA683" s="92"/>
      <c r="EB683" s="92"/>
      <c r="EC683" s="92"/>
      <c r="ED683" s="92"/>
      <c r="EE683" s="92"/>
      <c r="EF683" s="92"/>
      <c r="EG683" s="92"/>
      <c r="EH683" s="92"/>
      <c r="EJ683" s="115"/>
      <c r="EK683" s="94"/>
      <c r="EL683" s="95"/>
    </row>
    <row r="684" spans="7:142" x14ac:dyDescent="0.15"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235"/>
      <c r="T684" s="132"/>
      <c r="U684" s="132"/>
      <c r="V684" s="132"/>
      <c r="W684" s="132"/>
      <c r="X684" s="132"/>
      <c r="Y684" s="132"/>
      <c r="Z684" s="132"/>
      <c r="AA684" s="132"/>
      <c r="AB684" s="132"/>
      <c r="AC684" s="132"/>
      <c r="AD684" s="132"/>
      <c r="AE684" s="132"/>
      <c r="AF684" s="132"/>
      <c r="AG684" s="132"/>
      <c r="AH684" s="132"/>
      <c r="AI684" s="132"/>
      <c r="AJ684" s="132"/>
      <c r="AK684" s="132"/>
      <c r="AL684" s="132"/>
      <c r="AM684" s="132"/>
      <c r="AN684" s="132"/>
      <c r="AO684" s="132"/>
      <c r="AP684" s="132"/>
      <c r="AQ684" s="132"/>
      <c r="AR684" s="132"/>
      <c r="AS684" s="132"/>
      <c r="AT684" s="132"/>
      <c r="AU684" s="132"/>
      <c r="AV684" s="132"/>
      <c r="AW684" s="132"/>
      <c r="AX684" s="132"/>
      <c r="AY684" s="132"/>
      <c r="AZ684" s="132"/>
      <c r="BA684" s="132"/>
      <c r="BB684" s="132"/>
      <c r="BC684" s="132"/>
      <c r="BD684" s="132"/>
      <c r="BE684" s="132"/>
      <c r="BF684" s="132"/>
      <c r="BG684" s="132"/>
      <c r="BH684" s="132"/>
      <c r="BI684" s="132"/>
      <c r="BJ684" s="132"/>
      <c r="BK684" s="132"/>
      <c r="BL684" s="132"/>
      <c r="BM684" s="132"/>
      <c r="BN684" s="132"/>
      <c r="BO684" s="132"/>
      <c r="BP684" s="132"/>
      <c r="BQ684" s="132"/>
      <c r="BR684" s="132"/>
      <c r="BS684" s="132"/>
      <c r="BT684" s="132"/>
      <c r="BU684" s="132"/>
      <c r="BV684" s="132"/>
      <c r="BW684" s="132"/>
      <c r="BX684" s="132"/>
      <c r="BY684" s="132"/>
      <c r="BZ684" s="132"/>
      <c r="CA684" s="132"/>
      <c r="CB684" s="132"/>
      <c r="CC684" s="132"/>
      <c r="CD684" s="132"/>
      <c r="CE684" s="132"/>
      <c r="CF684" s="92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2"/>
      <c r="DE684" s="92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2"/>
      <c r="DU684" s="92"/>
      <c r="DV684" s="92"/>
      <c r="DW684" s="92"/>
      <c r="DX684" s="93"/>
      <c r="DY684" s="92"/>
      <c r="DZ684" s="92"/>
      <c r="EA684" s="92"/>
      <c r="EB684" s="92"/>
      <c r="EC684" s="92"/>
      <c r="ED684" s="92"/>
      <c r="EE684" s="92"/>
      <c r="EF684" s="92"/>
      <c r="EG684" s="92"/>
      <c r="EH684" s="92"/>
      <c r="EJ684" s="115"/>
      <c r="EK684" s="94"/>
      <c r="EL684" s="95"/>
    </row>
    <row r="685" spans="7:142" x14ac:dyDescent="0.15"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235"/>
      <c r="T685" s="132"/>
      <c r="U685" s="132"/>
      <c r="V685" s="132"/>
      <c r="W685" s="132"/>
      <c r="X685" s="132"/>
      <c r="Y685" s="132"/>
      <c r="Z685" s="132"/>
      <c r="AA685" s="132"/>
      <c r="AB685" s="132"/>
      <c r="AC685" s="132"/>
      <c r="AD685" s="132"/>
      <c r="AE685" s="132"/>
      <c r="AF685" s="132"/>
      <c r="AG685" s="132"/>
      <c r="AH685" s="132"/>
      <c r="AI685" s="132"/>
      <c r="AJ685" s="132"/>
      <c r="AK685" s="132"/>
      <c r="AL685" s="132"/>
      <c r="AM685" s="132"/>
      <c r="AN685" s="132"/>
      <c r="AO685" s="132"/>
      <c r="AP685" s="132"/>
      <c r="AQ685" s="132"/>
      <c r="AR685" s="132"/>
      <c r="AS685" s="132"/>
      <c r="AT685" s="132"/>
      <c r="AU685" s="132"/>
      <c r="AV685" s="132"/>
      <c r="AW685" s="132"/>
      <c r="AX685" s="132"/>
      <c r="AY685" s="132"/>
      <c r="AZ685" s="132"/>
      <c r="BA685" s="132"/>
      <c r="BB685" s="132"/>
      <c r="BC685" s="132"/>
      <c r="BD685" s="132"/>
      <c r="BE685" s="132"/>
      <c r="BF685" s="132"/>
      <c r="BG685" s="132"/>
      <c r="BH685" s="132"/>
      <c r="BI685" s="132"/>
      <c r="BJ685" s="132"/>
      <c r="BK685" s="132"/>
      <c r="BL685" s="132"/>
      <c r="BM685" s="132"/>
      <c r="BN685" s="132"/>
      <c r="BO685" s="132"/>
      <c r="BP685" s="132"/>
      <c r="BQ685" s="132"/>
      <c r="BR685" s="132"/>
      <c r="BS685" s="132"/>
      <c r="BT685" s="132"/>
      <c r="BU685" s="132"/>
      <c r="BV685" s="132"/>
      <c r="BW685" s="132"/>
      <c r="BX685" s="132"/>
      <c r="BY685" s="132"/>
      <c r="BZ685" s="132"/>
      <c r="CA685" s="132"/>
      <c r="CB685" s="132"/>
      <c r="CC685" s="132"/>
      <c r="CD685" s="132"/>
      <c r="CE685" s="132"/>
      <c r="CF685" s="92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2"/>
      <c r="DE685" s="92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2"/>
      <c r="DU685" s="92"/>
      <c r="DV685" s="92"/>
      <c r="DW685" s="92"/>
      <c r="DX685" s="93"/>
      <c r="DY685" s="92"/>
      <c r="DZ685" s="92"/>
      <c r="EA685" s="92"/>
      <c r="EB685" s="92"/>
      <c r="EC685" s="92"/>
      <c r="ED685" s="92"/>
      <c r="EE685" s="92"/>
      <c r="EF685" s="92"/>
      <c r="EG685" s="92"/>
      <c r="EH685" s="92"/>
      <c r="EK685" s="94"/>
      <c r="EL685" s="95"/>
    </row>
    <row r="686" spans="7:142" x14ac:dyDescent="0.15"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235"/>
      <c r="T686" s="132"/>
      <c r="U686" s="132"/>
      <c r="V686" s="132"/>
      <c r="W686" s="132"/>
      <c r="X686" s="132"/>
      <c r="Y686" s="132"/>
      <c r="Z686" s="132"/>
      <c r="AA686" s="132"/>
      <c r="AB686" s="132"/>
      <c r="AC686" s="132"/>
      <c r="AD686" s="132"/>
      <c r="AE686" s="132"/>
      <c r="AF686" s="132"/>
      <c r="AG686" s="132"/>
      <c r="AH686" s="132"/>
      <c r="AI686" s="132"/>
      <c r="AJ686" s="132"/>
      <c r="AK686" s="132"/>
      <c r="AL686" s="132"/>
      <c r="AM686" s="132"/>
      <c r="AN686" s="132"/>
      <c r="AO686" s="132"/>
      <c r="AP686" s="132"/>
      <c r="AQ686" s="132"/>
      <c r="AR686" s="132"/>
      <c r="AS686" s="132"/>
      <c r="AT686" s="132"/>
      <c r="AU686" s="132"/>
      <c r="AV686" s="132"/>
      <c r="AW686" s="132"/>
      <c r="AX686" s="132"/>
      <c r="AY686" s="132"/>
      <c r="AZ686" s="132"/>
      <c r="BA686" s="132"/>
      <c r="BB686" s="132"/>
      <c r="BC686" s="132"/>
      <c r="BD686" s="132"/>
      <c r="BE686" s="132"/>
      <c r="BF686" s="132"/>
      <c r="BG686" s="132"/>
      <c r="BH686" s="132"/>
      <c r="BI686" s="132"/>
      <c r="BJ686" s="132"/>
      <c r="BK686" s="132"/>
      <c r="BL686" s="132"/>
      <c r="BM686" s="132"/>
      <c r="BN686" s="132"/>
      <c r="BO686" s="132"/>
      <c r="BP686" s="132"/>
      <c r="BQ686" s="132"/>
      <c r="BR686" s="132"/>
      <c r="BS686" s="132"/>
      <c r="BT686" s="132"/>
      <c r="BU686" s="132"/>
      <c r="BV686" s="132"/>
      <c r="BW686" s="132"/>
      <c r="BX686" s="132"/>
      <c r="BY686" s="132"/>
      <c r="BZ686" s="132"/>
      <c r="CA686" s="132"/>
      <c r="CB686" s="132"/>
      <c r="CC686" s="132"/>
      <c r="CD686" s="132"/>
      <c r="CE686" s="132"/>
      <c r="CF686" s="92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2"/>
      <c r="DE686" s="92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2"/>
      <c r="DU686" s="92"/>
      <c r="DV686" s="92"/>
      <c r="DW686" s="92"/>
      <c r="DX686" s="93"/>
      <c r="DY686" s="92"/>
      <c r="DZ686" s="92"/>
      <c r="EA686" s="92"/>
      <c r="EB686" s="92"/>
      <c r="EC686" s="92"/>
      <c r="ED686" s="92"/>
      <c r="EE686" s="92"/>
      <c r="EF686" s="92"/>
      <c r="EG686" s="92"/>
      <c r="EH686" s="92"/>
      <c r="EK686" s="94"/>
      <c r="EL686" s="95"/>
    </row>
    <row r="687" spans="7:142" x14ac:dyDescent="0.15"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235"/>
      <c r="T687" s="132"/>
      <c r="U687" s="132"/>
      <c r="V687" s="132"/>
      <c r="W687" s="132"/>
      <c r="X687" s="132"/>
      <c r="Y687" s="132"/>
      <c r="Z687" s="132"/>
      <c r="AA687" s="132"/>
      <c r="AB687" s="132"/>
      <c r="AC687" s="132"/>
      <c r="AD687" s="132"/>
      <c r="AE687" s="132"/>
      <c r="AF687" s="132"/>
      <c r="AG687" s="132"/>
      <c r="AH687" s="132"/>
      <c r="AI687" s="132"/>
      <c r="AJ687" s="132"/>
      <c r="AK687" s="132"/>
      <c r="AL687" s="132"/>
      <c r="AM687" s="132"/>
      <c r="AN687" s="132"/>
      <c r="AO687" s="132"/>
      <c r="AP687" s="132"/>
      <c r="AQ687" s="132"/>
      <c r="AR687" s="132"/>
      <c r="AS687" s="132"/>
      <c r="AT687" s="132"/>
      <c r="AU687" s="132"/>
      <c r="AV687" s="132"/>
      <c r="AW687" s="132"/>
      <c r="AX687" s="132"/>
      <c r="AY687" s="132"/>
      <c r="AZ687" s="132"/>
      <c r="BA687" s="132"/>
      <c r="BB687" s="132"/>
      <c r="BC687" s="132"/>
      <c r="BD687" s="132"/>
      <c r="BE687" s="132"/>
      <c r="BF687" s="132"/>
      <c r="BG687" s="132"/>
      <c r="BH687" s="132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  <c r="BS687" s="132"/>
      <c r="BT687" s="132"/>
      <c r="BU687" s="132"/>
      <c r="BV687" s="132"/>
      <c r="BW687" s="132"/>
      <c r="BX687" s="132"/>
      <c r="BY687" s="132"/>
      <c r="BZ687" s="132"/>
      <c r="CA687" s="132"/>
      <c r="CB687" s="132"/>
      <c r="CC687" s="132"/>
      <c r="CD687" s="132"/>
      <c r="CE687" s="13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2"/>
      <c r="DU687" s="92"/>
      <c r="DV687" s="92"/>
      <c r="DW687" s="92"/>
      <c r="DX687" s="93"/>
      <c r="DY687" s="92"/>
      <c r="DZ687" s="92"/>
      <c r="EA687" s="92"/>
      <c r="EB687" s="92"/>
      <c r="EC687" s="92"/>
      <c r="ED687" s="92"/>
      <c r="EE687" s="92"/>
      <c r="EF687" s="92"/>
      <c r="EG687" s="92"/>
      <c r="EH687" s="92"/>
      <c r="EK687" s="94"/>
      <c r="EL687" s="95"/>
    </row>
    <row r="688" spans="7:142" x14ac:dyDescent="0.15"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235"/>
      <c r="T688" s="132"/>
      <c r="U688" s="132"/>
      <c r="V688" s="132"/>
      <c r="W688" s="132"/>
      <c r="X688" s="132"/>
      <c r="Y688" s="132"/>
      <c r="Z688" s="132"/>
      <c r="AA688" s="132"/>
      <c r="AB688" s="132"/>
      <c r="AC688" s="132"/>
      <c r="AD688" s="132"/>
      <c r="AE688" s="132"/>
      <c r="AF688" s="132"/>
      <c r="AG688" s="132"/>
      <c r="AH688" s="132"/>
      <c r="AI688" s="132"/>
      <c r="AJ688" s="132"/>
      <c r="AK688" s="132"/>
      <c r="AL688" s="132"/>
      <c r="AM688" s="132"/>
      <c r="AN688" s="132"/>
      <c r="AO688" s="132"/>
      <c r="AP688" s="132"/>
      <c r="AQ688" s="132"/>
      <c r="AR688" s="132"/>
      <c r="AS688" s="132"/>
      <c r="AT688" s="132"/>
      <c r="AU688" s="132"/>
      <c r="AV688" s="132"/>
      <c r="AW688" s="132"/>
      <c r="AX688" s="132"/>
      <c r="AY688" s="132"/>
      <c r="AZ688" s="132"/>
      <c r="BA688" s="132"/>
      <c r="BB688" s="132"/>
      <c r="BC688" s="132"/>
      <c r="BD688" s="132"/>
      <c r="BE688" s="132"/>
      <c r="BF688" s="132"/>
      <c r="BG688" s="132"/>
      <c r="BH688" s="132"/>
      <c r="BI688" s="132"/>
      <c r="BJ688" s="132"/>
      <c r="BK688" s="132"/>
      <c r="BL688" s="132"/>
      <c r="BM688" s="132"/>
      <c r="BN688" s="132"/>
      <c r="BO688" s="132"/>
      <c r="BP688" s="132"/>
      <c r="BQ688" s="132"/>
      <c r="BR688" s="132"/>
      <c r="BS688" s="132"/>
      <c r="BT688" s="132"/>
      <c r="BU688" s="132"/>
      <c r="BV688" s="132"/>
      <c r="BW688" s="132"/>
      <c r="BX688" s="132"/>
      <c r="BY688" s="132"/>
      <c r="BZ688" s="132"/>
      <c r="CA688" s="132"/>
      <c r="CB688" s="132"/>
      <c r="CC688" s="132"/>
      <c r="CD688" s="132"/>
      <c r="CE688" s="13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2"/>
      <c r="DU688" s="92"/>
      <c r="DV688" s="92"/>
      <c r="DW688" s="92"/>
      <c r="DX688" s="93"/>
      <c r="DY688" s="92"/>
      <c r="DZ688" s="92"/>
      <c r="EA688" s="92"/>
      <c r="EB688" s="92"/>
      <c r="EC688" s="92"/>
      <c r="ED688" s="92"/>
      <c r="EE688" s="92"/>
      <c r="EF688" s="92"/>
      <c r="EG688" s="92"/>
      <c r="EH688" s="92"/>
      <c r="EK688" s="94"/>
      <c r="EL688" s="95"/>
    </row>
    <row r="689" spans="7:142" x14ac:dyDescent="0.15"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235"/>
      <c r="T689" s="132"/>
      <c r="U689" s="132"/>
      <c r="V689" s="132"/>
      <c r="W689" s="132"/>
      <c r="X689" s="132"/>
      <c r="Y689" s="132"/>
      <c r="Z689" s="132"/>
      <c r="AA689" s="132"/>
      <c r="AB689" s="132"/>
      <c r="AC689" s="132"/>
      <c r="AD689" s="132"/>
      <c r="AE689" s="132"/>
      <c r="AF689" s="132"/>
      <c r="AG689" s="132"/>
      <c r="AH689" s="132"/>
      <c r="AI689" s="132"/>
      <c r="AJ689" s="132"/>
      <c r="AK689" s="132"/>
      <c r="AL689" s="132"/>
      <c r="AM689" s="132"/>
      <c r="AN689" s="132"/>
      <c r="AO689" s="132"/>
      <c r="AP689" s="132"/>
      <c r="AQ689" s="132"/>
      <c r="AR689" s="132"/>
      <c r="AS689" s="132"/>
      <c r="AT689" s="132"/>
      <c r="AU689" s="132"/>
      <c r="AV689" s="132"/>
      <c r="AW689" s="132"/>
      <c r="AX689" s="132"/>
      <c r="AY689" s="132"/>
      <c r="AZ689" s="132"/>
      <c r="BA689" s="132"/>
      <c r="BB689" s="132"/>
      <c r="BC689" s="132"/>
      <c r="BD689" s="132"/>
      <c r="BE689" s="132"/>
      <c r="BF689" s="132"/>
      <c r="BG689" s="132"/>
      <c r="BH689" s="132"/>
      <c r="BI689" s="132"/>
      <c r="BJ689" s="132"/>
      <c r="BK689" s="132"/>
      <c r="BL689" s="132"/>
      <c r="BM689" s="132"/>
      <c r="BN689" s="132"/>
      <c r="BO689" s="132"/>
      <c r="BP689" s="132"/>
      <c r="BQ689" s="132"/>
      <c r="BR689" s="132"/>
      <c r="BS689" s="132"/>
      <c r="BT689" s="132"/>
      <c r="BU689" s="132"/>
      <c r="BV689" s="132"/>
      <c r="BW689" s="132"/>
      <c r="BX689" s="132"/>
      <c r="BY689" s="132"/>
      <c r="BZ689" s="132"/>
      <c r="CA689" s="132"/>
      <c r="CB689" s="132"/>
      <c r="CC689" s="132"/>
      <c r="CD689" s="132"/>
      <c r="CE689" s="132"/>
      <c r="CF689" s="92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2"/>
      <c r="DE689" s="92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2"/>
      <c r="DU689" s="92"/>
      <c r="DV689" s="92"/>
      <c r="DW689" s="92"/>
      <c r="DX689" s="93"/>
      <c r="DY689" s="92"/>
      <c r="DZ689" s="92"/>
      <c r="EA689" s="92"/>
      <c r="EB689" s="92"/>
      <c r="EC689" s="92"/>
      <c r="ED689" s="92"/>
      <c r="EE689" s="92"/>
      <c r="EF689" s="92"/>
      <c r="EG689" s="92"/>
      <c r="EH689" s="92"/>
      <c r="EK689" s="94"/>
      <c r="EL689" s="95"/>
    </row>
    <row r="690" spans="7:142" x14ac:dyDescent="0.15"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235"/>
      <c r="T690" s="132"/>
      <c r="U690" s="132"/>
      <c r="V690" s="132"/>
      <c r="W690" s="132"/>
      <c r="X690" s="132"/>
      <c r="Y690" s="132"/>
      <c r="Z690" s="132"/>
      <c r="AA690" s="132"/>
      <c r="AB690" s="132"/>
      <c r="AC690" s="132"/>
      <c r="AD690" s="132"/>
      <c r="AE690" s="132"/>
      <c r="AF690" s="132"/>
      <c r="AG690" s="132"/>
      <c r="AH690" s="132"/>
      <c r="AI690" s="132"/>
      <c r="AJ690" s="132"/>
      <c r="AK690" s="132"/>
      <c r="AL690" s="132"/>
      <c r="AM690" s="132"/>
      <c r="AN690" s="132"/>
      <c r="AO690" s="132"/>
      <c r="AP690" s="132"/>
      <c r="AQ690" s="132"/>
      <c r="AR690" s="132"/>
      <c r="AS690" s="132"/>
      <c r="AT690" s="132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  <c r="BM690" s="132"/>
      <c r="BN690" s="132"/>
      <c r="BO690" s="132"/>
      <c r="BP690" s="132"/>
      <c r="BQ690" s="132"/>
      <c r="BR690" s="132"/>
      <c r="BS690" s="132"/>
      <c r="BT690" s="132"/>
      <c r="BU690" s="132"/>
      <c r="BV690" s="132"/>
      <c r="BW690" s="132"/>
      <c r="BX690" s="132"/>
      <c r="BY690" s="132"/>
      <c r="BZ690" s="132"/>
      <c r="CA690" s="132"/>
      <c r="CB690" s="132"/>
      <c r="CC690" s="132"/>
      <c r="CD690" s="132"/>
      <c r="CE690" s="132"/>
      <c r="CF690" s="92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2"/>
      <c r="DE690" s="92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2"/>
      <c r="DU690" s="92"/>
      <c r="DV690" s="92"/>
      <c r="DW690" s="92"/>
      <c r="DX690" s="93"/>
      <c r="DY690" s="92"/>
      <c r="DZ690" s="92"/>
      <c r="EA690" s="92"/>
      <c r="EB690" s="92"/>
      <c r="EC690" s="92"/>
      <c r="ED690" s="92"/>
      <c r="EE690" s="92"/>
      <c r="EF690" s="92"/>
      <c r="EG690" s="92"/>
      <c r="EH690" s="92"/>
      <c r="EK690" s="94"/>
      <c r="EL690" s="95"/>
    </row>
    <row r="691" spans="7:142" x14ac:dyDescent="0.15"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235"/>
      <c r="T691" s="132"/>
      <c r="U691" s="132"/>
      <c r="V691" s="132"/>
      <c r="W691" s="132"/>
      <c r="X691" s="132"/>
      <c r="Y691" s="132"/>
      <c r="Z691" s="132"/>
      <c r="AA691" s="132"/>
      <c r="AB691" s="132"/>
      <c r="AC691" s="132"/>
      <c r="AD691" s="132"/>
      <c r="AE691" s="132"/>
      <c r="AF691" s="132"/>
      <c r="AG691" s="132"/>
      <c r="AH691" s="132"/>
      <c r="AI691" s="132"/>
      <c r="AJ691" s="132"/>
      <c r="AK691" s="132"/>
      <c r="AL691" s="132"/>
      <c r="AM691" s="132"/>
      <c r="AN691" s="132"/>
      <c r="AO691" s="132"/>
      <c r="AP691" s="132"/>
      <c r="AQ691" s="132"/>
      <c r="AR691" s="132"/>
      <c r="AS691" s="132"/>
      <c r="AT691" s="132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  <c r="BM691" s="132"/>
      <c r="BN691" s="132"/>
      <c r="BO691" s="132"/>
      <c r="BP691" s="132"/>
      <c r="BQ691" s="132"/>
      <c r="BR691" s="132"/>
      <c r="BS691" s="132"/>
      <c r="BT691" s="132"/>
      <c r="BU691" s="132"/>
      <c r="BV691" s="132"/>
      <c r="BW691" s="132"/>
      <c r="BX691" s="132"/>
      <c r="BY691" s="132"/>
      <c r="BZ691" s="132"/>
      <c r="CA691" s="132"/>
      <c r="CB691" s="132"/>
      <c r="CC691" s="132"/>
      <c r="CD691" s="132"/>
      <c r="CE691" s="132"/>
      <c r="CF691" s="92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2"/>
      <c r="DE691" s="92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2"/>
      <c r="DU691" s="92"/>
      <c r="DV691" s="92"/>
      <c r="DW691" s="92"/>
      <c r="DX691" s="93"/>
      <c r="DY691" s="92"/>
      <c r="DZ691" s="92"/>
      <c r="EA691" s="92"/>
      <c r="EB691" s="92"/>
      <c r="EC691" s="92"/>
      <c r="ED691" s="92"/>
      <c r="EE691" s="92"/>
      <c r="EF691" s="92"/>
      <c r="EG691" s="92"/>
      <c r="EH691" s="92"/>
      <c r="EK691" s="94"/>
      <c r="EL691" s="95"/>
    </row>
    <row r="692" spans="7:142" x14ac:dyDescent="0.15"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235"/>
      <c r="T692" s="132"/>
      <c r="U692" s="132"/>
      <c r="V692" s="132"/>
      <c r="W692" s="132"/>
      <c r="X692" s="132"/>
      <c r="Y692" s="132"/>
      <c r="Z692" s="132"/>
      <c r="AA692" s="132"/>
      <c r="AB692" s="132"/>
      <c r="AC692" s="132"/>
      <c r="AD692" s="132"/>
      <c r="AE692" s="132"/>
      <c r="AF692" s="132"/>
      <c r="AG692" s="132"/>
      <c r="AH692" s="132"/>
      <c r="AI692" s="132"/>
      <c r="AJ692" s="132"/>
      <c r="AK692" s="132"/>
      <c r="AL692" s="132"/>
      <c r="AM692" s="132"/>
      <c r="AN692" s="132"/>
      <c r="AO692" s="132"/>
      <c r="AP692" s="132"/>
      <c r="AQ692" s="132"/>
      <c r="AR692" s="132"/>
      <c r="AS692" s="132"/>
      <c r="AT692" s="132"/>
      <c r="AU692" s="132"/>
      <c r="AV692" s="132"/>
      <c r="AW692" s="132"/>
      <c r="AX692" s="132"/>
      <c r="AY692" s="132"/>
      <c r="AZ692" s="132"/>
      <c r="BA692" s="132"/>
      <c r="BB692" s="132"/>
      <c r="BC692" s="132"/>
      <c r="BD692" s="132"/>
      <c r="BE692" s="132"/>
      <c r="BF692" s="132"/>
      <c r="BG692" s="132"/>
      <c r="BH692" s="132"/>
      <c r="BI692" s="132"/>
      <c r="BJ692" s="132"/>
      <c r="BK692" s="132"/>
      <c r="BL692" s="132"/>
      <c r="BM692" s="132"/>
      <c r="BN692" s="132"/>
      <c r="BO692" s="132"/>
      <c r="BP692" s="132"/>
      <c r="BQ692" s="132"/>
      <c r="BR692" s="132"/>
      <c r="BS692" s="132"/>
      <c r="BT692" s="132"/>
      <c r="BU692" s="132"/>
      <c r="BV692" s="132"/>
      <c r="BW692" s="132"/>
      <c r="BX692" s="132"/>
      <c r="BY692" s="132"/>
      <c r="BZ692" s="132"/>
      <c r="CA692" s="132"/>
      <c r="CB692" s="132"/>
      <c r="CC692" s="132"/>
      <c r="CD692" s="132"/>
      <c r="CE692" s="132"/>
      <c r="CF692" s="92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2"/>
      <c r="DE692" s="92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2"/>
      <c r="DU692" s="92"/>
      <c r="DV692" s="92"/>
      <c r="DW692" s="92"/>
      <c r="DX692" s="93"/>
      <c r="DY692" s="92"/>
      <c r="DZ692" s="92"/>
      <c r="EA692" s="92"/>
      <c r="EB692" s="92"/>
      <c r="EC692" s="92"/>
      <c r="ED692" s="92"/>
      <c r="EE692" s="92"/>
      <c r="EF692" s="92"/>
      <c r="EG692" s="92"/>
      <c r="EH692" s="92"/>
      <c r="EK692" s="94"/>
      <c r="EL692" s="95"/>
    </row>
    <row r="693" spans="7:142" x14ac:dyDescent="0.15"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235"/>
      <c r="T693" s="132"/>
      <c r="U693" s="132"/>
      <c r="V693" s="132"/>
      <c r="W693" s="132"/>
      <c r="X693" s="132"/>
      <c r="Y693" s="132"/>
      <c r="Z693" s="132"/>
      <c r="AA693" s="132"/>
      <c r="AB693" s="132"/>
      <c r="AC693" s="132"/>
      <c r="AD693" s="132"/>
      <c r="AE693" s="132"/>
      <c r="AF693" s="132"/>
      <c r="AG693" s="132"/>
      <c r="AH693" s="132"/>
      <c r="AI693" s="132"/>
      <c r="AJ693" s="132"/>
      <c r="AK693" s="132"/>
      <c r="AL693" s="132"/>
      <c r="AM693" s="132"/>
      <c r="AN693" s="132"/>
      <c r="AO693" s="132"/>
      <c r="AP693" s="132"/>
      <c r="AQ693" s="132"/>
      <c r="AR693" s="132"/>
      <c r="AS693" s="132"/>
      <c r="AT693" s="132"/>
      <c r="AU693" s="132"/>
      <c r="AV693" s="132"/>
      <c r="AW693" s="132"/>
      <c r="AX693" s="132"/>
      <c r="AY693" s="132"/>
      <c r="AZ693" s="132"/>
      <c r="BA693" s="132"/>
      <c r="BB693" s="132"/>
      <c r="BC693" s="132"/>
      <c r="BD693" s="132"/>
      <c r="BE693" s="132"/>
      <c r="BF693" s="132"/>
      <c r="BG693" s="132"/>
      <c r="BH693" s="132"/>
      <c r="BI693" s="132"/>
      <c r="BJ693" s="132"/>
      <c r="BK693" s="132"/>
      <c r="BL693" s="132"/>
      <c r="BM693" s="132"/>
      <c r="BN693" s="132"/>
      <c r="BO693" s="132"/>
      <c r="BP693" s="132"/>
      <c r="BQ693" s="132"/>
      <c r="BR693" s="132"/>
      <c r="BS693" s="132"/>
      <c r="BT693" s="132"/>
      <c r="BU693" s="132"/>
      <c r="BV693" s="132"/>
      <c r="BW693" s="132"/>
      <c r="BX693" s="132"/>
      <c r="BY693" s="132"/>
      <c r="BZ693" s="132"/>
      <c r="CA693" s="132"/>
      <c r="CB693" s="132"/>
      <c r="CC693" s="132"/>
      <c r="CD693" s="132"/>
      <c r="CE693" s="132"/>
      <c r="CF693" s="92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2"/>
      <c r="DE693" s="92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2"/>
      <c r="DU693" s="92"/>
      <c r="DV693" s="92"/>
      <c r="DW693" s="92"/>
      <c r="DX693" s="93"/>
      <c r="DY693" s="92"/>
      <c r="DZ693" s="92"/>
      <c r="EA693" s="92"/>
      <c r="EB693" s="92"/>
      <c r="EC693" s="92"/>
      <c r="ED693" s="92"/>
      <c r="EE693" s="92"/>
      <c r="EF693" s="92"/>
      <c r="EG693" s="92"/>
      <c r="EH693" s="92"/>
      <c r="EK693" s="94"/>
      <c r="EL693" s="95"/>
    </row>
    <row r="694" spans="7:142" x14ac:dyDescent="0.15"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235"/>
      <c r="T694" s="132"/>
      <c r="U694" s="132"/>
      <c r="V694" s="132"/>
      <c r="W694" s="132"/>
      <c r="X694" s="132"/>
      <c r="Y694" s="132"/>
      <c r="Z694" s="132"/>
      <c r="AA694" s="132"/>
      <c r="AB694" s="132"/>
      <c r="AC694" s="132"/>
      <c r="AD694" s="132"/>
      <c r="AE694" s="132"/>
      <c r="AF694" s="132"/>
      <c r="AG694" s="132"/>
      <c r="AH694" s="132"/>
      <c r="AI694" s="132"/>
      <c r="AJ694" s="132"/>
      <c r="AK694" s="132"/>
      <c r="AL694" s="132"/>
      <c r="AM694" s="132"/>
      <c r="AN694" s="132"/>
      <c r="AO694" s="132"/>
      <c r="AP694" s="132"/>
      <c r="AQ694" s="132"/>
      <c r="AR694" s="132"/>
      <c r="AS694" s="132"/>
      <c r="AT694" s="132"/>
      <c r="AU694" s="132"/>
      <c r="AV694" s="132"/>
      <c r="AW694" s="132"/>
      <c r="AX694" s="132"/>
      <c r="AY694" s="132"/>
      <c r="AZ694" s="132"/>
      <c r="BA694" s="132"/>
      <c r="BB694" s="132"/>
      <c r="BC694" s="132"/>
      <c r="BD694" s="132"/>
      <c r="BE694" s="132"/>
      <c r="BF694" s="132"/>
      <c r="BG694" s="132"/>
      <c r="BH694" s="132"/>
      <c r="BI694" s="132"/>
      <c r="BJ694" s="132"/>
      <c r="BK694" s="132"/>
      <c r="BL694" s="132"/>
      <c r="BM694" s="132"/>
      <c r="BN694" s="132"/>
      <c r="BO694" s="132"/>
      <c r="BP694" s="132"/>
      <c r="BQ694" s="132"/>
      <c r="BR694" s="132"/>
      <c r="BS694" s="132"/>
      <c r="BT694" s="132"/>
      <c r="BU694" s="132"/>
      <c r="BV694" s="132"/>
      <c r="BW694" s="132"/>
      <c r="BX694" s="132"/>
      <c r="BY694" s="132"/>
      <c r="BZ694" s="132"/>
      <c r="CA694" s="132"/>
      <c r="CB694" s="132"/>
      <c r="CC694" s="132"/>
      <c r="CD694" s="132"/>
      <c r="CE694" s="132"/>
      <c r="CF694" s="92"/>
      <c r="CG694" s="92"/>
      <c r="CH694" s="92"/>
      <c r="CI694" s="92"/>
      <c r="CJ694" s="92"/>
      <c r="CK694" s="92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2"/>
      <c r="DE694" s="92"/>
      <c r="DF694" s="92"/>
      <c r="DG694" s="92"/>
      <c r="DH694" s="92"/>
      <c r="DI694" s="92"/>
      <c r="DJ694" s="92"/>
      <c r="DK694" s="92"/>
      <c r="DL694" s="92"/>
      <c r="DM694" s="92"/>
      <c r="DN694" s="92"/>
      <c r="DO694" s="92"/>
      <c r="DP694" s="92"/>
      <c r="DQ694" s="92"/>
      <c r="DR694" s="92"/>
      <c r="DS694" s="92"/>
      <c r="DT694" s="92"/>
      <c r="DU694" s="92"/>
      <c r="DV694" s="92"/>
      <c r="DW694" s="92"/>
      <c r="DX694" s="93"/>
      <c r="DY694" s="92"/>
      <c r="DZ694" s="92"/>
      <c r="EA694" s="92"/>
      <c r="EB694" s="92"/>
      <c r="EC694" s="92"/>
      <c r="ED694" s="92"/>
      <c r="EE694" s="92"/>
      <c r="EF694" s="92"/>
      <c r="EG694" s="92"/>
      <c r="EH694" s="92"/>
      <c r="EK694" s="94"/>
      <c r="EL694" s="95"/>
    </row>
    <row r="695" spans="7:142" x14ac:dyDescent="0.15"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235"/>
      <c r="T695" s="132"/>
      <c r="U695" s="132"/>
      <c r="V695" s="132"/>
      <c r="W695" s="132"/>
      <c r="X695" s="132"/>
      <c r="Y695" s="132"/>
      <c r="Z695" s="132"/>
      <c r="AA695" s="132"/>
      <c r="AB695" s="132"/>
      <c r="AC695" s="132"/>
      <c r="AD695" s="132"/>
      <c r="AE695" s="132"/>
      <c r="AF695" s="132"/>
      <c r="AG695" s="132"/>
      <c r="AH695" s="132"/>
      <c r="AI695" s="132"/>
      <c r="AJ695" s="132"/>
      <c r="AK695" s="132"/>
      <c r="AL695" s="132"/>
      <c r="AM695" s="132"/>
      <c r="AN695" s="132"/>
      <c r="AO695" s="132"/>
      <c r="AP695" s="132"/>
      <c r="AQ695" s="132"/>
      <c r="AR695" s="132"/>
      <c r="AS695" s="132"/>
      <c r="AT695" s="132"/>
      <c r="AU695" s="132"/>
      <c r="AV695" s="132"/>
      <c r="AW695" s="132"/>
      <c r="AX695" s="132"/>
      <c r="AY695" s="132"/>
      <c r="AZ695" s="132"/>
      <c r="BA695" s="132"/>
      <c r="BB695" s="132"/>
      <c r="BC695" s="132"/>
      <c r="BD695" s="132"/>
      <c r="BE695" s="132"/>
      <c r="BF695" s="132"/>
      <c r="BG695" s="132"/>
      <c r="BH695" s="132"/>
      <c r="BI695" s="132"/>
      <c r="BJ695" s="132"/>
      <c r="BK695" s="132"/>
      <c r="BL695" s="132"/>
      <c r="BM695" s="132"/>
      <c r="BN695" s="132"/>
      <c r="BO695" s="132"/>
      <c r="BP695" s="132"/>
      <c r="BQ695" s="132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2"/>
      <c r="CF695" s="92"/>
      <c r="CG695" s="92"/>
      <c r="CH695" s="92"/>
      <c r="CI695" s="92"/>
      <c r="CJ695" s="92"/>
      <c r="CK695" s="92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2"/>
      <c r="DE695" s="92"/>
      <c r="DF695" s="92"/>
      <c r="DG695" s="92"/>
      <c r="DH695" s="92"/>
      <c r="DI695" s="92"/>
      <c r="DJ695" s="92"/>
      <c r="DK695" s="92"/>
      <c r="DL695" s="92"/>
      <c r="DM695" s="92"/>
      <c r="DN695" s="92"/>
      <c r="DO695" s="92"/>
      <c r="DP695" s="92"/>
      <c r="DQ695" s="92"/>
      <c r="DR695" s="92"/>
      <c r="DS695" s="92"/>
      <c r="DT695" s="92"/>
      <c r="DU695" s="92"/>
      <c r="DV695" s="92"/>
      <c r="DW695" s="92"/>
      <c r="DX695" s="93"/>
      <c r="DY695" s="92"/>
      <c r="DZ695" s="92"/>
      <c r="EA695" s="92"/>
      <c r="EB695" s="92"/>
      <c r="EC695" s="92"/>
      <c r="ED695" s="92"/>
      <c r="EE695" s="92"/>
      <c r="EF695" s="92"/>
      <c r="EG695" s="92"/>
      <c r="EH695" s="92"/>
      <c r="EK695" s="94"/>
      <c r="EL695" s="95"/>
    </row>
    <row r="696" spans="7:142" x14ac:dyDescent="0.15"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235"/>
      <c r="T696" s="132"/>
      <c r="U696" s="132"/>
      <c r="V696" s="132"/>
      <c r="W696" s="132"/>
      <c r="X696" s="132"/>
      <c r="Y696" s="132"/>
      <c r="Z696" s="132"/>
      <c r="AA696" s="132"/>
      <c r="AB696" s="132"/>
      <c r="AC696" s="132"/>
      <c r="AD696" s="132"/>
      <c r="AE696" s="132"/>
      <c r="AF696" s="132"/>
      <c r="AG696" s="132"/>
      <c r="AH696" s="132"/>
      <c r="AI696" s="132"/>
      <c r="AJ696" s="132"/>
      <c r="AK696" s="132"/>
      <c r="AL696" s="132"/>
      <c r="AM696" s="132"/>
      <c r="AN696" s="132"/>
      <c r="AO696" s="132"/>
      <c r="AP696" s="132"/>
      <c r="AQ696" s="132"/>
      <c r="AR696" s="132"/>
      <c r="AS696" s="132"/>
      <c r="AT696" s="132"/>
      <c r="AU696" s="132"/>
      <c r="AV696" s="132"/>
      <c r="AW696" s="132"/>
      <c r="AX696" s="132"/>
      <c r="AY696" s="132"/>
      <c r="AZ696" s="132"/>
      <c r="BA696" s="132"/>
      <c r="BB696" s="132"/>
      <c r="BC696" s="132"/>
      <c r="BD696" s="132"/>
      <c r="BE696" s="132"/>
      <c r="BF696" s="132"/>
      <c r="BG696" s="132"/>
      <c r="BH696" s="132"/>
      <c r="BI696" s="132"/>
      <c r="BJ696" s="132"/>
      <c r="BK696" s="132"/>
      <c r="BL696" s="132"/>
      <c r="BM696" s="132"/>
      <c r="BN696" s="132"/>
      <c r="BO696" s="132"/>
      <c r="BP696" s="132"/>
      <c r="BQ696" s="132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2"/>
      <c r="CF696" s="92"/>
      <c r="CG696" s="92"/>
      <c r="CH696" s="92"/>
      <c r="CI696" s="92"/>
      <c r="CJ696" s="92"/>
      <c r="CK696" s="92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2"/>
      <c r="DE696" s="92"/>
      <c r="DF696" s="92"/>
      <c r="DG696" s="92"/>
      <c r="DH696" s="92"/>
      <c r="DI696" s="92"/>
      <c r="DJ696" s="92"/>
      <c r="DK696" s="92"/>
      <c r="DL696" s="92"/>
      <c r="DM696" s="92"/>
      <c r="DN696" s="92"/>
      <c r="DO696" s="92"/>
      <c r="DP696" s="92"/>
      <c r="DQ696" s="92"/>
      <c r="DR696" s="92"/>
      <c r="DS696" s="92"/>
      <c r="DT696" s="92"/>
      <c r="DU696" s="92"/>
      <c r="DV696" s="92"/>
      <c r="DW696" s="92"/>
      <c r="DX696" s="93"/>
      <c r="DY696" s="92"/>
      <c r="DZ696" s="92"/>
      <c r="EA696" s="92"/>
      <c r="EB696" s="92"/>
      <c r="EC696" s="92"/>
      <c r="ED696" s="92"/>
      <c r="EE696" s="92"/>
      <c r="EF696" s="92"/>
      <c r="EG696" s="92"/>
      <c r="EH696" s="92"/>
      <c r="EK696" s="94"/>
      <c r="EL696" s="95"/>
    </row>
    <row r="697" spans="7:142" x14ac:dyDescent="0.15"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235"/>
      <c r="T697" s="132"/>
      <c r="U697" s="132"/>
      <c r="V697" s="132"/>
      <c r="W697" s="132"/>
      <c r="X697" s="132"/>
      <c r="Y697" s="132"/>
      <c r="Z697" s="132"/>
      <c r="AA697" s="132"/>
      <c r="AB697" s="132"/>
      <c r="AC697" s="132"/>
      <c r="AD697" s="132"/>
      <c r="AE697" s="132"/>
      <c r="AF697" s="132"/>
      <c r="AG697" s="132"/>
      <c r="AH697" s="132"/>
      <c r="AI697" s="132"/>
      <c r="AJ697" s="132"/>
      <c r="AK697" s="132"/>
      <c r="AL697" s="132"/>
      <c r="AM697" s="132"/>
      <c r="AN697" s="132"/>
      <c r="AO697" s="132"/>
      <c r="AP697" s="132"/>
      <c r="AQ697" s="132"/>
      <c r="AR697" s="132"/>
      <c r="AS697" s="132"/>
      <c r="AT697" s="132"/>
      <c r="AU697" s="132"/>
      <c r="AV697" s="132"/>
      <c r="AW697" s="132"/>
      <c r="AX697" s="132"/>
      <c r="AY697" s="132"/>
      <c r="AZ697" s="132"/>
      <c r="BA697" s="132"/>
      <c r="BB697" s="132"/>
      <c r="BC697" s="132"/>
      <c r="BD697" s="132"/>
      <c r="BE697" s="132"/>
      <c r="BF697" s="132"/>
      <c r="BG697" s="132"/>
      <c r="BH697" s="132"/>
      <c r="BI697" s="132"/>
      <c r="BJ697" s="132"/>
      <c r="BK697" s="132"/>
      <c r="BL697" s="132"/>
      <c r="BM697" s="132"/>
      <c r="BN697" s="132"/>
      <c r="BO697" s="132"/>
      <c r="BP697" s="132"/>
      <c r="BQ697" s="132"/>
      <c r="BR697" s="132"/>
      <c r="BS697" s="132"/>
      <c r="BT697" s="132"/>
      <c r="BU697" s="132"/>
      <c r="BV697" s="132"/>
      <c r="BW697" s="132"/>
      <c r="BX697" s="132"/>
      <c r="BY697" s="132"/>
      <c r="BZ697" s="132"/>
      <c r="CA697" s="132"/>
      <c r="CB697" s="132"/>
      <c r="CC697" s="132"/>
      <c r="CD697" s="132"/>
      <c r="CE697" s="132"/>
      <c r="CF697" s="92"/>
      <c r="CG697" s="92"/>
      <c r="CH697" s="92"/>
      <c r="CI697" s="92"/>
      <c r="CJ697" s="92"/>
      <c r="CK697" s="92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2"/>
      <c r="DE697" s="92"/>
      <c r="DF697" s="92"/>
      <c r="DG697" s="92"/>
      <c r="DH697" s="92"/>
      <c r="DI697" s="92"/>
      <c r="DJ697" s="92"/>
      <c r="DK697" s="92"/>
      <c r="DL697" s="92"/>
      <c r="DM697" s="92"/>
      <c r="DN697" s="92"/>
      <c r="DO697" s="92"/>
      <c r="DP697" s="92"/>
      <c r="DQ697" s="92"/>
      <c r="DR697" s="92"/>
      <c r="DS697" s="92"/>
      <c r="DT697" s="92"/>
      <c r="DU697" s="92"/>
      <c r="DV697" s="92"/>
      <c r="DW697" s="92"/>
      <c r="DX697" s="93"/>
      <c r="DY697" s="92"/>
      <c r="DZ697" s="92"/>
      <c r="EA697" s="92"/>
      <c r="EB697" s="92"/>
      <c r="EC697" s="92"/>
      <c r="ED697" s="92"/>
      <c r="EE697" s="92"/>
      <c r="EF697" s="92"/>
      <c r="EG697" s="92"/>
      <c r="EH697" s="92"/>
      <c r="EK697" s="94"/>
      <c r="EL697" s="95"/>
    </row>
    <row r="698" spans="7:142" x14ac:dyDescent="0.15"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235"/>
      <c r="T698" s="132"/>
      <c r="U698" s="132"/>
      <c r="V698" s="132"/>
      <c r="W698" s="132"/>
      <c r="X698" s="132"/>
      <c r="Y698" s="132"/>
      <c r="Z698" s="132"/>
      <c r="AA698" s="132"/>
      <c r="AB698" s="132"/>
      <c r="AC698" s="132"/>
      <c r="AD698" s="132"/>
      <c r="AE698" s="132"/>
      <c r="AF698" s="132"/>
      <c r="AG698" s="132"/>
      <c r="AH698" s="132"/>
      <c r="AI698" s="132"/>
      <c r="AJ698" s="132"/>
      <c r="AK698" s="132"/>
      <c r="AL698" s="132"/>
      <c r="AM698" s="132"/>
      <c r="AN698" s="132"/>
      <c r="AO698" s="132"/>
      <c r="AP698" s="132"/>
      <c r="AQ698" s="132"/>
      <c r="AR698" s="132"/>
      <c r="AS698" s="132"/>
      <c r="AT698" s="132"/>
      <c r="AU698" s="132"/>
      <c r="AV698" s="132"/>
      <c r="AW698" s="132"/>
      <c r="AX698" s="132"/>
      <c r="AY698" s="132"/>
      <c r="AZ698" s="132"/>
      <c r="BA698" s="132"/>
      <c r="BB698" s="132"/>
      <c r="BC698" s="132"/>
      <c r="BD698" s="132"/>
      <c r="BE698" s="132"/>
      <c r="BF698" s="132"/>
      <c r="BG698" s="132"/>
      <c r="BH698" s="132"/>
      <c r="BI698" s="132"/>
      <c r="BJ698" s="132"/>
      <c r="BK698" s="132"/>
      <c r="BL698" s="132"/>
      <c r="BM698" s="132"/>
      <c r="BN698" s="132"/>
      <c r="BO698" s="132"/>
      <c r="BP698" s="132"/>
      <c r="BQ698" s="132"/>
      <c r="BR698" s="132"/>
      <c r="BS698" s="132"/>
      <c r="BT698" s="132"/>
      <c r="BU698" s="132"/>
      <c r="BV698" s="132"/>
      <c r="BW698" s="132"/>
      <c r="BX698" s="132"/>
      <c r="BY698" s="132"/>
      <c r="BZ698" s="132"/>
      <c r="CA698" s="132"/>
      <c r="CB698" s="132"/>
      <c r="CC698" s="132"/>
      <c r="CD698" s="132"/>
      <c r="CE698" s="132"/>
      <c r="CF698" s="92"/>
      <c r="CG698" s="92"/>
      <c r="CH698" s="92"/>
      <c r="CI698" s="92"/>
      <c r="CJ698" s="92"/>
      <c r="CK698" s="92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2"/>
      <c r="DE698" s="92"/>
      <c r="DF698" s="92"/>
      <c r="DG698" s="92"/>
      <c r="DH698" s="92"/>
      <c r="DI698" s="92"/>
      <c r="DJ698" s="92"/>
      <c r="DK698" s="92"/>
      <c r="DL698" s="92"/>
      <c r="DM698" s="92"/>
      <c r="DN698" s="92"/>
      <c r="DO698" s="92"/>
      <c r="DP698" s="92"/>
      <c r="DQ698" s="92"/>
      <c r="DR698" s="92"/>
      <c r="DS698" s="92"/>
      <c r="DT698" s="92"/>
      <c r="DU698" s="92"/>
      <c r="DV698" s="92"/>
      <c r="DW698" s="92"/>
      <c r="DX698" s="93"/>
      <c r="DY698" s="92"/>
      <c r="DZ698" s="92"/>
      <c r="EA698" s="92"/>
      <c r="EB698" s="92"/>
      <c r="EC698" s="92"/>
      <c r="ED698" s="92"/>
      <c r="EE698" s="92"/>
      <c r="EF698" s="92"/>
      <c r="EG698" s="92"/>
      <c r="EH698" s="92"/>
      <c r="EK698" s="94"/>
      <c r="EL698" s="95"/>
    </row>
    <row r="699" spans="7:142" x14ac:dyDescent="0.15"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235"/>
      <c r="T699" s="132"/>
      <c r="U699" s="132"/>
      <c r="V699" s="132"/>
      <c r="W699" s="132"/>
      <c r="X699" s="132"/>
      <c r="Y699" s="132"/>
      <c r="Z699" s="132"/>
      <c r="AA699" s="132"/>
      <c r="AB699" s="132"/>
      <c r="AC699" s="132"/>
      <c r="AD699" s="132"/>
      <c r="AE699" s="132"/>
      <c r="AF699" s="132"/>
      <c r="AG699" s="132"/>
      <c r="AH699" s="132"/>
      <c r="AI699" s="132"/>
      <c r="AJ699" s="132"/>
      <c r="AK699" s="132"/>
      <c r="AL699" s="132"/>
      <c r="AM699" s="132"/>
      <c r="AN699" s="132"/>
      <c r="AO699" s="132"/>
      <c r="AP699" s="132"/>
      <c r="AQ699" s="132"/>
      <c r="AR699" s="132"/>
      <c r="AS699" s="132"/>
      <c r="AT699" s="132"/>
      <c r="AU699" s="132"/>
      <c r="AV699" s="132"/>
      <c r="AW699" s="132"/>
      <c r="AX699" s="132"/>
      <c r="AY699" s="132"/>
      <c r="AZ699" s="132"/>
      <c r="BA699" s="132"/>
      <c r="BB699" s="132"/>
      <c r="BC699" s="132"/>
      <c r="BD699" s="132"/>
      <c r="BE699" s="132"/>
      <c r="BF699" s="132"/>
      <c r="BG699" s="132"/>
      <c r="BH699" s="132"/>
      <c r="BI699" s="132"/>
      <c r="BJ699" s="132"/>
      <c r="BK699" s="132"/>
      <c r="BL699" s="132"/>
      <c r="BM699" s="132"/>
      <c r="BN699" s="132"/>
      <c r="BO699" s="132"/>
      <c r="BP699" s="132"/>
      <c r="BQ699" s="132"/>
      <c r="BR699" s="132"/>
      <c r="BS699" s="132"/>
      <c r="BT699" s="132"/>
      <c r="BU699" s="132"/>
      <c r="BV699" s="132"/>
      <c r="BW699" s="132"/>
      <c r="BX699" s="132"/>
      <c r="BY699" s="132"/>
      <c r="BZ699" s="132"/>
      <c r="CA699" s="132"/>
      <c r="CB699" s="132"/>
      <c r="CC699" s="132"/>
      <c r="CD699" s="132"/>
      <c r="CE699" s="132"/>
      <c r="CF699" s="92"/>
      <c r="CG699" s="92"/>
      <c r="CH699" s="92"/>
      <c r="CI699" s="92"/>
      <c r="CJ699" s="92"/>
      <c r="CK699" s="92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2"/>
      <c r="DE699" s="92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2"/>
      <c r="DU699" s="92"/>
      <c r="DV699" s="92"/>
      <c r="DW699" s="92"/>
      <c r="DX699" s="93"/>
      <c r="DY699" s="92"/>
      <c r="DZ699" s="92"/>
      <c r="EA699" s="92"/>
      <c r="EB699" s="92"/>
      <c r="EC699" s="92"/>
      <c r="ED699" s="92"/>
      <c r="EE699" s="92"/>
      <c r="EF699" s="92"/>
      <c r="EG699" s="92"/>
      <c r="EH699" s="92"/>
      <c r="EK699" s="94"/>
      <c r="EL699" s="95"/>
    </row>
    <row r="700" spans="7:142" x14ac:dyDescent="0.15"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235"/>
      <c r="T700" s="132"/>
      <c r="U700" s="132"/>
      <c r="V700" s="132"/>
      <c r="W700" s="132"/>
      <c r="X700" s="132"/>
      <c r="Y700" s="132"/>
      <c r="Z700" s="132"/>
      <c r="AA700" s="132"/>
      <c r="AB700" s="132"/>
      <c r="AC700" s="132"/>
      <c r="AD700" s="132"/>
      <c r="AE700" s="132"/>
      <c r="AF700" s="132"/>
      <c r="AG700" s="132"/>
      <c r="AH700" s="132"/>
      <c r="AI700" s="132"/>
      <c r="AJ700" s="132"/>
      <c r="AK700" s="132"/>
      <c r="AL700" s="132"/>
      <c r="AM700" s="132"/>
      <c r="AN700" s="132"/>
      <c r="AO700" s="132"/>
      <c r="AP700" s="132"/>
      <c r="AQ700" s="132"/>
      <c r="AR700" s="132"/>
      <c r="AS700" s="132"/>
      <c r="AT700" s="132"/>
      <c r="AU700" s="132"/>
      <c r="AV700" s="132"/>
      <c r="AW700" s="132"/>
      <c r="AX700" s="132"/>
      <c r="AY700" s="132"/>
      <c r="AZ700" s="132"/>
      <c r="BA700" s="132"/>
      <c r="BB700" s="132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2"/>
      <c r="BQ700" s="132"/>
      <c r="BR700" s="132"/>
      <c r="BS700" s="132"/>
      <c r="BT700" s="132"/>
      <c r="BU700" s="132"/>
      <c r="BV700" s="132"/>
      <c r="BW700" s="132"/>
      <c r="BX700" s="132"/>
      <c r="BY700" s="132"/>
      <c r="BZ700" s="132"/>
      <c r="CA700" s="132"/>
      <c r="CB700" s="132"/>
      <c r="CC700" s="132"/>
      <c r="CD700" s="132"/>
      <c r="CE700" s="132"/>
      <c r="CF700" s="92"/>
      <c r="CG700" s="92"/>
      <c r="CH700" s="92"/>
      <c r="CI700" s="92"/>
      <c r="CJ700" s="92"/>
      <c r="CK700" s="92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2"/>
      <c r="DE700" s="92"/>
      <c r="DF700" s="92"/>
      <c r="DG700" s="92"/>
      <c r="DH700" s="92"/>
      <c r="DI700" s="92"/>
      <c r="DJ700" s="92"/>
      <c r="DK700" s="92"/>
      <c r="DL700" s="92"/>
      <c r="DM700" s="92"/>
      <c r="DN700" s="92"/>
      <c r="DO700" s="92"/>
      <c r="DP700" s="92"/>
      <c r="DQ700" s="92"/>
      <c r="DR700" s="92"/>
      <c r="DS700" s="92"/>
      <c r="DT700" s="92"/>
      <c r="DU700" s="92"/>
      <c r="DV700" s="92"/>
      <c r="DW700" s="92"/>
      <c r="DX700" s="93"/>
      <c r="DY700" s="92"/>
      <c r="DZ700" s="92"/>
      <c r="EA700" s="92"/>
      <c r="EB700" s="92"/>
      <c r="EC700" s="92"/>
      <c r="ED700" s="92"/>
      <c r="EE700" s="92"/>
      <c r="EF700" s="92"/>
      <c r="EG700" s="92"/>
      <c r="EH700" s="92"/>
      <c r="EK700" s="94"/>
      <c r="EL700" s="95"/>
    </row>
    <row r="701" spans="7:142" x14ac:dyDescent="0.15"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235"/>
      <c r="T701" s="132"/>
      <c r="U701" s="132"/>
      <c r="V701" s="132"/>
      <c r="W701" s="132"/>
      <c r="X701" s="132"/>
      <c r="Y701" s="132"/>
      <c r="Z701" s="132"/>
      <c r="AA701" s="132"/>
      <c r="AB701" s="132"/>
      <c r="AC701" s="132"/>
      <c r="AD701" s="132"/>
      <c r="AE701" s="132"/>
      <c r="AF701" s="132"/>
      <c r="AG701" s="132"/>
      <c r="AH701" s="132"/>
      <c r="AI701" s="132"/>
      <c r="AJ701" s="132"/>
      <c r="AK701" s="132"/>
      <c r="AL701" s="132"/>
      <c r="AM701" s="132"/>
      <c r="AN701" s="132"/>
      <c r="AO701" s="132"/>
      <c r="AP701" s="132"/>
      <c r="AQ701" s="132"/>
      <c r="AR701" s="132"/>
      <c r="AS701" s="132"/>
      <c r="AT701" s="132"/>
      <c r="AU701" s="132"/>
      <c r="AV701" s="132"/>
      <c r="AW701" s="132"/>
      <c r="AX701" s="132"/>
      <c r="AY701" s="132"/>
      <c r="AZ701" s="132"/>
      <c r="BA701" s="132"/>
      <c r="BB701" s="132"/>
      <c r="BC701" s="132"/>
      <c r="BD701" s="132"/>
      <c r="BE701" s="132"/>
      <c r="BF701" s="132"/>
      <c r="BG701" s="132"/>
      <c r="BH701" s="132"/>
      <c r="BI701" s="132"/>
      <c r="BJ701" s="132"/>
      <c r="BK701" s="132"/>
      <c r="BL701" s="132"/>
      <c r="BM701" s="132"/>
      <c r="BN701" s="132"/>
      <c r="BO701" s="132"/>
      <c r="BP701" s="132"/>
      <c r="BQ701" s="132"/>
      <c r="BR701" s="132"/>
      <c r="BS701" s="132"/>
      <c r="BT701" s="132"/>
      <c r="BU701" s="132"/>
      <c r="BV701" s="132"/>
      <c r="BW701" s="132"/>
      <c r="BX701" s="132"/>
      <c r="BY701" s="132"/>
      <c r="BZ701" s="132"/>
      <c r="CA701" s="132"/>
      <c r="CB701" s="132"/>
      <c r="CC701" s="132"/>
      <c r="CD701" s="132"/>
      <c r="CE701" s="132"/>
      <c r="CF701" s="92"/>
      <c r="CG701" s="92"/>
      <c r="CH701" s="92"/>
      <c r="CI701" s="92"/>
      <c r="CJ701" s="92"/>
      <c r="CK701" s="92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2"/>
      <c r="DE701" s="92"/>
      <c r="DF701" s="92"/>
      <c r="DG701" s="92"/>
      <c r="DH701" s="92"/>
      <c r="DI701" s="92"/>
      <c r="DJ701" s="92"/>
      <c r="DK701" s="92"/>
      <c r="DL701" s="92"/>
      <c r="DM701" s="92"/>
      <c r="DN701" s="92"/>
      <c r="DO701" s="92"/>
      <c r="DP701" s="92"/>
      <c r="DQ701" s="92"/>
      <c r="DR701" s="92"/>
      <c r="DS701" s="92"/>
      <c r="DT701" s="92"/>
      <c r="DU701" s="92"/>
      <c r="DV701" s="92"/>
      <c r="DW701" s="92"/>
      <c r="DX701" s="93"/>
      <c r="DY701" s="92"/>
      <c r="DZ701" s="92"/>
      <c r="EA701" s="92"/>
      <c r="EB701" s="92"/>
      <c r="EC701" s="92"/>
      <c r="ED701" s="92"/>
      <c r="EE701" s="92"/>
      <c r="EF701" s="92"/>
      <c r="EG701" s="92"/>
      <c r="EH701" s="92"/>
      <c r="EK701" s="94"/>
      <c r="EL701" s="95"/>
    </row>
    <row r="702" spans="7:142" x14ac:dyDescent="0.15"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235"/>
      <c r="T702" s="132"/>
      <c r="U702" s="132"/>
      <c r="V702" s="132"/>
      <c r="W702" s="132"/>
      <c r="X702" s="132"/>
      <c r="Y702" s="132"/>
      <c r="Z702" s="132"/>
      <c r="AA702" s="132"/>
      <c r="AB702" s="132"/>
      <c r="AC702" s="132"/>
      <c r="AD702" s="132"/>
      <c r="AE702" s="132"/>
      <c r="AF702" s="132"/>
      <c r="AG702" s="132"/>
      <c r="AH702" s="132"/>
      <c r="AI702" s="132"/>
      <c r="AJ702" s="132"/>
      <c r="AK702" s="132"/>
      <c r="AL702" s="132"/>
      <c r="AM702" s="132"/>
      <c r="AN702" s="132"/>
      <c r="AO702" s="132"/>
      <c r="AP702" s="132"/>
      <c r="AQ702" s="132"/>
      <c r="AR702" s="132"/>
      <c r="AS702" s="132"/>
      <c r="AT702" s="132"/>
      <c r="AU702" s="132"/>
      <c r="AV702" s="132"/>
      <c r="AW702" s="132"/>
      <c r="AX702" s="132"/>
      <c r="AY702" s="132"/>
      <c r="AZ702" s="132"/>
      <c r="BA702" s="132"/>
      <c r="BB702" s="132"/>
      <c r="BC702" s="132"/>
      <c r="BD702" s="132"/>
      <c r="BE702" s="132"/>
      <c r="BF702" s="132"/>
      <c r="BG702" s="132"/>
      <c r="BH702" s="132"/>
      <c r="BI702" s="132"/>
      <c r="BJ702" s="132"/>
      <c r="BK702" s="132"/>
      <c r="BL702" s="132"/>
      <c r="BM702" s="132"/>
      <c r="BN702" s="132"/>
      <c r="BO702" s="132"/>
      <c r="BP702" s="132"/>
      <c r="BQ702" s="132"/>
      <c r="BR702" s="132"/>
      <c r="BS702" s="132"/>
      <c r="BT702" s="132"/>
      <c r="BU702" s="132"/>
      <c r="BV702" s="132"/>
      <c r="BW702" s="132"/>
      <c r="BX702" s="132"/>
      <c r="BY702" s="132"/>
      <c r="BZ702" s="132"/>
      <c r="CA702" s="132"/>
      <c r="CB702" s="132"/>
      <c r="CC702" s="132"/>
      <c r="CD702" s="132"/>
      <c r="CE702" s="132"/>
      <c r="CF702" s="92"/>
      <c r="CG702" s="92"/>
      <c r="CH702" s="92"/>
      <c r="CI702" s="92"/>
      <c r="CJ702" s="92"/>
      <c r="CK702" s="92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2"/>
      <c r="DE702" s="92"/>
      <c r="DF702" s="92"/>
      <c r="DG702" s="92"/>
      <c r="DH702" s="92"/>
      <c r="DI702" s="92"/>
      <c r="DJ702" s="92"/>
      <c r="DK702" s="92"/>
      <c r="DL702" s="92"/>
      <c r="DM702" s="92"/>
      <c r="DN702" s="92"/>
      <c r="DO702" s="92"/>
      <c r="DP702" s="92"/>
      <c r="DQ702" s="92"/>
      <c r="DR702" s="92"/>
      <c r="DS702" s="92"/>
      <c r="DT702" s="92"/>
      <c r="DU702" s="92"/>
      <c r="DV702" s="92"/>
      <c r="DW702" s="92"/>
      <c r="DX702" s="93"/>
      <c r="DY702" s="92"/>
      <c r="DZ702" s="92"/>
      <c r="EA702" s="92"/>
      <c r="EB702" s="92"/>
      <c r="EC702" s="92"/>
      <c r="ED702" s="92"/>
      <c r="EE702" s="92"/>
      <c r="EF702" s="92"/>
      <c r="EG702" s="92"/>
      <c r="EH702" s="92"/>
      <c r="EK702" s="94"/>
      <c r="EL702" s="95"/>
    </row>
    <row r="703" spans="7:142" x14ac:dyDescent="0.15"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235"/>
      <c r="T703" s="132"/>
      <c r="U703" s="132"/>
      <c r="V703" s="132"/>
      <c r="W703" s="132"/>
      <c r="X703" s="132"/>
      <c r="Y703" s="132"/>
      <c r="Z703" s="132"/>
      <c r="AA703" s="132"/>
      <c r="AB703" s="132"/>
      <c r="AC703" s="132"/>
      <c r="AD703" s="132"/>
      <c r="AE703" s="132"/>
      <c r="AF703" s="132"/>
      <c r="AG703" s="132"/>
      <c r="AH703" s="132"/>
      <c r="AI703" s="132"/>
      <c r="AJ703" s="132"/>
      <c r="AK703" s="132"/>
      <c r="AL703" s="132"/>
      <c r="AM703" s="132"/>
      <c r="AN703" s="132"/>
      <c r="AO703" s="132"/>
      <c r="AP703" s="132"/>
      <c r="AQ703" s="132"/>
      <c r="AR703" s="132"/>
      <c r="AS703" s="132"/>
      <c r="AT703" s="132"/>
      <c r="AU703" s="132"/>
      <c r="AV703" s="132"/>
      <c r="AW703" s="132"/>
      <c r="AX703" s="132"/>
      <c r="AY703" s="132"/>
      <c r="AZ703" s="132"/>
      <c r="BA703" s="132"/>
      <c r="BB703" s="132"/>
      <c r="BC703" s="132"/>
      <c r="BD703" s="132"/>
      <c r="BE703" s="132"/>
      <c r="BF703" s="132"/>
      <c r="BG703" s="132"/>
      <c r="BH703" s="132"/>
      <c r="BI703" s="132"/>
      <c r="BJ703" s="132"/>
      <c r="BK703" s="132"/>
      <c r="BL703" s="132"/>
      <c r="BM703" s="132"/>
      <c r="BN703" s="132"/>
      <c r="BO703" s="132"/>
      <c r="BP703" s="132"/>
      <c r="BQ703" s="132"/>
      <c r="BR703" s="132"/>
      <c r="BS703" s="132"/>
      <c r="BT703" s="132"/>
      <c r="BU703" s="132"/>
      <c r="BV703" s="132"/>
      <c r="BW703" s="132"/>
      <c r="BX703" s="132"/>
      <c r="BY703" s="132"/>
      <c r="BZ703" s="132"/>
      <c r="CA703" s="132"/>
      <c r="CB703" s="132"/>
      <c r="CC703" s="132"/>
      <c r="CD703" s="132"/>
      <c r="CE703" s="132"/>
      <c r="CF703" s="92"/>
      <c r="CG703" s="92"/>
      <c r="CH703" s="92"/>
      <c r="CI703" s="92"/>
      <c r="CJ703" s="92"/>
      <c r="CK703" s="92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2"/>
      <c r="DE703" s="92"/>
      <c r="DF703" s="92"/>
      <c r="DG703" s="92"/>
      <c r="DH703" s="92"/>
      <c r="DI703" s="92"/>
      <c r="DJ703" s="92"/>
      <c r="DK703" s="92"/>
      <c r="DL703" s="92"/>
      <c r="DM703" s="92"/>
      <c r="DN703" s="92"/>
      <c r="DO703" s="92"/>
      <c r="DP703" s="92"/>
      <c r="DQ703" s="92"/>
      <c r="DR703" s="92"/>
      <c r="DS703" s="92"/>
      <c r="DT703" s="92"/>
      <c r="DU703" s="92"/>
      <c r="DV703" s="92"/>
      <c r="DW703" s="92"/>
      <c r="DX703" s="93"/>
      <c r="DY703" s="92"/>
      <c r="DZ703" s="92"/>
      <c r="EA703" s="92"/>
      <c r="EB703" s="92"/>
      <c r="EC703" s="92"/>
      <c r="ED703" s="92"/>
      <c r="EE703" s="92"/>
      <c r="EF703" s="92"/>
      <c r="EG703" s="92"/>
      <c r="EH703" s="92"/>
      <c r="EJ703" s="115"/>
      <c r="EK703" s="94"/>
      <c r="EL703" s="95"/>
    </row>
    <row r="704" spans="7:142" x14ac:dyDescent="0.15"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235"/>
      <c r="T704" s="132"/>
      <c r="U704" s="132"/>
      <c r="V704" s="132"/>
      <c r="W704" s="132"/>
      <c r="X704" s="132"/>
      <c r="Y704" s="132"/>
      <c r="Z704" s="132"/>
      <c r="AA704" s="132"/>
      <c r="AB704" s="132"/>
      <c r="AC704" s="132"/>
      <c r="AD704" s="132"/>
      <c r="AE704" s="132"/>
      <c r="AF704" s="132"/>
      <c r="AG704" s="132"/>
      <c r="AH704" s="132"/>
      <c r="AI704" s="132"/>
      <c r="AJ704" s="132"/>
      <c r="AK704" s="132"/>
      <c r="AL704" s="132"/>
      <c r="AM704" s="132"/>
      <c r="AN704" s="132"/>
      <c r="AO704" s="132"/>
      <c r="AP704" s="132"/>
      <c r="AQ704" s="132"/>
      <c r="AR704" s="132"/>
      <c r="AS704" s="132"/>
      <c r="AT704" s="132"/>
      <c r="AU704" s="132"/>
      <c r="AV704" s="132"/>
      <c r="AW704" s="132"/>
      <c r="AX704" s="132"/>
      <c r="AY704" s="132"/>
      <c r="AZ704" s="132"/>
      <c r="BA704" s="132"/>
      <c r="BB704" s="132"/>
      <c r="BC704" s="132"/>
      <c r="BD704" s="132"/>
      <c r="BE704" s="132"/>
      <c r="BF704" s="132"/>
      <c r="BG704" s="132"/>
      <c r="BH704" s="132"/>
      <c r="BI704" s="132"/>
      <c r="BJ704" s="132"/>
      <c r="BK704" s="132"/>
      <c r="BL704" s="132"/>
      <c r="BM704" s="132"/>
      <c r="BN704" s="132"/>
      <c r="BO704" s="132"/>
      <c r="BP704" s="132"/>
      <c r="BQ704" s="132"/>
      <c r="BR704" s="132"/>
      <c r="BS704" s="132"/>
      <c r="BT704" s="132"/>
      <c r="BU704" s="132"/>
      <c r="BV704" s="132"/>
      <c r="BW704" s="132"/>
      <c r="BX704" s="132"/>
      <c r="BY704" s="132"/>
      <c r="BZ704" s="132"/>
      <c r="CA704" s="132"/>
      <c r="CB704" s="132"/>
      <c r="CC704" s="132"/>
      <c r="CD704" s="132"/>
      <c r="CE704" s="132"/>
      <c r="CF704" s="92"/>
      <c r="CG704" s="92"/>
      <c r="CH704" s="92"/>
      <c r="CI704" s="92"/>
      <c r="CJ704" s="92"/>
      <c r="CK704" s="92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2"/>
      <c r="DE704" s="92"/>
      <c r="DF704" s="92"/>
      <c r="DG704" s="92"/>
      <c r="DH704" s="92"/>
      <c r="DI704" s="92"/>
      <c r="DJ704" s="92"/>
      <c r="DK704" s="92"/>
      <c r="DL704" s="92"/>
      <c r="DM704" s="92"/>
      <c r="DN704" s="92"/>
      <c r="DO704" s="92"/>
      <c r="DP704" s="92"/>
      <c r="DQ704" s="92"/>
      <c r="DR704" s="92"/>
      <c r="DS704" s="92"/>
      <c r="DT704" s="92"/>
      <c r="DU704" s="92"/>
      <c r="DV704" s="92"/>
      <c r="DW704" s="92"/>
      <c r="DX704" s="93"/>
      <c r="DY704" s="92"/>
      <c r="DZ704" s="92"/>
      <c r="EA704" s="92"/>
      <c r="EB704" s="92"/>
      <c r="EC704" s="92"/>
      <c r="ED704" s="92"/>
      <c r="EE704" s="92"/>
      <c r="EF704" s="92"/>
      <c r="EG704" s="92"/>
      <c r="EH704" s="92"/>
      <c r="EK704" s="94"/>
      <c r="EL704" s="95"/>
    </row>
    <row r="705" spans="7:142" x14ac:dyDescent="0.15"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235"/>
      <c r="T705" s="132"/>
      <c r="U705" s="132"/>
      <c r="V705" s="132"/>
      <c r="W705" s="132"/>
      <c r="X705" s="132"/>
      <c r="Y705" s="132"/>
      <c r="Z705" s="132"/>
      <c r="AA705" s="132"/>
      <c r="AB705" s="132"/>
      <c r="AC705" s="132"/>
      <c r="AD705" s="132"/>
      <c r="AE705" s="132"/>
      <c r="AF705" s="132"/>
      <c r="AG705" s="132"/>
      <c r="AH705" s="132"/>
      <c r="AI705" s="132"/>
      <c r="AJ705" s="132"/>
      <c r="AK705" s="132"/>
      <c r="AL705" s="132"/>
      <c r="AM705" s="132"/>
      <c r="AN705" s="132"/>
      <c r="AO705" s="132"/>
      <c r="AP705" s="132"/>
      <c r="AQ705" s="132"/>
      <c r="AR705" s="132"/>
      <c r="AS705" s="132"/>
      <c r="AT705" s="132"/>
      <c r="AU705" s="132"/>
      <c r="AV705" s="132"/>
      <c r="AW705" s="132"/>
      <c r="AX705" s="132"/>
      <c r="AY705" s="132"/>
      <c r="AZ705" s="132"/>
      <c r="BA705" s="132"/>
      <c r="BB705" s="132"/>
      <c r="BC705" s="132"/>
      <c r="BD705" s="132"/>
      <c r="BE705" s="132"/>
      <c r="BF705" s="132"/>
      <c r="BG705" s="132"/>
      <c r="BH705" s="132"/>
      <c r="BI705" s="132"/>
      <c r="BJ705" s="132"/>
      <c r="BK705" s="132"/>
      <c r="BL705" s="132"/>
      <c r="BM705" s="132"/>
      <c r="BN705" s="132"/>
      <c r="BO705" s="132"/>
      <c r="BP705" s="132"/>
      <c r="BQ705" s="132"/>
      <c r="BR705" s="132"/>
      <c r="BS705" s="132"/>
      <c r="BT705" s="132"/>
      <c r="BU705" s="132"/>
      <c r="BV705" s="132"/>
      <c r="BW705" s="132"/>
      <c r="BX705" s="132"/>
      <c r="BY705" s="132"/>
      <c r="BZ705" s="132"/>
      <c r="CA705" s="132"/>
      <c r="CB705" s="132"/>
      <c r="CC705" s="132"/>
      <c r="CD705" s="132"/>
      <c r="CE705" s="132"/>
      <c r="CF705" s="92"/>
      <c r="CG705" s="92"/>
      <c r="CH705" s="92"/>
      <c r="CI705" s="92"/>
      <c r="CJ705" s="92"/>
      <c r="CK705" s="92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2"/>
      <c r="DE705" s="92"/>
      <c r="DF705" s="92"/>
      <c r="DG705" s="92"/>
      <c r="DH705" s="92"/>
      <c r="DI705" s="92"/>
      <c r="DJ705" s="92"/>
      <c r="DK705" s="92"/>
      <c r="DL705" s="92"/>
      <c r="DM705" s="92"/>
      <c r="DN705" s="92"/>
      <c r="DO705" s="92"/>
      <c r="DP705" s="92"/>
      <c r="DQ705" s="92"/>
      <c r="DR705" s="92"/>
      <c r="DS705" s="92"/>
      <c r="DT705" s="92"/>
      <c r="DU705" s="92"/>
      <c r="DV705" s="92"/>
      <c r="DW705" s="92"/>
      <c r="DX705" s="93"/>
      <c r="DY705" s="92"/>
      <c r="DZ705" s="92"/>
      <c r="EA705" s="92"/>
      <c r="EB705" s="92"/>
      <c r="EC705" s="92"/>
      <c r="ED705" s="92"/>
      <c r="EE705" s="92"/>
      <c r="EF705" s="92"/>
      <c r="EG705" s="92"/>
      <c r="EH705" s="92"/>
      <c r="EK705" s="94"/>
      <c r="EL705" s="95"/>
    </row>
    <row r="706" spans="7:142" x14ac:dyDescent="0.15"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235"/>
      <c r="T706" s="132"/>
      <c r="U706" s="132"/>
      <c r="V706" s="132"/>
      <c r="W706" s="132"/>
      <c r="X706" s="132"/>
      <c r="Y706" s="132"/>
      <c r="Z706" s="132"/>
      <c r="AA706" s="132"/>
      <c r="AB706" s="132"/>
      <c r="AC706" s="132"/>
      <c r="AD706" s="132"/>
      <c r="AE706" s="132"/>
      <c r="AF706" s="132"/>
      <c r="AG706" s="132"/>
      <c r="AH706" s="132"/>
      <c r="AI706" s="132"/>
      <c r="AJ706" s="132"/>
      <c r="AK706" s="132"/>
      <c r="AL706" s="132"/>
      <c r="AM706" s="132"/>
      <c r="AN706" s="132"/>
      <c r="AO706" s="132"/>
      <c r="AP706" s="132"/>
      <c r="AQ706" s="132"/>
      <c r="AR706" s="132"/>
      <c r="AS706" s="132"/>
      <c r="AT706" s="132"/>
      <c r="AU706" s="132"/>
      <c r="AV706" s="132"/>
      <c r="AW706" s="132"/>
      <c r="AX706" s="132"/>
      <c r="AY706" s="132"/>
      <c r="AZ706" s="132"/>
      <c r="BA706" s="132"/>
      <c r="BB706" s="132"/>
      <c r="BC706" s="132"/>
      <c r="BD706" s="132"/>
      <c r="BE706" s="132"/>
      <c r="BF706" s="132"/>
      <c r="BG706" s="132"/>
      <c r="BH706" s="132"/>
      <c r="BI706" s="132"/>
      <c r="BJ706" s="132"/>
      <c r="BK706" s="132"/>
      <c r="BL706" s="132"/>
      <c r="BM706" s="132"/>
      <c r="BN706" s="132"/>
      <c r="BO706" s="132"/>
      <c r="BP706" s="132"/>
      <c r="BQ706" s="132"/>
      <c r="BR706" s="132"/>
      <c r="BS706" s="132"/>
      <c r="BT706" s="132"/>
      <c r="BU706" s="132"/>
      <c r="BV706" s="132"/>
      <c r="BW706" s="132"/>
      <c r="BX706" s="132"/>
      <c r="BY706" s="132"/>
      <c r="BZ706" s="132"/>
      <c r="CA706" s="132"/>
      <c r="CB706" s="132"/>
      <c r="CC706" s="132"/>
      <c r="CD706" s="132"/>
      <c r="CE706" s="132"/>
      <c r="CF706" s="92"/>
      <c r="CG706" s="92"/>
      <c r="CH706" s="92"/>
      <c r="CI706" s="92"/>
      <c r="CJ706" s="92"/>
      <c r="CK706" s="92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2"/>
      <c r="DE706" s="92"/>
      <c r="DF706" s="92"/>
      <c r="DG706" s="92"/>
      <c r="DH706" s="92"/>
      <c r="DI706" s="92"/>
      <c r="DJ706" s="92"/>
      <c r="DK706" s="92"/>
      <c r="DL706" s="92"/>
      <c r="DM706" s="92"/>
      <c r="DN706" s="92"/>
      <c r="DO706" s="92"/>
      <c r="DP706" s="92"/>
      <c r="DQ706" s="92"/>
      <c r="DR706" s="92"/>
      <c r="DS706" s="92"/>
      <c r="DT706" s="92"/>
      <c r="DU706" s="92"/>
      <c r="DV706" s="92"/>
      <c r="DW706" s="92"/>
      <c r="DX706" s="93"/>
      <c r="DY706" s="92"/>
      <c r="DZ706" s="92"/>
      <c r="EA706" s="92"/>
      <c r="EB706" s="92"/>
      <c r="EC706" s="92"/>
      <c r="ED706" s="92"/>
      <c r="EE706" s="92"/>
      <c r="EF706" s="92"/>
      <c r="EG706" s="92"/>
      <c r="EH706" s="92"/>
      <c r="EK706" s="94"/>
      <c r="EL706" s="95"/>
    </row>
    <row r="707" spans="7:142" x14ac:dyDescent="0.15"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235"/>
      <c r="T707" s="132"/>
      <c r="U707" s="132"/>
      <c r="V707" s="132"/>
      <c r="W707" s="132"/>
      <c r="X707" s="132"/>
      <c r="Y707" s="132"/>
      <c r="Z707" s="132"/>
      <c r="AA707" s="132"/>
      <c r="AB707" s="132"/>
      <c r="AC707" s="132"/>
      <c r="AD707" s="132"/>
      <c r="AE707" s="132"/>
      <c r="AF707" s="132"/>
      <c r="AG707" s="132"/>
      <c r="AH707" s="132"/>
      <c r="AI707" s="132"/>
      <c r="AJ707" s="132"/>
      <c r="AK707" s="132"/>
      <c r="AL707" s="132"/>
      <c r="AM707" s="132"/>
      <c r="AN707" s="132"/>
      <c r="AO707" s="132"/>
      <c r="AP707" s="132"/>
      <c r="AQ707" s="132"/>
      <c r="AR707" s="132"/>
      <c r="AS707" s="132"/>
      <c r="AT707" s="132"/>
      <c r="AU707" s="132"/>
      <c r="AV707" s="132"/>
      <c r="AW707" s="132"/>
      <c r="AX707" s="132"/>
      <c r="AY707" s="132"/>
      <c r="AZ707" s="132"/>
      <c r="BA707" s="132"/>
      <c r="BB707" s="132"/>
      <c r="BC707" s="132"/>
      <c r="BD707" s="132"/>
      <c r="BE707" s="132"/>
      <c r="BF707" s="132"/>
      <c r="BG707" s="132"/>
      <c r="BH707" s="132"/>
      <c r="BI707" s="132"/>
      <c r="BJ707" s="132"/>
      <c r="BK707" s="132"/>
      <c r="BL707" s="132"/>
      <c r="BM707" s="132"/>
      <c r="BN707" s="132"/>
      <c r="BO707" s="132"/>
      <c r="BP707" s="132"/>
      <c r="BQ707" s="132"/>
      <c r="BR707" s="132"/>
      <c r="BS707" s="132"/>
      <c r="BT707" s="132"/>
      <c r="BU707" s="132"/>
      <c r="BV707" s="132"/>
      <c r="BW707" s="132"/>
      <c r="BX707" s="132"/>
      <c r="BY707" s="132"/>
      <c r="BZ707" s="132"/>
      <c r="CA707" s="132"/>
      <c r="CB707" s="132"/>
      <c r="CC707" s="132"/>
      <c r="CD707" s="132"/>
      <c r="CE707" s="132"/>
      <c r="CF707" s="92"/>
      <c r="CG707" s="92"/>
      <c r="CH707" s="92"/>
      <c r="CI707" s="92"/>
      <c r="CJ707" s="92"/>
      <c r="CK707" s="92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2"/>
      <c r="DE707" s="92"/>
      <c r="DF707" s="92"/>
      <c r="DG707" s="92"/>
      <c r="DH707" s="92"/>
      <c r="DI707" s="92"/>
      <c r="DJ707" s="92"/>
      <c r="DK707" s="92"/>
      <c r="DL707" s="92"/>
      <c r="DM707" s="92"/>
      <c r="DN707" s="92"/>
      <c r="DO707" s="92"/>
      <c r="DP707" s="92"/>
      <c r="DQ707" s="92"/>
      <c r="DR707" s="92"/>
      <c r="DS707" s="92"/>
      <c r="DT707" s="92"/>
      <c r="DU707" s="92"/>
      <c r="DV707" s="92"/>
      <c r="DW707" s="92"/>
      <c r="DX707" s="93"/>
      <c r="DY707" s="92"/>
      <c r="DZ707" s="92"/>
      <c r="EA707" s="92"/>
      <c r="EB707" s="92"/>
      <c r="EC707" s="92"/>
      <c r="ED707" s="92"/>
      <c r="EE707" s="92"/>
      <c r="EF707" s="92"/>
      <c r="EG707" s="92"/>
      <c r="EH707" s="92"/>
      <c r="EK707" s="94"/>
      <c r="EL707" s="95"/>
    </row>
    <row r="708" spans="7:142" x14ac:dyDescent="0.15"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235"/>
      <c r="T708" s="132"/>
      <c r="U708" s="132"/>
      <c r="V708" s="132"/>
      <c r="W708" s="132"/>
      <c r="X708" s="132"/>
      <c r="Y708" s="132"/>
      <c r="Z708" s="132"/>
      <c r="AA708" s="132"/>
      <c r="AB708" s="132"/>
      <c r="AC708" s="132"/>
      <c r="AD708" s="132"/>
      <c r="AE708" s="132"/>
      <c r="AF708" s="132"/>
      <c r="AG708" s="132"/>
      <c r="AH708" s="132"/>
      <c r="AI708" s="132"/>
      <c r="AJ708" s="132"/>
      <c r="AK708" s="132"/>
      <c r="AL708" s="132"/>
      <c r="AM708" s="132"/>
      <c r="AN708" s="132"/>
      <c r="AO708" s="132"/>
      <c r="AP708" s="132"/>
      <c r="AQ708" s="132"/>
      <c r="AR708" s="132"/>
      <c r="AS708" s="132"/>
      <c r="AT708" s="132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2"/>
      <c r="BE708" s="132"/>
      <c r="BF708" s="132"/>
      <c r="BG708" s="132"/>
      <c r="BH708" s="132"/>
      <c r="BI708" s="132"/>
      <c r="BJ708" s="132"/>
      <c r="BK708" s="132"/>
      <c r="BL708" s="132"/>
      <c r="BM708" s="132"/>
      <c r="BN708" s="132"/>
      <c r="BO708" s="132"/>
      <c r="BP708" s="132"/>
      <c r="BQ708" s="132"/>
      <c r="BR708" s="132"/>
      <c r="BS708" s="132"/>
      <c r="BT708" s="132"/>
      <c r="BU708" s="132"/>
      <c r="BV708" s="132"/>
      <c r="BW708" s="132"/>
      <c r="BX708" s="132"/>
      <c r="BY708" s="132"/>
      <c r="BZ708" s="132"/>
      <c r="CA708" s="132"/>
      <c r="CB708" s="132"/>
      <c r="CC708" s="132"/>
      <c r="CD708" s="132"/>
      <c r="CE708" s="132"/>
      <c r="CF708" s="92"/>
      <c r="CG708" s="92"/>
      <c r="CH708" s="92"/>
      <c r="CI708" s="92"/>
      <c r="CJ708" s="92"/>
      <c r="CK708" s="92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2"/>
      <c r="DE708" s="92"/>
      <c r="DF708" s="92"/>
      <c r="DG708" s="92"/>
      <c r="DH708" s="92"/>
      <c r="DI708" s="92"/>
      <c r="DJ708" s="92"/>
      <c r="DK708" s="92"/>
      <c r="DL708" s="92"/>
      <c r="DM708" s="92"/>
      <c r="DN708" s="92"/>
      <c r="DO708" s="92"/>
      <c r="DP708" s="92"/>
      <c r="DQ708" s="92"/>
      <c r="DR708" s="92"/>
      <c r="DS708" s="92"/>
      <c r="DT708" s="92"/>
      <c r="DU708" s="92"/>
      <c r="DV708" s="92"/>
      <c r="DW708" s="92"/>
      <c r="DX708" s="93"/>
      <c r="DY708" s="92"/>
      <c r="DZ708" s="92"/>
      <c r="EA708" s="92"/>
      <c r="EB708" s="92"/>
      <c r="EC708" s="92"/>
      <c r="ED708" s="92"/>
      <c r="EE708" s="92"/>
      <c r="EF708" s="92"/>
      <c r="EG708" s="92"/>
      <c r="EH708" s="92"/>
      <c r="EK708" s="94"/>
      <c r="EL708" s="95"/>
    </row>
    <row r="709" spans="7:142" x14ac:dyDescent="0.15"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235"/>
      <c r="T709" s="132"/>
      <c r="U709" s="132"/>
      <c r="V709" s="132"/>
      <c r="W709" s="132"/>
      <c r="X709" s="132"/>
      <c r="Y709" s="132"/>
      <c r="Z709" s="132"/>
      <c r="AA709" s="132"/>
      <c r="AB709" s="132"/>
      <c r="AC709" s="132"/>
      <c r="AD709" s="132"/>
      <c r="AE709" s="132"/>
      <c r="AF709" s="132"/>
      <c r="AG709" s="132"/>
      <c r="AH709" s="132"/>
      <c r="AI709" s="132"/>
      <c r="AJ709" s="132"/>
      <c r="AK709" s="132"/>
      <c r="AL709" s="132"/>
      <c r="AM709" s="132"/>
      <c r="AN709" s="132"/>
      <c r="AO709" s="132"/>
      <c r="AP709" s="132"/>
      <c r="AQ709" s="132"/>
      <c r="AR709" s="132"/>
      <c r="AS709" s="132"/>
      <c r="AT709" s="132"/>
      <c r="AU709" s="132"/>
      <c r="AV709" s="132"/>
      <c r="AW709" s="132"/>
      <c r="AX709" s="132"/>
      <c r="AY709" s="132"/>
      <c r="AZ709" s="132"/>
      <c r="BA709" s="132"/>
      <c r="BB709" s="132"/>
      <c r="BC709" s="132"/>
      <c r="BD709" s="132"/>
      <c r="BE709" s="132"/>
      <c r="BF709" s="132"/>
      <c r="BG709" s="132"/>
      <c r="BH709" s="132"/>
      <c r="BI709" s="132"/>
      <c r="BJ709" s="132"/>
      <c r="BK709" s="132"/>
      <c r="BL709" s="132"/>
      <c r="BM709" s="132"/>
      <c r="BN709" s="132"/>
      <c r="BO709" s="132"/>
      <c r="BP709" s="132"/>
      <c r="BQ709" s="132"/>
      <c r="BR709" s="132"/>
      <c r="BS709" s="132"/>
      <c r="BT709" s="132"/>
      <c r="BU709" s="132"/>
      <c r="BV709" s="132"/>
      <c r="BW709" s="132"/>
      <c r="BX709" s="132"/>
      <c r="BY709" s="132"/>
      <c r="BZ709" s="132"/>
      <c r="CA709" s="132"/>
      <c r="CB709" s="132"/>
      <c r="CC709" s="132"/>
      <c r="CD709" s="132"/>
      <c r="CE709" s="132"/>
      <c r="CF709" s="92"/>
      <c r="CG709" s="92"/>
      <c r="CH709" s="92"/>
      <c r="CI709" s="92"/>
      <c r="CJ709" s="92"/>
      <c r="CK709" s="92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2"/>
      <c r="DE709" s="92"/>
      <c r="DF709" s="92"/>
      <c r="DG709" s="92"/>
      <c r="DH709" s="92"/>
      <c r="DI709" s="92"/>
      <c r="DJ709" s="92"/>
      <c r="DK709" s="92"/>
      <c r="DL709" s="92"/>
      <c r="DM709" s="92"/>
      <c r="DN709" s="92"/>
      <c r="DO709" s="92"/>
      <c r="DP709" s="92"/>
      <c r="DQ709" s="92"/>
      <c r="DR709" s="92"/>
      <c r="DS709" s="92"/>
      <c r="DT709" s="92"/>
      <c r="DU709" s="92"/>
      <c r="DV709" s="92"/>
      <c r="DW709" s="92"/>
      <c r="DX709" s="93"/>
      <c r="DY709" s="92"/>
      <c r="DZ709" s="92"/>
      <c r="EA709" s="92"/>
      <c r="EB709" s="92"/>
      <c r="EC709" s="92"/>
      <c r="ED709" s="92"/>
      <c r="EE709" s="92"/>
      <c r="EF709" s="92"/>
      <c r="EG709" s="92"/>
      <c r="EH709" s="92"/>
      <c r="EK709" s="94"/>
      <c r="EL709" s="95"/>
    </row>
    <row r="710" spans="7:142" x14ac:dyDescent="0.15"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235"/>
      <c r="T710" s="132"/>
      <c r="U710" s="132"/>
      <c r="V710" s="132"/>
      <c r="W710" s="132"/>
      <c r="X710" s="132"/>
      <c r="Y710" s="132"/>
      <c r="Z710" s="132"/>
      <c r="AA710" s="132"/>
      <c r="AB710" s="132"/>
      <c r="AC710" s="132"/>
      <c r="AD710" s="132"/>
      <c r="AE710" s="132"/>
      <c r="AF710" s="132"/>
      <c r="AG710" s="132"/>
      <c r="AH710" s="132"/>
      <c r="AI710" s="132"/>
      <c r="AJ710" s="132"/>
      <c r="AK710" s="132"/>
      <c r="AL710" s="132"/>
      <c r="AM710" s="132"/>
      <c r="AN710" s="132"/>
      <c r="AO710" s="132"/>
      <c r="AP710" s="132"/>
      <c r="AQ710" s="132"/>
      <c r="AR710" s="132"/>
      <c r="AS710" s="132"/>
      <c r="AT710" s="132"/>
      <c r="AU710" s="132"/>
      <c r="AV710" s="132"/>
      <c r="AW710" s="132"/>
      <c r="AX710" s="132"/>
      <c r="AY710" s="132"/>
      <c r="AZ710" s="132"/>
      <c r="BA710" s="132"/>
      <c r="BB710" s="132"/>
      <c r="BC710" s="132"/>
      <c r="BD710" s="132"/>
      <c r="BE710" s="132"/>
      <c r="BF710" s="132"/>
      <c r="BG710" s="132"/>
      <c r="BH710" s="132"/>
      <c r="BI710" s="132"/>
      <c r="BJ710" s="132"/>
      <c r="BK710" s="132"/>
      <c r="BL710" s="132"/>
      <c r="BM710" s="132"/>
      <c r="BN710" s="132"/>
      <c r="BO710" s="132"/>
      <c r="BP710" s="132"/>
      <c r="BQ710" s="132"/>
      <c r="BR710" s="132"/>
      <c r="BS710" s="132"/>
      <c r="BT710" s="132"/>
      <c r="BU710" s="132"/>
      <c r="BV710" s="132"/>
      <c r="BW710" s="132"/>
      <c r="BX710" s="132"/>
      <c r="BY710" s="132"/>
      <c r="BZ710" s="132"/>
      <c r="CA710" s="132"/>
      <c r="CB710" s="132"/>
      <c r="CC710" s="132"/>
      <c r="CD710" s="132"/>
      <c r="CE710" s="132"/>
      <c r="CF710" s="92"/>
      <c r="CG710" s="92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2"/>
      <c r="DE710" s="92"/>
      <c r="DF710" s="92"/>
      <c r="DG710" s="92"/>
      <c r="DH710" s="92"/>
      <c r="DI710" s="92"/>
      <c r="DJ710" s="92"/>
      <c r="DK710" s="92"/>
      <c r="DL710" s="92"/>
      <c r="DM710" s="92"/>
      <c r="DN710" s="92"/>
      <c r="DO710" s="92"/>
      <c r="DP710" s="92"/>
      <c r="DQ710" s="92"/>
      <c r="DR710" s="92"/>
      <c r="DS710" s="92"/>
      <c r="DT710" s="92"/>
      <c r="DU710" s="92"/>
      <c r="DV710" s="92"/>
      <c r="DW710" s="92"/>
      <c r="DX710" s="93"/>
      <c r="DY710" s="92"/>
      <c r="DZ710" s="92"/>
      <c r="EA710" s="92"/>
      <c r="EB710" s="92"/>
      <c r="EC710" s="92"/>
      <c r="ED710" s="92"/>
      <c r="EE710" s="92"/>
      <c r="EF710" s="92"/>
      <c r="EG710" s="92"/>
      <c r="EH710" s="92"/>
      <c r="EJ710" s="115"/>
      <c r="EK710" s="94"/>
      <c r="EL710" s="95"/>
    </row>
    <row r="711" spans="7:142" x14ac:dyDescent="0.15"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235"/>
      <c r="T711" s="132"/>
      <c r="U711" s="132"/>
      <c r="V711" s="132"/>
      <c r="W711" s="132"/>
      <c r="X711" s="132"/>
      <c r="Y711" s="132"/>
      <c r="Z711" s="132"/>
      <c r="AA711" s="132"/>
      <c r="AB711" s="132"/>
      <c r="AC711" s="132"/>
      <c r="AD711" s="132"/>
      <c r="AE711" s="132"/>
      <c r="AF711" s="132"/>
      <c r="AG711" s="132"/>
      <c r="AH711" s="132"/>
      <c r="AI711" s="132"/>
      <c r="AJ711" s="132"/>
      <c r="AK711" s="132"/>
      <c r="AL711" s="132"/>
      <c r="AM711" s="132"/>
      <c r="AN711" s="132"/>
      <c r="AO711" s="132"/>
      <c r="AP711" s="132"/>
      <c r="AQ711" s="132"/>
      <c r="AR711" s="132"/>
      <c r="AS711" s="132"/>
      <c r="AT711" s="132"/>
      <c r="AU711" s="132"/>
      <c r="AV711" s="132"/>
      <c r="AW711" s="132"/>
      <c r="AX711" s="132"/>
      <c r="AY711" s="132"/>
      <c r="AZ711" s="132"/>
      <c r="BA711" s="132"/>
      <c r="BB711" s="132"/>
      <c r="BC711" s="132"/>
      <c r="BD711" s="132"/>
      <c r="BE711" s="132"/>
      <c r="BF711" s="132"/>
      <c r="BG711" s="132"/>
      <c r="BH711" s="132"/>
      <c r="BI711" s="132"/>
      <c r="BJ711" s="132"/>
      <c r="BK711" s="132"/>
      <c r="BL711" s="132"/>
      <c r="BM711" s="132"/>
      <c r="BN711" s="132"/>
      <c r="BO711" s="132"/>
      <c r="BP711" s="132"/>
      <c r="BQ711" s="132"/>
      <c r="BR711" s="132"/>
      <c r="BS711" s="132"/>
      <c r="BT711" s="132"/>
      <c r="BU711" s="132"/>
      <c r="BV711" s="132"/>
      <c r="BW711" s="132"/>
      <c r="BX711" s="132"/>
      <c r="BY711" s="132"/>
      <c r="BZ711" s="132"/>
      <c r="CA711" s="132"/>
      <c r="CB711" s="132"/>
      <c r="CC711" s="132"/>
      <c r="CD711" s="132"/>
      <c r="CE711" s="132"/>
      <c r="CF711" s="92"/>
      <c r="CG711" s="92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2"/>
      <c r="DE711" s="92"/>
      <c r="DF711" s="92"/>
      <c r="DG711" s="92"/>
      <c r="DH711" s="92"/>
      <c r="DI711" s="92"/>
      <c r="DJ711" s="92"/>
      <c r="DK711" s="92"/>
      <c r="DL711" s="92"/>
      <c r="DM711" s="92"/>
      <c r="DN711" s="92"/>
      <c r="DO711" s="92"/>
      <c r="DP711" s="92"/>
      <c r="DQ711" s="92"/>
      <c r="DR711" s="92"/>
      <c r="DS711" s="92"/>
      <c r="DT711" s="92"/>
      <c r="DU711" s="92"/>
      <c r="DV711" s="92"/>
      <c r="DW711" s="92"/>
      <c r="DX711" s="93"/>
      <c r="DY711" s="92"/>
      <c r="DZ711" s="92"/>
      <c r="EA711" s="92"/>
      <c r="EB711" s="92"/>
      <c r="EC711" s="92"/>
      <c r="ED711" s="92"/>
      <c r="EE711" s="92"/>
      <c r="EF711" s="92"/>
      <c r="EG711" s="92"/>
      <c r="EH711" s="92"/>
      <c r="EJ711" s="115"/>
      <c r="EK711" s="94"/>
      <c r="EL711" s="95"/>
    </row>
    <row r="712" spans="7:142" x14ac:dyDescent="0.15"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235"/>
      <c r="T712" s="132"/>
      <c r="U712" s="132"/>
      <c r="V712" s="132"/>
      <c r="W712" s="132"/>
      <c r="X712" s="132"/>
      <c r="Y712" s="132"/>
      <c r="Z712" s="132"/>
      <c r="AA712" s="132"/>
      <c r="AB712" s="132"/>
      <c r="AC712" s="132"/>
      <c r="AD712" s="132"/>
      <c r="AE712" s="132"/>
      <c r="AF712" s="132"/>
      <c r="AG712" s="132"/>
      <c r="AH712" s="132"/>
      <c r="AI712" s="132"/>
      <c r="AJ712" s="132"/>
      <c r="AK712" s="132"/>
      <c r="AL712" s="132"/>
      <c r="AM712" s="132"/>
      <c r="AN712" s="132"/>
      <c r="AO712" s="132"/>
      <c r="AP712" s="132"/>
      <c r="AQ712" s="132"/>
      <c r="AR712" s="132"/>
      <c r="AS712" s="132"/>
      <c r="AT712" s="132"/>
      <c r="AU712" s="132"/>
      <c r="AV712" s="132"/>
      <c r="AW712" s="132"/>
      <c r="AX712" s="132"/>
      <c r="AY712" s="132"/>
      <c r="AZ712" s="132"/>
      <c r="BA712" s="132"/>
      <c r="BB712" s="132"/>
      <c r="BC712" s="132"/>
      <c r="BD712" s="132"/>
      <c r="BE712" s="132"/>
      <c r="BF712" s="132"/>
      <c r="BG712" s="132"/>
      <c r="BH712" s="132"/>
      <c r="BI712" s="132"/>
      <c r="BJ712" s="132"/>
      <c r="BK712" s="132"/>
      <c r="BL712" s="132"/>
      <c r="BM712" s="132"/>
      <c r="BN712" s="132"/>
      <c r="BO712" s="132"/>
      <c r="BP712" s="132"/>
      <c r="BQ712" s="132"/>
      <c r="BR712" s="132"/>
      <c r="BS712" s="132"/>
      <c r="BT712" s="132"/>
      <c r="BU712" s="132"/>
      <c r="BV712" s="132"/>
      <c r="BW712" s="132"/>
      <c r="BX712" s="132"/>
      <c r="BY712" s="132"/>
      <c r="BZ712" s="132"/>
      <c r="CA712" s="132"/>
      <c r="CB712" s="132"/>
      <c r="CC712" s="132"/>
      <c r="CD712" s="132"/>
      <c r="CE712" s="132"/>
      <c r="CF712" s="92"/>
      <c r="CG712" s="92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2"/>
      <c r="DE712" s="92"/>
      <c r="DF712" s="92"/>
      <c r="DG712" s="92"/>
      <c r="DH712" s="92"/>
      <c r="DI712" s="92"/>
      <c r="DJ712" s="92"/>
      <c r="DK712" s="92"/>
      <c r="DL712" s="92"/>
      <c r="DM712" s="92"/>
      <c r="DN712" s="92"/>
      <c r="DO712" s="92"/>
      <c r="DP712" s="92"/>
      <c r="DQ712" s="92"/>
      <c r="DR712" s="92"/>
      <c r="DS712" s="92"/>
      <c r="DT712" s="92"/>
      <c r="DU712" s="92"/>
      <c r="DV712" s="92"/>
      <c r="DW712" s="92"/>
      <c r="DX712" s="93"/>
      <c r="DY712" s="92"/>
      <c r="DZ712" s="92"/>
      <c r="EA712" s="92"/>
      <c r="EB712" s="92"/>
      <c r="EC712" s="92"/>
      <c r="ED712" s="92"/>
      <c r="EE712" s="92"/>
      <c r="EF712" s="92"/>
      <c r="EG712" s="92"/>
      <c r="EH712" s="92"/>
      <c r="EK712" s="94"/>
      <c r="EL712" s="95"/>
    </row>
    <row r="713" spans="7:142" x14ac:dyDescent="0.15"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235"/>
      <c r="T713" s="132"/>
      <c r="U713" s="132"/>
      <c r="V713" s="132"/>
      <c r="W713" s="132"/>
      <c r="X713" s="132"/>
      <c r="Y713" s="132"/>
      <c r="Z713" s="132"/>
      <c r="AA713" s="132"/>
      <c r="AB713" s="132"/>
      <c r="AC713" s="132"/>
      <c r="AD713" s="132"/>
      <c r="AE713" s="132"/>
      <c r="AF713" s="132"/>
      <c r="AG713" s="132"/>
      <c r="AH713" s="132"/>
      <c r="AI713" s="132"/>
      <c r="AJ713" s="132"/>
      <c r="AK713" s="132"/>
      <c r="AL713" s="132"/>
      <c r="AM713" s="132"/>
      <c r="AN713" s="132"/>
      <c r="AO713" s="132"/>
      <c r="AP713" s="132"/>
      <c r="AQ713" s="132"/>
      <c r="AR713" s="132"/>
      <c r="AS713" s="132"/>
      <c r="AT713" s="132"/>
      <c r="AU713" s="132"/>
      <c r="AV713" s="132"/>
      <c r="AW713" s="132"/>
      <c r="AX713" s="132"/>
      <c r="AY713" s="132"/>
      <c r="AZ713" s="132"/>
      <c r="BA713" s="132"/>
      <c r="BB713" s="132"/>
      <c r="BC713" s="132"/>
      <c r="BD713" s="132"/>
      <c r="BE713" s="132"/>
      <c r="BF713" s="132"/>
      <c r="BG713" s="132"/>
      <c r="BH713" s="132"/>
      <c r="BI713" s="132"/>
      <c r="BJ713" s="132"/>
      <c r="BK713" s="132"/>
      <c r="BL713" s="132"/>
      <c r="BM713" s="132"/>
      <c r="BN713" s="132"/>
      <c r="BO713" s="132"/>
      <c r="BP713" s="132"/>
      <c r="BQ713" s="132"/>
      <c r="BR713" s="132"/>
      <c r="BS713" s="132"/>
      <c r="BT713" s="132"/>
      <c r="BU713" s="132"/>
      <c r="BV713" s="132"/>
      <c r="BW713" s="132"/>
      <c r="BX713" s="132"/>
      <c r="BY713" s="132"/>
      <c r="BZ713" s="132"/>
      <c r="CA713" s="132"/>
      <c r="CB713" s="132"/>
      <c r="CC713" s="132"/>
      <c r="CD713" s="132"/>
      <c r="CE713" s="132"/>
      <c r="CF713" s="92"/>
      <c r="CG713" s="92"/>
      <c r="CH713" s="92"/>
      <c r="CI713" s="92"/>
      <c r="CJ713" s="92"/>
      <c r="CK713" s="92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2"/>
      <c r="DE713" s="92"/>
      <c r="DF713" s="92"/>
      <c r="DG713" s="92"/>
      <c r="DH713" s="92"/>
      <c r="DI713" s="92"/>
      <c r="DJ713" s="92"/>
      <c r="DK713" s="92"/>
      <c r="DL713" s="92"/>
      <c r="DM713" s="92"/>
      <c r="DN713" s="92"/>
      <c r="DO713" s="92"/>
      <c r="DP713" s="92"/>
      <c r="DQ713" s="92"/>
      <c r="DR713" s="92"/>
      <c r="DS713" s="92"/>
      <c r="DT713" s="92"/>
      <c r="DU713" s="92"/>
      <c r="DV713" s="92"/>
      <c r="DW713" s="92"/>
      <c r="DX713" s="93"/>
      <c r="DY713" s="92"/>
      <c r="DZ713" s="92"/>
      <c r="EA713" s="92"/>
      <c r="EB713" s="92"/>
      <c r="EC713" s="92"/>
      <c r="ED713" s="92"/>
      <c r="EE713" s="92"/>
      <c r="EF713" s="92"/>
      <c r="EG713" s="92"/>
      <c r="EH713" s="92"/>
      <c r="EK713" s="94"/>
      <c r="EL713" s="95"/>
    </row>
    <row r="714" spans="7:142" x14ac:dyDescent="0.15"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235"/>
      <c r="T714" s="132"/>
      <c r="U714" s="132"/>
      <c r="V714" s="132"/>
      <c r="W714" s="132"/>
      <c r="X714" s="132"/>
      <c r="Y714" s="132"/>
      <c r="Z714" s="132"/>
      <c r="AA714" s="132"/>
      <c r="AB714" s="132"/>
      <c r="AC714" s="132"/>
      <c r="AD714" s="132"/>
      <c r="AE714" s="132"/>
      <c r="AF714" s="132"/>
      <c r="AG714" s="132"/>
      <c r="AH714" s="132"/>
      <c r="AI714" s="132"/>
      <c r="AJ714" s="132"/>
      <c r="AK714" s="132"/>
      <c r="AL714" s="132"/>
      <c r="AM714" s="132"/>
      <c r="AN714" s="132"/>
      <c r="AO714" s="132"/>
      <c r="AP714" s="132"/>
      <c r="AQ714" s="132"/>
      <c r="AR714" s="132"/>
      <c r="AS714" s="132"/>
      <c r="AT714" s="132"/>
      <c r="AU714" s="132"/>
      <c r="AV714" s="132"/>
      <c r="AW714" s="132"/>
      <c r="AX714" s="132"/>
      <c r="AY714" s="132"/>
      <c r="AZ714" s="132"/>
      <c r="BA714" s="132"/>
      <c r="BB714" s="132"/>
      <c r="BC714" s="132"/>
      <c r="BD714" s="132"/>
      <c r="BE714" s="132"/>
      <c r="BF714" s="132"/>
      <c r="BG714" s="132"/>
      <c r="BH714" s="132"/>
      <c r="BI714" s="132"/>
      <c r="BJ714" s="132"/>
      <c r="BK714" s="132"/>
      <c r="BL714" s="132"/>
      <c r="BM714" s="132"/>
      <c r="BN714" s="132"/>
      <c r="BO714" s="132"/>
      <c r="BP714" s="132"/>
      <c r="BQ714" s="132"/>
      <c r="BR714" s="132"/>
      <c r="BS714" s="132"/>
      <c r="BT714" s="132"/>
      <c r="BU714" s="132"/>
      <c r="BV714" s="132"/>
      <c r="BW714" s="132"/>
      <c r="BX714" s="132"/>
      <c r="BY714" s="132"/>
      <c r="BZ714" s="132"/>
      <c r="CA714" s="132"/>
      <c r="CB714" s="132"/>
      <c r="CC714" s="132"/>
      <c r="CD714" s="132"/>
      <c r="CE714" s="132"/>
      <c r="CF714" s="92"/>
      <c r="CG714" s="92"/>
      <c r="CH714" s="92"/>
      <c r="CI714" s="92"/>
      <c r="CJ714" s="92"/>
      <c r="CK714" s="92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2"/>
      <c r="DE714" s="92"/>
      <c r="DF714" s="92"/>
      <c r="DG714" s="92"/>
      <c r="DH714" s="92"/>
      <c r="DI714" s="92"/>
      <c r="DJ714" s="92"/>
      <c r="DK714" s="92"/>
      <c r="DL714" s="92"/>
      <c r="DM714" s="92"/>
      <c r="DN714" s="92"/>
      <c r="DO714" s="92"/>
      <c r="DP714" s="92"/>
      <c r="DQ714" s="92"/>
      <c r="DR714" s="92"/>
      <c r="DS714" s="92"/>
      <c r="DT714" s="92"/>
      <c r="DU714" s="92"/>
      <c r="DV714" s="92"/>
      <c r="DW714" s="92"/>
      <c r="DX714" s="93"/>
      <c r="DY714" s="92"/>
      <c r="DZ714" s="92"/>
      <c r="EA714" s="92"/>
      <c r="EB714" s="92"/>
      <c r="EC714" s="92"/>
      <c r="ED714" s="92"/>
      <c r="EE714" s="92"/>
      <c r="EF714" s="92"/>
      <c r="EG714" s="92"/>
      <c r="EH714" s="92"/>
      <c r="EK714" s="94"/>
      <c r="EL714" s="95"/>
    </row>
    <row r="715" spans="7:142" x14ac:dyDescent="0.15"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235"/>
      <c r="T715" s="132"/>
      <c r="U715" s="132"/>
      <c r="V715" s="132"/>
      <c r="W715" s="132"/>
      <c r="X715" s="132"/>
      <c r="Y715" s="132"/>
      <c r="Z715" s="132"/>
      <c r="AA715" s="132"/>
      <c r="AB715" s="132"/>
      <c r="AC715" s="132"/>
      <c r="AD715" s="132"/>
      <c r="AE715" s="132"/>
      <c r="AF715" s="132"/>
      <c r="AG715" s="132"/>
      <c r="AH715" s="132"/>
      <c r="AI715" s="132"/>
      <c r="AJ715" s="132"/>
      <c r="AK715" s="132"/>
      <c r="AL715" s="132"/>
      <c r="AM715" s="132"/>
      <c r="AN715" s="132"/>
      <c r="AO715" s="132"/>
      <c r="AP715" s="132"/>
      <c r="AQ715" s="132"/>
      <c r="AR715" s="132"/>
      <c r="AS715" s="132"/>
      <c r="AT715" s="132"/>
      <c r="AU715" s="132"/>
      <c r="AV715" s="132"/>
      <c r="AW715" s="132"/>
      <c r="AX715" s="132"/>
      <c r="AY715" s="132"/>
      <c r="AZ715" s="132"/>
      <c r="BA715" s="132"/>
      <c r="BB715" s="132"/>
      <c r="BC715" s="132"/>
      <c r="BD715" s="132"/>
      <c r="BE715" s="132"/>
      <c r="BF715" s="132"/>
      <c r="BG715" s="132"/>
      <c r="BH715" s="132"/>
      <c r="BI715" s="132"/>
      <c r="BJ715" s="132"/>
      <c r="BK715" s="132"/>
      <c r="BL715" s="132"/>
      <c r="BM715" s="132"/>
      <c r="BN715" s="132"/>
      <c r="BO715" s="132"/>
      <c r="BP715" s="132"/>
      <c r="BQ715" s="132"/>
      <c r="BR715" s="132"/>
      <c r="BS715" s="132"/>
      <c r="BT715" s="132"/>
      <c r="BU715" s="132"/>
      <c r="BV715" s="132"/>
      <c r="BW715" s="132"/>
      <c r="BX715" s="132"/>
      <c r="BY715" s="132"/>
      <c r="BZ715" s="132"/>
      <c r="CA715" s="132"/>
      <c r="CB715" s="132"/>
      <c r="CC715" s="132"/>
      <c r="CD715" s="132"/>
      <c r="CE715" s="132"/>
      <c r="CF715" s="92"/>
      <c r="CG715" s="92"/>
      <c r="CH715" s="92"/>
      <c r="CI715" s="92"/>
      <c r="CJ715" s="92"/>
      <c r="CK715" s="92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2"/>
      <c r="DE715" s="92"/>
      <c r="DF715" s="92"/>
      <c r="DG715" s="92"/>
      <c r="DH715" s="92"/>
      <c r="DI715" s="92"/>
      <c r="DJ715" s="92"/>
      <c r="DK715" s="92"/>
      <c r="DL715" s="92"/>
      <c r="DM715" s="92"/>
      <c r="DN715" s="92"/>
      <c r="DO715" s="92"/>
      <c r="DP715" s="92"/>
      <c r="DQ715" s="92"/>
      <c r="DR715" s="92"/>
      <c r="DS715" s="92"/>
      <c r="DT715" s="92"/>
      <c r="DU715" s="92"/>
      <c r="DV715" s="92"/>
      <c r="DW715" s="92"/>
      <c r="DX715" s="93"/>
      <c r="DY715" s="92"/>
      <c r="DZ715" s="92"/>
      <c r="EA715" s="92"/>
      <c r="EB715" s="92"/>
      <c r="EC715" s="92"/>
      <c r="ED715" s="92"/>
      <c r="EE715" s="92"/>
      <c r="EF715" s="92"/>
      <c r="EG715" s="92"/>
      <c r="EH715" s="92"/>
      <c r="EK715" s="94"/>
      <c r="EL715" s="95"/>
    </row>
    <row r="716" spans="7:142" x14ac:dyDescent="0.15"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235"/>
      <c r="T716" s="132"/>
      <c r="U716" s="132"/>
      <c r="V716" s="132"/>
      <c r="W716" s="132"/>
      <c r="X716" s="132"/>
      <c r="Y716" s="132"/>
      <c r="Z716" s="132"/>
      <c r="AA716" s="132"/>
      <c r="AB716" s="132"/>
      <c r="AC716" s="132"/>
      <c r="AD716" s="132"/>
      <c r="AE716" s="132"/>
      <c r="AF716" s="132"/>
      <c r="AG716" s="132"/>
      <c r="AH716" s="132"/>
      <c r="AI716" s="132"/>
      <c r="AJ716" s="132"/>
      <c r="AK716" s="132"/>
      <c r="AL716" s="132"/>
      <c r="AM716" s="132"/>
      <c r="AN716" s="132"/>
      <c r="AO716" s="132"/>
      <c r="AP716" s="132"/>
      <c r="AQ716" s="132"/>
      <c r="AR716" s="132"/>
      <c r="AS716" s="132"/>
      <c r="AT716" s="132"/>
      <c r="AU716" s="132"/>
      <c r="AV716" s="132"/>
      <c r="AW716" s="132"/>
      <c r="AX716" s="132"/>
      <c r="AY716" s="132"/>
      <c r="AZ716" s="132"/>
      <c r="BA716" s="132"/>
      <c r="BB716" s="132"/>
      <c r="BC716" s="132"/>
      <c r="BD716" s="132"/>
      <c r="BE716" s="132"/>
      <c r="BF716" s="132"/>
      <c r="BG716" s="132"/>
      <c r="BH716" s="132"/>
      <c r="BI716" s="132"/>
      <c r="BJ716" s="132"/>
      <c r="BK716" s="132"/>
      <c r="BL716" s="132"/>
      <c r="BM716" s="132"/>
      <c r="BN716" s="132"/>
      <c r="BO716" s="132"/>
      <c r="BP716" s="132"/>
      <c r="BQ716" s="132"/>
      <c r="BR716" s="132"/>
      <c r="BS716" s="132"/>
      <c r="BT716" s="132"/>
      <c r="BU716" s="132"/>
      <c r="BV716" s="132"/>
      <c r="BW716" s="132"/>
      <c r="BX716" s="132"/>
      <c r="BY716" s="132"/>
      <c r="BZ716" s="132"/>
      <c r="CA716" s="132"/>
      <c r="CB716" s="132"/>
      <c r="CC716" s="132"/>
      <c r="CD716" s="132"/>
      <c r="CE716" s="132"/>
      <c r="CF716" s="92"/>
      <c r="CG716" s="92"/>
      <c r="CH716" s="92"/>
      <c r="CI716" s="92"/>
      <c r="CJ716" s="92"/>
      <c r="CK716" s="92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2"/>
      <c r="DE716" s="92"/>
      <c r="DF716" s="92"/>
      <c r="DG716" s="92"/>
      <c r="DH716" s="92"/>
      <c r="DI716" s="92"/>
      <c r="DJ716" s="92"/>
      <c r="DK716" s="92"/>
      <c r="DL716" s="92"/>
      <c r="DM716" s="92"/>
      <c r="DN716" s="92"/>
      <c r="DO716" s="92"/>
      <c r="DP716" s="92"/>
      <c r="DQ716" s="92"/>
      <c r="DR716" s="92"/>
      <c r="DS716" s="92"/>
      <c r="DT716" s="92"/>
      <c r="DU716" s="92"/>
      <c r="DV716" s="92"/>
      <c r="DW716" s="92"/>
      <c r="DX716" s="93"/>
      <c r="DY716" s="92"/>
      <c r="DZ716" s="92"/>
      <c r="EA716" s="92"/>
      <c r="EB716" s="92"/>
      <c r="EC716" s="92"/>
      <c r="ED716" s="92"/>
      <c r="EE716" s="92"/>
      <c r="EF716" s="92"/>
      <c r="EG716" s="92"/>
      <c r="EH716" s="92"/>
      <c r="EK716" s="94"/>
      <c r="EL716" s="95"/>
    </row>
    <row r="717" spans="7:142" x14ac:dyDescent="0.15"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235"/>
      <c r="T717" s="132"/>
      <c r="U717" s="132"/>
      <c r="V717" s="132"/>
      <c r="W717" s="132"/>
      <c r="X717" s="132"/>
      <c r="Y717" s="132"/>
      <c r="Z717" s="132"/>
      <c r="AA717" s="132"/>
      <c r="AB717" s="132"/>
      <c r="AC717" s="132"/>
      <c r="AD717" s="132"/>
      <c r="AE717" s="132"/>
      <c r="AF717" s="132"/>
      <c r="AG717" s="132"/>
      <c r="AH717" s="132"/>
      <c r="AI717" s="132"/>
      <c r="AJ717" s="132"/>
      <c r="AK717" s="132"/>
      <c r="AL717" s="132"/>
      <c r="AM717" s="132"/>
      <c r="AN717" s="132"/>
      <c r="AO717" s="132"/>
      <c r="AP717" s="132"/>
      <c r="AQ717" s="132"/>
      <c r="AR717" s="132"/>
      <c r="AS717" s="132"/>
      <c r="AT717" s="132"/>
      <c r="AU717" s="132"/>
      <c r="AV717" s="132"/>
      <c r="AW717" s="132"/>
      <c r="AX717" s="132"/>
      <c r="AY717" s="132"/>
      <c r="AZ717" s="132"/>
      <c r="BA717" s="132"/>
      <c r="BB717" s="132"/>
      <c r="BC717" s="132"/>
      <c r="BD717" s="132"/>
      <c r="BE717" s="132"/>
      <c r="BF717" s="132"/>
      <c r="BG717" s="132"/>
      <c r="BH717" s="132"/>
      <c r="BI717" s="132"/>
      <c r="BJ717" s="132"/>
      <c r="BK717" s="132"/>
      <c r="BL717" s="132"/>
      <c r="BM717" s="132"/>
      <c r="BN717" s="132"/>
      <c r="BO717" s="132"/>
      <c r="BP717" s="132"/>
      <c r="BQ717" s="132"/>
      <c r="BR717" s="132"/>
      <c r="BS717" s="132"/>
      <c r="BT717" s="132"/>
      <c r="BU717" s="132"/>
      <c r="BV717" s="132"/>
      <c r="BW717" s="132"/>
      <c r="BX717" s="132"/>
      <c r="BY717" s="132"/>
      <c r="BZ717" s="132"/>
      <c r="CA717" s="132"/>
      <c r="CB717" s="132"/>
      <c r="CC717" s="132"/>
      <c r="CD717" s="132"/>
      <c r="CE717" s="132"/>
      <c r="CF717" s="92"/>
      <c r="CG717" s="92"/>
      <c r="CH717" s="92"/>
      <c r="CI717" s="92"/>
      <c r="CJ717" s="92"/>
      <c r="CK717" s="92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2"/>
      <c r="DE717" s="92"/>
      <c r="DF717" s="92"/>
      <c r="DG717" s="92"/>
      <c r="DH717" s="92"/>
      <c r="DI717" s="92"/>
      <c r="DJ717" s="92"/>
      <c r="DK717" s="92"/>
      <c r="DL717" s="92"/>
      <c r="DM717" s="92"/>
      <c r="DN717" s="92"/>
      <c r="DO717" s="92"/>
      <c r="DP717" s="92"/>
      <c r="DQ717" s="92"/>
      <c r="DR717" s="92"/>
      <c r="DS717" s="92"/>
      <c r="DT717" s="92"/>
      <c r="DU717" s="92"/>
      <c r="DV717" s="92"/>
      <c r="DW717" s="92"/>
      <c r="DX717" s="93"/>
      <c r="DY717" s="92"/>
      <c r="DZ717" s="92"/>
      <c r="EA717" s="92"/>
      <c r="EB717" s="92"/>
      <c r="EC717" s="92"/>
      <c r="ED717" s="92"/>
      <c r="EE717" s="92"/>
      <c r="EF717" s="92"/>
      <c r="EG717" s="92"/>
      <c r="EH717" s="92"/>
      <c r="EK717" s="94"/>
      <c r="EL717" s="95"/>
    </row>
    <row r="718" spans="7:142" x14ac:dyDescent="0.15"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235"/>
      <c r="T718" s="132"/>
      <c r="U718" s="132"/>
      <c r="V718" s="132"/>
      <c r="W718" s="132"/>
      <c r="X718" s="132"/>
      <c r="Y718" s="132"/>
      <c r="Z718" s="132"/>
      <c r="AA718" s="132"/>
      <c r="AB718" s="132"/>
      <c r="AC718" s="132"/>
      <c r="AD718" s="132"/>
      <c r="AE718" s="132"/>
      <c r="AF718" s="132"/>
      <c r="AG718" s="132"/>
      <c r="AH718" s="132"/>
      <c r="AI718" s="132"/>
      <c r="AJ718" s="132"/>
      <c r="AK718" s="132"/>
      <c r="AL718" s="132"/>
      <c r="AM718" s="132"/>
      <c r="AN718" s="132"/>
      <c r="AO718" s="132"/>
      <c r="AP718" s="132"/>
      <c r="AQ718" s="132"/>
      <c r="AR718" s="132"/>
      <c r="AS718" s="132"/>
      <c r="AT718" s="132"/>
      <c r="AU718" s="132"/>
      <c r="AV718" s="132"/>
      <c r="AW718" s="132"/>
      <c r="AX718" s="132"/>
      <c r="AY718" s="132"/>
      <c r="AZ718" s="132"/>
      <c r="BA718" s="132"/>
      <c r="BB718" s="132"/>
      <c r="BC718" s="132"/>
      <c r="BD718" s="132"/>
      <c r="BE718" s="132"/>
      <c r="BF718" s="132"/>
      <c r="BG718" s="132"/>
      <c r="BH718" s="132"/>
      <c r="BI718" s="132"/>
      <c r="BJ718" s="132"/>
      <c r="BK718" s="132"/>
      <c r="BL718" s="132"/>
      <c r="BM718" s="132"/>
      <c r="BN718" s="132"/>
      <c r="BO718" s="132"/>
      <c r="BP718" s="132"/>
      <c r="BQ718" s="132"/>
      <c r="BR718" s="132"/>
      <c r="BS718" s="132"/>
      <c r="BT718" s="132"/>
      <c r="BU718" s="132"/>
      <c r="BV718" s="132"/>
      <c r="BW718" s="132"/>
      <c r="BX718" s="132"/>
      <c r="BY718" s="132"/>
      <c r="BZ718" s="132"/>
      <c r="CA718" s="132"/>
      <c r="CB718" s="132"/>
      <c r="CC718" s="132"/>
      <c r="CD718" s="132"/>
      <c r="CE718" s="132"/>
      <c r="CF718" s="92"/>
      <c r="CG718" s="92"/>
      <c r="CH718" s="92"/>
      <c r="CI718" s="92"/>
      <c r="CJ718" s="92"/>
      <c r="CK718" s="92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2"/>
      <c r="DE718" s="92"/>
      <c r="DF718" s="92"/>
      <c r="DG718" s="92"/>
      <c r="DH718" s="92"/>
      <c r="DI718" s="92"/>
      <c r="DJ718" s="92"/>
      <c r="DK718" s="92"/>
      <c r="DL718" s="92"/>
      <c r="DM718" s="92"/>
      <c r="DN718" s="92"/>
      <c r="DO718" s="92"/>
      <c r="DP718" s="92"/>
      <c r="DQ718" s="92"/>
      <c r="DR718" s="92"/>
      <c r="DS718" s="92"/>
      <c r="DT718" s="92"/>
      <c r="DU718" s="92"/>
      <c r="DV718" s="92"/>
      <c r="DW718" s="92"/>
      <c r="DX718" s="93"/>
      <c r="DY718" s="92"/>
      <c r="DZ718" s="92"/>
      <c r="EA718" s="92"/>
      <c r="EB718" s="92"/>
      <c r="EC718" s="92"/>
      <c r="ED718" s="92"/>
      <c r="EE718" s="92"/>
      <c r="EF718" s="92"/>
      <c r="EG718" s="92"/>
      <c r="EH718" s="92"/>
      <c r="EK718" s="94"/>
      <c r="EL718" s="95"/>
    </row>
    <row r="719" spans="7:142" x14ac:dyDescent="0.15"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235"/>
      <c r="T719" s="132"/>
      <c r="U719" s="132"/>
      <c r="V719" s="132"/>
      <c r="W719" s="132"/>
      <c r="X719" s="132"/>
      <c r="Y719" s="132"/>
      <c r="Z719" s="132"/>
      <c r="AA719" s="132"/>
      <c r="AB719" s="132"/>
      <c r="AC719" s="132"/>
      <c r="AD719" s="132"/>
      <c r="AE719" s="132"/>
      <c r="AF719" s="132"/>
      <c r="AG719" s="132"/>
      <c r="AH719" s="132"/>
      <c r="AI719" s="132"/>
      <c r="AJ719" s="132"/>
      <c r="AK719" s="132"/>
      <c r="AL719" s="132"/>
      <c r="AM719" s="132"/>
      <c r="AN719" s="132"/>
      <c r="AO719" s="132"/>
      <c r="AP719" s="132"/>
      <c r="AQ719" s="132"/>
      <c r="AR719" s="132"/>
      <c r="AS719" s="132"/>
      <c r="AT719" s="132"/>
      <c r="AU719" s="132"/>
      <c r="AV719" s="132"/>
      <c r="AW719" s="132"/>
      <c r="AX719" s="132"/>
      <c r="AY719" s="132"/>
      <c r="AZ719" s="132"/>
      <c r="BA719" s="132"/>
      <c r="BB719" s="132"/>
      <c r="BC719" s="132"/>
      <c r="BD719" s="132"/>
      <c r="BE719" s="132"/>
      <c r="BF719" s="132"/>
      <c r="BG719" s="132"/>
      <c r="BH719" s="132"/>
      <c r="BI719" s="132"/>
      <c r="BJ719" s="132"/>
      <c r="BK719" s="132"/>
      <c r="BL719" s="132"/>
      <c r="BM719" s="132"/>
      <c r="BN719" s="132"/>
      <c r="BO719" s="132"/>
      <c r="BP719" s="132"/>
      <c r="BQ719" s="132"/>
      <c r="BR719" s="132"/>
      <c r="BS719" s="132"/>
      <c r="BT719" s="132"/>
      <c r="BU719" s="132"/>
      <c r="BV719" s="132"/>
      <c r="BW719" s="132"/>
      <c r="BX719" s="132"/>
      <c r="BY719" s="132"/>
      <c r="BZ719" s="132"/>
      <c r="CA719" s="132"/>
      <c r="CB719" s="132"/>
      <c r="CC719" s="132"/>
      <c r="CD719" s="132"/>
      <c r="CE719" s="132"/>
      <c r="CF719" s="92"/>
      <c r="CG719" s="92"/>
      <c r="CH719" s="92"/>
      <c r="CI719" s="92"/>
      <c r="CJ719" s="92"/>
      <c r="CK719" s="92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2"/>
      <c r="DE719" s="92"/>
      <c r="DF719" s="92"/>
      <c r="DG719" s="92"/>
      <c r="DH719" s="92"/>
      <c r="DI719" s="92"/>
      <c r="DJ719" s="92"/>
      <c r="DK719" s="92"/>
      <c r="DL719" s="92"/>
      <c r="DM719" s="92"/>
      <c r="DN719" s="92"/>
      <c r="DO719" s="92"/>
      <c r="DP719" s="92"/>
      <c r="DQ719" s="92"/>
      <c r="DR719" s="92"/>
      <c r="DS719" s="92"/>
      <c r="DT719" s="92"/>
      <c r="DU719" s="92"/>
      <c r="DV719" s="92"/>
      <c r="DW719" s="92"/>
      <c r="DX719" s="93"/>
      <c r="DY719" s="92"/>
      <c r="DZ719" s="92"/>
      <c r="EA719" s="92"/>
      <c r="EB719" s="92"/>
      <c r="EC719" s="92"/>
      <c r="ED719" s="92"/>
      <c r="EE719" s="92"/>
      <c r="EF719" s="92"/>
      <c r="EG719" s="92"/>
      <c r="EH719" s="92"/>
      <c r="EK719" s="94"/>
      <c r="EL719" s="95"/>
    </row>
    <row r="720" spans="7:142" x14ac:dyDescent="0.15"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235"/>
      <c r="T720" s="132"/>
      <c r="U720" s="132"/>
      <c r="V720" s="132"/>
      <c r="W720" s="132"/>
      <c r="X720" s="132"/>
      <c r="Y720" s="132"/>
      <c r="Z720" s="132"/>
      <c r="AA720" s="132"/>
      <c r="AB720" s="132"/>
      <c r="AC720" s="132"/>
      <c r="AD720" s="132"/>
      <c r="AE720" s="132"/>
      <c r="AF720" s="132"/>
      <c r="AG720" s="132"/>
      <c r="AH720" s="132"/>
      <c r="AI720" s="132"/>
      <c r="AJ720" s="132"/>
      <c r="AK720" s="132"/>
      <c r="AL720" s="132"/>
      <c r="AM720" s="132"/>
      <c r="AN720" s="132"/>
      <c r="AO720" s="132"/>
      <c r="AP720" s="132"/>
      <c r="AQ720" s="132"/>
      <c r="AR720" s="132"/>
      <c r="AS720" s="132"/>
      <c r="AT720" s="132"/>
      <c r="AU720" s="132"/>
      <c r="AV720" s="132"/>
      <c r="AW720" s="132"/>
      <c r="AX720" s="132"/>
      <c r="AY720" s="132"/>
      <c r="AZ720" s="132"/>
      <c r="BA720" s="132"/>
      <c r="BB720" s="132"/>
      <c r="BC720" s="132"/>
      <c r="BD720" s="132"/>
      <c r="BE720" s="132"/>
      <c r="BF720" s="132"/>
      <c r="BG720" s="132"/>
      <c r="BH720" s="132"/>
      <c r="BI720" s="132"/>
      <c r="BJ720" s="132"/>
      <c r="BK720" s="132"/>
      <c r="BL720" s="132"/>
      <c r="BM720" s="132"/>
      <c r="BN720" s="132"/>
      <c r="BO720" s="132"/>
      <c r="BP720" s="132"/>
      <c r="BQ720" s="132"/>
      <c r="BR720" s="132"/>
      <c r="BS720" s="132"/>
      <c r="BT720" s="132"/>
      <c r="BU720" s="132"/>
      <c r="BV720" s="132"/>
      <c r="BW720" s="132"/>
      <c r="BX720" s="132"/>
      <c r="BY720" s="132"/>
      <c r="BZ720" s="132"/>
      <c r="CA720" s="132"/>
      <c r="CB720" s="132"/>
      <c r="CC720" s="132"/>
      <c r="CD720" s="132"/>
      <c r="CE720" s="132"/>
      <c r="CF720" s="92"/>
      <c r="CG720" s="92"/>
      <c r="CH720" s="92"/>
      <c r="CI720" s="92"/>
      <c r="CJ720" s="92"/>
      <c r="CK720" s="92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2"/>
      <c r="DE720" s="92"/>
      <c r="DF720" s="92"/>
      <c r="DG720" s="92"/>
      <c r="DH720" s="92"/>
      <c r="DI720" s="92"/>
      <c r="DJ720" s="92"/>
      <c r="DK720" s="92"/>
      <c r="DL720" s="92"/>
      <c r="DM720" s="92"/>
      <c r="DN720" s="92"/>
      <c r="DO720" s="92"/>
      <c r="DP720" s="92"/>
      <c r="DQ720" s="92"/>
      <c r="DR720" s="92"/>
      <c r="DS720" s="92"/>
      <c r="DT720" s="92"/>
      <c r="DU720" s="92"/>
      <c r="DV720" s="92"/>
      <c r="DW720" s="92"/>
      <c r="DX720" s="93"/>
      <c r="DY720" s="92"/>
      <c r="DZ720" s="92"/>
      <c r="EA720" s="92"/>
      <c r="EB720" s="92"/>
      <c r="EC720" s="92"/>
      <c r="ED720" s="92"/>
      <c r="EE720" s="92"/>
      <c r="EF720" s="92"/>
      <c r="EG720" s="92"/>
      <c r="EH720" s="92"/>
      <c r="EK720" s="94"/>
      <c r="EL720" s="95"/>
    </row>
    <row r="721" spans="7:142" x14ac:dyDescent="0.15"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235"/>
      <c r="T721" s="132"/>
      <c r="U721" s="132"/>
      <c r="V721" s="132"/>
      <c r="W721" s="132"/>
      <c r="X721" s="132"/>
      <c r="Y721" s="132"/>
      <c r="Z721" s="132"/>
      <c r="AA721" s="132"/>
      <c r="AB721" s="132"/>
      <c r="AC721" s="132"/>
      <c r="AD721" s="132"/>
      <c r="AE721" s="132"/>
      <c r="AF721" s="132"/>
      <c r="AG721" s="132"/>
      <c r="AH721" s="132"/>
      <c r="AI721" s="132"/>
      <c r="AJ721" s="132"/>
      <c r="AK721" s="132"/>
      <c r="AL721" s="132"/>
      <c r="AM721" s="132"/>
      <c r="AN721" s="132"/>
      <c r="AO721" s="132"/>
      <c r="AP721" s="132"/>
      <c r="AQ721" s="132"/>
      <c r="AR721" s="132"/>
      <c r="AS721" s="132"/>
      <c r="AT721" s="132"/>
      <c r="AU721" s="132"/>
      <c r="AV721" s="132"/>
      <c r="AW721" s="132"/>
      <c r="AX721" s="132"/>
      <c r="AY721" s="132"/>
      <c r="AZ721" s="132"/>
      <c r="BA721" s="132"/>
      <c r="BB721" s="132"/>
      <c r="BC721" s="132"/>
      <c r="BD721" s="132"/>
      <c r="BE721" s="132"/>
      <c r="BF721" s="132"/>
      <c r="BG721" s="132"/>
      <c r="BH721" s="132"/>
      <c r="BI721" s="132"/>
      <c r="BJ721" s="132"/>
      <c r="BK721" s="132"/>
      <c r="BL721" s="132"/>
      <c r="BM721" s="132"/>
      <c r="BN721" s="132"/>
      <c r="BO721" s="132"/>
      <c r="BP721" s="132"/>
      <c r="BQ721" s="132"/>
      <c r="BR721" s="132"/>
      <c r="BS721" s="132"/>
      <c r="BT721" s="132"/>
      <c r="BU721" s="132"/>
      <c r="BV721" s="132"/>
      <c r="BW721" s="132"/>
      <c r="BX721" s="132"/>
      <c r="BY721" s="132"/>
      <c r="BZ721" s="132"/>
      <c r="CA721" s="132"/>
      <c r="CB721" s="132"/>
      <c r="CC721" s="132"/>
      <c r="CD721" s="132"/>
      <c r="CE721" s="132"/>
      <c r="CF721" s="92"/>
      <c r="CG721" s="92"/>
      <c r="CH721" s="92"/>
      <c r="CI721" s="92"/>
      <c r="CJ721" s="92"/>
      <c r="CK721" s="92"/>
      <c r="CL721" s="92"/>
      <c r="CM721" s="92"/>
      <c r="CN721" s="92"/>
      <c r="CO721" s="92"/>
      <c r="CP721" s="92"/>
      <c r="CQ721" s="92"/>
      <c r="CR721" s="92"/>
      <c r="CS721" s="92"/>
      <c r="CT721" s="92"/>
      <c r="CU721" s="92"/>
      <c r="CV721" s="92"/>
      <c r="CW721" s="92"/>
      <c r="CX721" s="92"/>
      <c r="CY721" s="92"/>
      <c r="CZ721" s="92"/>
      <c r="DA721" s="92"/>
      <c r="DB721" s="92"/>
      <c r="DC721" s="92"/>
      <c r="DD721" s="92"/>
      <c r="DE721" s="92"/>
      <c r="DF721" s="92"/>
      <c r="DG721" s="92"/>
      <c r="DH721" s="92"/>
      <c r="DI721" s="92"/>
      <c r="DJ721" s="92"/>
      <c r="DK721" s="92"/>
      <c r="DL721" s="92"/>
      <c r="DM721" s="92"/>
      <c r="DN721" s="92"/>
      <c r="DO721" s="92"/>
      <c r="DP721" s="92"/>
      <c r="DQ721" s="92"/>
      <c r="DR721" s="92"/>
      <c r="DS721" s="92"/>
      <c r="DT721" s="92"/>
      <c r="DU721" s="92"/>
      <c r="DV721" s="92"/>
      <c r="DW721" s="92"/>
      <c r="DX721" s="93"/>
      <c r="DY721" s="92"/>
      <c r="DZ721" s="92"/>
      <c r="EA721" s="92"/>
      <c r="EB721" s="92"/>
      <c r="EC721" s="92"/>
      <c r="ED721" s="92"/>
      <c r="EE721" s="92"/>
      <c r="EF721" s="92"/>
      <c r="EG721" s="92"/>
      <c r="EH721" s="92"/>
      <c r="EK721" s="94"/>
      <c r="EL721" s="95"/>
    </row>
    <row r="722" spans="7:142" x14ac:dyDescent="0.15"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235"/>
      <c r="T722" s="132"/>
      <c r="U722" s="132"/>
      <c r="V722" s="132"/>
      <c r="W722" s="132"/>
      <c r="X722" s="132"/>
      <c r="Y722" s="132"/>
      <c r="Z722" s="132"/>
      <c r="AA722" s="132"/>
      <c r="AB722" s="132"/>
      <c r="AC722" s="132"/>
      <c r="AD722" s="132"/>
      <c r="AE722" s="132"/>
      <c r="AF722" s="132"/>
      <c r="AG722" s="132"/>
      <c r="AH722" s="132"/>
      <c r="AI722" s="132"/>
      <c r="AJ722" s="132"/>
      <c r="AK722" s="132"/>
      <c r="AL722" s="132"/>
      <c r="AM722" s="132"/>
      <c r="AN722" s="132"/>
      <c r="AO722" s="132"/>
      <c r="AP722" s="132"/>
      <c r="AQ722" s="132"/>
      <c r="AR722" s="132"/>
      <c r="AS722" s="132"/>
      <c r="AT722" s="132"/>
      <c r="AU722" s="132"/>
      <c r="AV722" s="132"/>
      <c r="AW722" s="132"/>
      <c r="AX722" s="132"/>
      <c r="AY722" s="132"/>
      <c r="AZ722" s="132"/>
      <c r="BA722" s="132"/>
      <c r="BB722" s="132"/>
      <c r="BC722" s="132"/>
      <c r="BD722" s="132"/>
      <c r="BE722" s="132"/>
      <c r="BF722" s="132"/>
      <c r="BG722" s="132"/>
      <c r="BH722" s="132"/>
      <c r="BI722" s="132"/>
      <c r="BJ722" s="132"/>
      <c r="BK722" s="132"/>
      <c r="BL722" s="132"/>
      <c r="BM722" s="132"/>
      <c r="BN722" s="132"/>
      <c r="BO722" s="132"/>
      <c r="BP722" s="132"/>
      <c r="BQ722" s="132"/>
      <c r="BR722" s="132"/>
      <c r="BS722" s="132"/>
      <c r="BT722" s="132"/>
      <c r="BU722" s="132"/>
      <c r="BV722" s="132"/>
      <c r="BW722" s="132"/>
      <c r="BX722" s="132"/>
      <c r="BY722" s="132"/>
      <c r="BZ722" s="132"/>
      <c r="CA722" s="132"/>
      <c r="CB722" s="132"/>
      <c r="CC722" s="132"/>
      <c r="CD722" s="132"/>
      <c r="CE722" s="132"/>
      <c r="CF722" s="92"/>
      <c r="CG722" s="92"/>
      <c r="CH722" s="92"/>
      <c r="CI722" s="92"/>
      <c r="CJ722" s="92"/>
      <c r="CK722" s="92"/>
      <c r="CL722" s="92"/>
      <c r="CM722" s="92"/>
      <c r="CN722" s="92"/>
      <c r="CO722" s="92"/>
      <c r="CP722" s="92"/>
      <c r="CQ722" s="92"/>
      <c r="CR722" s="92"/>
      <c r="CS722" s="92"/>
      <c r="CT722" s="92"/>
      <c r="CU722" s="92"/>
      <c r="CV722" s="92"/>
      <c r="CW722" s="92"/>
      <c r="CX722" s="92"/>
      <c r="CY722" s="92"/>
      <c r="CZ722" s="92"/>
      <c r="DA722" s="92"/>
      <c r="DB722" s="92"/>
      <c r="DC722" s="92"/>
      <c r="DD722" s="92"/>
      <c r="DE722" s="92"/>
      <c r="DF722" s="92"/>
      <c r="DG722" s="92"/>
      <c r="DH722" s="92"/>
      <c r="DI722" s="92"/>
      <c r="DJ722" s="92"/>
      <c r="DK722" s="92"/>
      <c r="DL722" s="92"/>
      <c r="DM722" s="92"/>
      <c r="DN722" s="92"/>
      <c r="DO722" s="92"/>
      <c r="DP722" s="92"/>
      <c r="DQ722" s="92"/>
      <c r="DR722" s="92"/>
      <c r="DS722" s="92"/>
      <c r="DT722" s="92"/>
      <c r="DU722" s="92"/>
      <c r="DV722" s="92"/>
      <c r="DW722" s="92"/>
      <c r="DX722" s="93"/>
      <c r="DY722" s="92"/>
      <c r="DZ722" s="92"/>
      <c r="EA722" s="92"/>
      <c r="EB722" s="92"/>
      <c r="EC722" s="92"/>
      <c r="ED722" s="92"/>
      <c r="EE722" s="92"/>
      <c r="EF722" s="92"/>
      <c r="EG722" s="92"/>
      <c r="EH722" s="92"/>
      <c r="EK722" s="94"/>
      <c r="EL722" s="95"/>
    </row>
    <row r="723" spans="7:142" x14ac:dyDescent="0.15"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235"/>
      <c r="T723" s="132"/>
      <c r="U723" s="132"/>
      <c r="V723" s="132"/>
      <c r="W723" s="132"/>
      <c r="X723" s="132"/>
      <c r="Y723" s="132"/>
      <c r="Z723" s="132"/>
      <c r="AA723" s="132"/>
      <c r="AB723" s="132"/>
      <c r="AC723" s="132"/>
      <c r="AD723" s="132"/>
      <c r="AE723" s="132"/>
      <c r="AF723" s="132"/>
      <c r="AG723" s="132"/>
      <c r="AH723" s="132"/>
      <c r="AI723" s="132"/>
      <c r="AJ723" s="132"/>
      <c r="AK723" s="132"/>
      <c r="AL723" s="132"/>
      <c r="AM723" s="132"/>
      <c r="AN723" s="132"/>
      <c r="AO723" s="132"/>
      <c r="AP723" s="132"/>
      <c r="AQ723" s="132"/>
      <c r="AR723" s="132"/>
      <c r="AS723" s="132"/>
      <c r="AT723" s="132"/>
      <c r="AU723" s="132"/>
      <c r="AV723" s="132"/>
      <c r="AW723" s="132"/>
      <c r="AX723" s="132"/>
      <c r="AY723" s="132"/>
      <c r="AZ723" s="132"/>
      <c r="BA723" s="132"/>
      <c r="BB723" s="132"/>
      <c r="BC723" s="132"/>
      <c r="BD723" s="132"/>
      <c r="BE723" s="132"/>
      <c r="BF723" s="132"/>
      <c r="BG723" s="132"/>
      <c r="BH723" s="132"/>
      <c r="BI723" s="132"/>
      <c r="BJ723" s="132"/>
      <c r="BK723" s="132"/>
      <c r="BL723" s="132"/>
      <c r="BM723" s="132"/>
      <c r="BN723" s="132"/>
      <c r="BO723" s="132"/>
      <c r="BP723" s="132"/>
      <c r="BQ723" s="132"/>
      <c r="BR723" s="132"/>
      <c r="BS723" s="132"/>
      <c r="BT723" s="132"/>
      <c r="BU723" s="132"/>
      <c r="BV723" s="132"/>
      <c r="BW723" s="132"/>
      <c r="BX723" s="132"/>
      <c r="BY723" s="132"/>
      <c r="BZ723" s="132"/>
      <c r="CA723" s="132"/>
      <c r="CB723" s="132"/>
      <c r="CC723" s="132"/>
      <c r="CD723" s="132"/>
      <c r="CE723" s="132"/>
      <c r="CF723" s="92"/>
      <c r="CG723" s="92"/>
      <c r="CH723" s="92"/>
      <c r="CI723" s="92"/>
      <c r="CJ723" s="92"/>
      <c r="CK723" s="92"/>
      <c r="CL723" s="92"/>
      <c r="CM723" s="92"/>
      <c r="CN723" s="92"/>
      <c r="CO723" s="92"/>
      <c r="CP723" s="92"/>
      <c r="CQ723" s="92"/>
      <c r="CR723" s="92"/>
      <c r="CS723" s="92"/>
      <c r="CT723" s="92"/>
      <c r="CU723" s="92"/>
      <c r="CV723" s="92"/>
      <c r="CW723" s="92"/>
      <c r="CX723" s="92"/>
      <c r="CY723" s="92"/>
      <c r="CZ723" s="92"/>
      <c r="DA723" s="92"/>
      <c r="DB723" s="92"/>
      <c r="DC723" s="92"/>
      <c r="DD723" s="92"/>
      <c r="DE723" s="92"/>
      <c r="DF723" s="92"/>
      <c r="DG723" s="92"/>
      <c r="DH723" s="92"/>
      <c r="DI723" s="92"/>
      <c r="DJ723" s="92"/>
      <c r="DK723" s="92"/>
      <c r="DL723" s="92"/>
      <c r="DM723" s="92"/>
      <c r="DN723" s="92"/>
      <c r="DO723" s="92"/>
      <c r="DP723" s="92"/>
      <c r="DQ723" s="92"/>
      <c r="DR723" s="92"/>
      <c r="DS723" s="92"/>
      <c r="DT723" s="92"/>
      <c r="DU723" s="92"/>
      <c r="DV723" s="92"/>
      <c r="DW723" s="92"/>
      <c r="DX723" s="93"/>
      <c r="DY723" s="92"/>
      <c r="DZ723" s="92"/>
      <c r="EA723" s="92"/>
      <c r="EB723" s="92"/>
      <c r="EC723" s="92"/>
      <c r="ED723" s="92"/>
      <c r="EE723" s="92"/>
      <c r="EF723" s="92"/>
      <c r="EG723" s="92"/>
      <c r="EH723" s="92"/>
      <c r="EK723" s="94"/>
      <c r="EL723" s="95"/>
    </row>
    <row r="724" spans="7:142" x14ac:dyDescent="0.15"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235"/>
      <c r="T724" s="132"/>
      <c r="U724" s="132"/>
      <c r="V724" s="132"/>
      <c r="W724" s="132"/>
      <c r="X724" s="132"/>
      <c r="Y724" s="132"/>
      <c r="Z724" s="132"/>
      <c r="AA724" s="132"/>
      <c r="AB724" s="132"/>
      <c r="AC724" s="132"/>
      <c r="AD724" s="132"/>
      <c r="AE724" s="132"/>
      <c r="AF724" s="132"/>
      <c r="AG724" s="132"/>
      <c r="AH724" s="132"/>
      <c r="AI724" s="132"/>
      <c r="AJ724" s="132"/>
      <c r="AK724" s="132"/>
      <c r="AL724" s="132"/>
      <c r="AM724" s="132"/>
      <c r="AN724" s="132"/>
      <c r="AO724" s="132"/>
      <c r="AP724" s="132"/>
      <c r="AQ724" s="132"/>
      <c r="AR724" s="132"/>
      <c r="AS724" s="132"/>
      <c r="AT724" s="132"/>
      <c r="AU724" s="132"/>
      <c r="AV724" s="132"/>
      <c r="AW724" s="132"/>
      <c r="AX724" s="132"/>
      <c r="AY724" s="132"/>
      <c r="AZ724" s="132"/>
      <c r="BA724" s="132"/>
      <c r="BB724" s="132"/>
      <c r="BC724" s="132"/>
      <c r="BD724" s="132"/>
      <c r="BE724" s="132"/>
      <c r="BF724" s="132"/>
      <c r="BG724" s="132"/>
      <c r="BH724" s="132"/>
      <c r="BI724" s="132"/>
      <c r="BJ724" s="132"/>
      <c r="BK724" s="132"/>
      <c r="BL724" s="132"/>
      <c r="BM724" s="132"/>
      <c r="BN724" s="132"/>
      <c r="BO724" s="132"/>
      <c r="BP724" s="132"/>
      <c r="BQ724" s="132"/>
      <c r="BR724" s="132"/>
      <c r="BS724" s="132"/>
      <c r="BT724" s="132"/>
      <c r="BU724" s="132"/>
      <c r="BV724" s="132"/>
      <c r="BW724" s="132"/>
      <c r="BX724" s="132"/>
      <c r="BY724" s="132"/>
      <c r="BZ724" s="132"/>
      <c r="CA724" s="132"/>
      <c r="CB724" s="132"/>
      <c r="CC724" s="132"/>
      <c r="CD724" s="132"/>
      <c r="CE724" s="132"/>
      <c r="CF724" s="92"/>
      <c r="CG724" s="92"/>
      <c r="CH724" s="92"/>
      <c r="CI724" s="92"/>
      <c r="CJ724" s="92"/>
      <c r="CK724" s="92"/>
      <c r="CL724" s="92"/>
      <c r="CM724" s="92"/>
      <c r="CN724" s="92"/>
      <c r="CO724" s="92"/>
      <c r="CP724" s="92"/>
      <c r="CQ724" s="92"/>
      <c r="CR724" s="92"/>
      <c r="CS724" s="92"/>
      <c r="CT724" s="92"/>
      <c r="CU724" s="92"/>
      <c r="CV724" s="92"/>
      <c r="CW724" s="92"/>
      <c r="CX724" s="92"/>
      <c r="CY724" s="92"/>
      <c r="CZ724" s="92"/>
      <c r="DA724" s="92"/>
      <c r="DB724" s="92"/>
      <c r="DC724" s="92"/>
      <c r="DD724" s="92"/>
      <c r="DE724" s="92"/>
      <c r="DF724" s="92"/>
      <c r="DG724" s="92"/>
      <c r="DH724" s="92"/>
      <c r="DI724" s="92"/>
      <c r="DJ724" s="92"/>
      <c r="DK724" s="92"/>
      <c r="DL724" s="92"/>
      <c r="DM724" s="92"/>
      <c r="DN724" s="92"/>
      <c r="DO724" s="92"/>
      <c r="DP724" s="92"/>
      <c r="DQ724" s="92"/>
      <c r="DR724" s="92"/>
      <c r="DS724" s="92"/>
      <c r="DT724" s="92"/>
      <c r="DU724" s="92"/>
      <c r="DV724" s="92"/>
      <c r="DW724" s="92"/>
      <c r="DX724" s="93"/>
      <c r="DY724" s="92"/>
      <c r="DZ724" s="92"/>
      <c r="EA724" s="92"/>
      <c r="EB724" s="92"/>
      <c r="EC724" s="92"/>
      <c r="ED724" s="92"/>
      <c r="EE724" s="92"/>
      <c r="EF724" s="92"/>
      <c r="EG724" s="92"/>
      <c r="EH724" s="92"/>
      <c r="EK724" s="94"/>
      <c r="EL724" s="95"/>
    </row>
    <row r="725" spans="7:142" x14ac:dyDescent="0.15"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235"/>
      <c r="T725" s="132"/>
      <c r="U725" s="132"/>
      <c r="V725" s="132"/>
      <c r="W725" s="132"/>
      <c r="X725" s="132"/>
      <c r="Y725" s="132"/>
      <c r="Z725" s="132"/>
      <c r="AA725" s="132"/>
      <c r="AB725" s="132"/>
      <c r="AC725" s="132"/>
      <c r="AD725" s="132"/>
      <c r="AE725" s="132"/>
      <c r="AF725" s="132"/>
      <c r="AG725" s="132"/>
      <c r="AH725" s="132"/>
      <c r="AI725" s="132"/>
      <c r="AJ725" s="132"/>
      <c r="AK725" s="132"/>
      <c r="AL725" s="132"/>
      <c r="AM725" s="132"/>
      <c r="AN725" s="132"/>
      <c r="AO725" s="132"/>
      <c r="AP725" s="132"/>
      <c r="AQ725" s="132"/>
      <c r="AR725" s="132"/>
      <c r="AS725" s="132"/>
      <c r="AT725" s="132"/>
      <c r="AU725" s="132"/>
      <c r="AV725" s="132"/>
      <c r="AW725" s="132"/>
      <c r="AX725" s="132"/>
      <c r="AY725" s="132"/>
      <c r="AZ725" s="132"/>
      <c r="BA725" s="132"/>
      <c r="BB725" s="132"/>
      <c r="BC725" s="132"/>
      <c r="BD725" s="132"/>
      <c r="BE725" s="132"/>
      <c r="BF725" s="132"/>
      <c r="BG725" s="132"/>
      <c r="BH725" s="132"/>
      <c r="BI725" s="132"/>
      <c r="BJ725" s="132"/>
      <c r="BK725" s="132"/>
      <c r="BL725" s="132"/>
      <c r="BM725" s="132"/>
      <c r="BN725" s="132"/>
      <c r="BO725" s="132"/>
      <c r="BP725" s="132"/>
      <c r="BQ725" s="132"/>
      <c r="BR725" s="132"/>
      <c r="BS725" s="132"/>
      <c r="BT725" s="132"/>
      <c r="BU725" s="132"/>
      <c r="BV725" s="132"/>
      <c r="BW725" s="132"/>
      <c r="BX725" s="132"/>
      <c r="BY725" s="132"/>
      <c r="BZ725" s="132"/>
      <c r="CA725" s="132"/>
      <c r="CB725" s="132"/>
      <c r="CC725" s="132"/>
      <c r="CD725" s="132"/>
      <c r="CE725" s="132"/>
      <c r="CF725" s="92"/>
      <c r="CG725" s="92"/>
      <c r="CH725" s="92"/>
      <c r="CI725" s="92"/>
      <c r="CJ725" s="92"/>
      <c r="CK725" s="92"/>
      <c r="CL725" s="92"/>
      <c r="CM725" s="92"/>
      <c r="CN725" s="92"/>
      <c r="CO725" s="92"/>
      <c r="CP725" s="92"/>
      <c r="CQ725" s="92"/>
      <c r="CR725" s="92"/>
      <c r="CS725" s="92"/>
      <c r="CT725" s="92"/>
      <c r="CU725" s="92"/>
      <c r="CV725" s="92"/>
      <c r="CW725" s="92"/>
      <c r="CX725" s="92"/>
      <c r="CY725" s="92"/>
      <c r="CZ725" s="92"/>
      <c r="DA725" s="92"/>
      <c r="DB725" s="92"/>
      <c r="DC725" s="92"/>
      <c r="DD725" s="92"/>
      <c r="DE725" s="92"/>
      <c r="DF725" s="92"/>
      <c r="DG725" s="92"/>
      <c r="DH725" s="92"/>
      <c r="DI725" s="92"/>
      <c r="DJ725" s="92"/>
      <c r="DK725" s="92"/>
      <c r="DL725" s="92"/>
      <c r="DM725" s="92"/>
      <c r="DN725" s="92"/>
      <c r="DO725" s="92"/>
      <c r="DP725" s="92"/>
      <c r="DQ725" s="92"/>
      <c r="DR725" s="92"/>
      <c r="DS725" s="92"/>
      <c r="DT725" s="92"/>
      <c r="DU725" s="92"/>
      <c r="DV725" s="92"/>
      <c r="DW725" s="92"/>
      <c r="DX725" s="93"/>
      <c r="DY725" s="92"/>
      <c r="DZ725" s="92"/>
      <c r="EA725" s="92"/>
      <c r="EB725" s="92"/>
      <c r="EC725" s="92"/>
      <c r="ED725" s="92"/>
      <c r="EE725" s="92"/>
      <c r="EF725" s="92"/>
      <c r="EG725" s="92"/>
      <c r="EH725" s="92"/>
      <c r="EK725" s="94"/>
      <c r="EL725" s="95"/>
    </row>
    <row r="726" spans="7:142" x14ac:dyDescent="0.15"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235"/>
      <c r="T726" s="132"/>
      <c r="U726" s="132"/>
      <c r="V726" s="132"/>
      <c r="W726" s="132"/>
      <c r="X726" s="132"/>
      <c r="Y726" s="132"/>
      <c r="Z726" s="132"/>
      <c r="AA726" s="132"/>
      <c r="AB726" s="132"/>
      <c r="AC726" s="132"/>
      <c r="AD726" s="132"/>
      <c r="AE726" s="132"/>
      <c r="AF726" s="132"/>
      <c r="AG726" s="132"/>
      <c r="AH726" s="132"/>
      <c r="AI726" s="132"/>
      <c r="AJ726" s="132"/>
      <c r="AK726" s="132"/>
      <c r="AL726" s="132"/>
      <c r="AM726" s="132"/>
      <c r="AN726" s="132"/>
      <c r="AO726" s="132"/>
      <c r="AP726" s="132"/>
      <c r="AQ726" s="132"/>
      <c r="AR726" s="132"/>
      <c r="AS726" s="132"/>
      <c r="AT726" s="132"/>
      <c r="AU726" s="132"/>
      <c r="AV726" s="132"/>
      <c r="AW726" s="132"/>
      <c r="AX726" s="132"/>
      <c r="AY726" s="132"/>
      <c r="AZ726" s="132"/>
      <c r="BA726" s="132"/>
      <c r="BB726" s="132"/>
      <c r="BC726" s="132"/>
      <c r="BD726" s="132"/>
      <c r="BE726" s="132"/>
      <c r="BF726" s="132"/>
      <c r="BG726" s="132"/>
      <c r="BH726" s="132"/>
      <c r="BI726" s="132"/>
      <c r="BJ726" s="132"/>
      <c r="BK726" s="132"/>
      <c r="BL726" s="132"/>
      <c r="BM726" s="132"/>
      <c r="BN726" s="132"/>
      <c r="BO726" s="132"/>
      <c r="BP726" s="132"/>
      <c r="BQ726" s="132"/>
      <c r="BR726" s="132"/>
      <c r="BS726" s="132"/>
      <c r="BT726" s="132"/>
      <c r="BU726" s="132"/>
      <c r="BV726" s="132"/>
      <c r="BW726" s="132"/>
      <c r="BX726" s="132"/>
      <c r="BY726" s="132"/>
      <c r="BZ726" s="132"/>
      <c r="CA726" s="132"/>
      <c r="CB726" s="132"/>
      <c r="CC726" s="132"/>
      <c r="CD726" s="132"/>
      <c r="CE726" s="132"/>
      <c r="CF726" s="92"/>
      <c r="CG726" s="92"/>
      <c r="CH726" s="92"/>
      <c r="CI726" s="92"/>
      <c r="CJ726" s="92"/>
      <c r="CK726" s="92"/>
      <c r="CL726" s="92"/>
      <c r="CM726" s="92"/>
      <c r="CN726" s="92"/>
      <c r="CO726" s="92"/>
      <c r="CP726" s="92"/>
      <c r="CQ726" s="92"/>
      <c r="CR726" s="92"/>
      <c r="CS726" s="92"/>
      <c r="CT726" s="92"/>
      <c r="CU726" s="92"/>
      <c r="CV726" s="92"/>
      <c r="CW726" s="92"/>
      <c r="CX726" s="92"/>
      <c r="CY726" s="92"/>
      <c r="CZ726" s="92"/>
      <c r="DA726" s="92"/>
      <c r="DB726" s="92"/>
      <c r="DC726" s="92"/>
      <c r="DD726" s="92"/>
      <c r="DE726" s="92"/>
      <c r="DF726" s="92"/>
      <c r="DG726" s="92"/>
      <c r="DH726" s="92"/>
      <c r="DI726" s="92"/>
      <c r="DJ726" s="92"/>
      <c r="DK726" s="92"/>
      <c r="DL726" s="92"/>
      <c r="DM726" s="92"/>
      <c r="DN726" s="92"/>
      <c r="DO726" s="92"/>
      <c r="DP726" s="92"/>
      <c r="DQ726" s="92"/>
      <c r="DR726" s="92"/>
      <c r="DS726" s="92"/>
      <c r="DT726" s="92"/>
      <c r="DU726" s="92"/>
      <c r="DV726" s="92"/>
      <c r="DW726" s="92"/>
      <c r="DX726" s="93"/>
      <c r="DY726" s="92"/>
      <c r="DZ726" s="92"/>
      <c r="EA726" s="92"/>
      <c r="EB726" s="92"/>
      <c r="EC726" s="92"/>
      <c r="ED726" s="92"/>
      <c r="EE726" s="92"/>
      <c r="EF726" s="92"/>
      <c r="EG726" s="92"/>
      <c r="EH726" s="92"/>
      <c r="EK726" s="94"/>
      <c r="EL726" s="95"/>
    </row>
    <row r="727" spans="7:142" x14ac:dyDescent="0.15"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235"/>
      <c r="T727" s="132"/>
      <c r="U727" s="132"/>
      <c r="V727" s="132"/>
      <c r="W727" s="132"/>
      <c r="X727" s="132"/>
      <c r="Y727" s="132"/>
      <c r="Z727" s="132"/>
      <c r="AA727" s="132"/>
      <c r="AB727" s="132"/>
      <c r="AC727" s="132"/>
      <c r="AD727" s="132"/>
      <c r="AE727" s="132"/>
      <c r="AF727" s="132"/>
      <c r="AG727" s="132"/>
      <c r="AH727" s="132"/>
      <c r="AI727" s="132"/>
      <c r="AJ727" s="132"/>
      <c r="AK727" s="132"/>
      <c r="AL727" s="132"/>
      <c r="AM727" s="132"/>
      <c r="AN727" s="132"/>
      <c r="AO727" s="132"/>
      <c r="AP727" s="132"/>
      <c r="AQ727" s="132"/>
      <c r="AR727" s="132"/>
      <c r="AS727" s="132"/>
      <c r="AT727" s="132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2"/>
      <c r="BE727" s="132"/>
      <c r="BF727" s="132"/>
      <c r="BG727" s="132"/>
      <c r="BH727" s="132"/>
      <c r="BI727" s="132"/>
      <c r="BJ727" s="132"/>
      <c r="BK727" s="132"/>
      <c r="BL727" s="132"/>
      <c r="BM727" s="132"/>
      <c r="BN727" s="132"/>
      <c r="BO727" s="132"/>
      <c r="BP727" s="132"/>
      <c r="BQ727" s="132"/>
      <c r="BR727" s="132"/>
      <c r="BS727" s="132"/>
      <c r="BT727" s="132"/>
      <c r="BU727" s="132"/>
      <c r="BV727" s="132"/>
      <c r="BW727" s="132"/>
      <c r="BX727" s="132"/>
      <c r="BY727" s="132"/>
      <c r="BZ727" s="132"/>
      <c r="CA727" s="132"/>
      <c r="CB727" s="132"/>
      <c r="CC727" s="132"/>
      <c r="CD727" s="132"/>
      <c r="CE727" s="132"/>
      <c r="CF727" s="92"/>
      <c r="CG727" s="92"/>
      <c r="CH727" s="92"/>
      <c r="CI727" s="92"/>
      <c r="CJ727" s="92"/>
      <c r="CK727" s="92"/>
      <c r="CL727" s="92"/>
      <c r="CM727" s="92"/>
      <c r="CN727" s="92"/>
      <c r="CO727" s="92"/>
      <c r="CP727" s="92"/>
      <c r="CQ727" s="92"/>
      <c r="CR727" s="92"/>
      <c r="CS727" s="92"/>
      <c r="CT727" s="92"/>
      <c r="CU727" s="92"/>
      <c r="CV727" s="92"/>
      <c r="CW727" s="92"/>
      <c r="CX727" s="92"/>
      <c r="CY727" s="92"/>
      <c r="CZ727" s="92"/>
      <c r="DA727" s="92"/>
      <c r="DB727" s="92"/>
      <c r="DC727" s="92"/>
      <c r="DD727" s="92"/>
      <c r="DE727" s="92"/>
      <c r="DF727" s="92"/>
      <c r="DG727" s="92"/>
      <c r="DH727" s="92"/>
      <c r="DI727" s="92"/>
      <c r="DJ727" s="92"/>
      <c r="DK727" s="92"/>
      <c r="DL727" s="92"/>
      <c r="DM727" s="92"/>
      <c r="DN727" s="92"/>
      <c r="DO727" s="92"/>
      <c r="DP727" s="92"/>
      <c r="DQ727" s="92"/>
      <c r="DR727" s="92"/>
      <c r="DS727" s="92"/>
      <c r="DT727" s="92"/>
      <c r="DU727" s="92"/>
      <c r="DV727" s="92"/>
      <c r="DW727" s="92"/>
      <c r="DX727" s="93"/>
      <c r="DY727" s="92"/>
      <c r="DZ727" s="92"/>
      <c r="EA727" s="92"/>
      <c r="EB727" s="92"/>
      <c r="EC727" s="92"/>
      <c r="ED727" s="92"/>
      <c r="EE727" s="92"/>
      <c r="EF727" s="92"/>
      <c r="EG727" s="92"/>
      <c r="EH727" s="92"/>
      <c r="EJ727" s="115"/>
      <c r="EK727" s="94"/>
      <c r="EL727" s="95"/>
    </row>
    <row r="728" spans="7:142" x14ac:dyDescent="0.15"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235"/>
      <c r="T728" s="132"/>
      <c r="U728" s="132"/>
      <c r="V728" s="132"/>
      <c r="W728" s="132"/>
      <c r="X728" s="132"/>
      <c r="Y728" s="132"/>
      <c r="Z728" s="132"/>
      <c r="AA728" s="132"/>
      <c r="AB728" s="132"/>
      <c r="AC728" s="132"/>
      <c r="AD728" s="132"/>
      <c r="AE728" s="132"/>
      <c r="AF728" s="132"/>
      <c r="AG728" s="132"/>
      <c r="AH728" s="132"/>
      <c r="AI728" s="132"/>
      <c r="AJ728" s="132"/>
      <c r="AK728" s="132"/>
      <c r="AL728" s="132"/>
      <c r="AM728" s="132"/>
      <c r="AN728" s="132"/>
      <c r="AO728" s="132"/>
      <c r="AP728" s="132"/>
      <c r="AQ728" s="132"/>
      <c r="AR728" s="132"/>
      <c r="AS728" s="132"/>
      <c r="AT728" s="132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  <c r="BM728" s="132"/>
      <c r="BN728" s="132"/>
      <c r="BO728" s="132"/>
      <c r="BP728" s="132"/>
      <c r="BQ728" s="132"/>
      <c r="BR728" s="132"/>
      <c r="BS728" s="132"/>
      <c r="BT728" s="132"/>
      <c r="BU728" s="132"/>
      <c r="BV728" s="132"/>
      <c r="BW728" s="132"/>
      <c r="BX728" s="132"/>
      <c r="BY728" s="132"/>
      <c r="BZ728" s="132"/>
      <c r="CA728" s="132"/>
      <c r="CB728" s="132"/>
      <c r="CC728" s="132"/>
      <c r="CD728" s="132"/>
      <c r="CE728" s="132"/>
      <c r="CF728" s="92"/>
      <c r="CG728" s="92"/>
      <c r="CH728" s="92"/>
      <c r="CI728" s="92"/>
      <c r="CJ728" s="92"/>
      <c r="CK728" s="92"/>
      <c r="CL728" s="92"/>
      <c r="CM728" s="92"/>
      <c r="CN728" s="92"/>
      <c r="CO728" s="92"/>
      <c r="CP728" s="92"/>
      <c r="CQ728" s="92"/>
      <c r="CR728" s="92"/>
      <c r="CS728" s="92"/>
      <c r="CT728" s="92"/>
      <c r="CU728" s="92"/>
      <c r="CV728" s="92"/>
      <c r="CW728" s="92"/>
      <c r="CX728" s="92"/>
      <c r="CY728" s="92"/>
      <c r="CZ728" s="92"/>
      <c r="DA728" s="92"/>
      <c r="DB728" s="92"/>
      <c r="DC728" s="92"/>
      <c r="DD728" s="92"/>
      <c r="DE728" s="92"/>
      <c r="DF728" s="92"/>
      <c r="DG728" s="92"/>
      <c r="DH728" s="92"/>
      <c r="DI728" s="92"/>
      <c r="DJ728" s="92"/>
      <c r="DK728" s="92"/>
      <c r="DL728" s="92"/>
      <c r="DM728" s="92"/>
      <c r="DN728" s="92"/>
      <c r="DO728" s="92"/>
      <c r="DP728" s="92"/>
      <c r="DQ728" s="92"/>
      <c r="DR728" s="92"/>
      <c r="DS728" s="92"/>
      <c r="DT728" s="92"/>
      <c r="DU728" s="92"/>
      <c r="DV728" s="92"/>
      <c r="DW728" s="92"/>
      <c r="DX728" s="93"/>
      <c r="DY728" s="92"/>
      <c r="DZ728" s="92"/>
      <c r="EA728" s="92"/>
      <c r="EB728" s="92"/>
      <c r="EC728" s="92"/>
      <c r="ED728" s="92"/>
      <c r="EE728" s="92"/>
      <c r="EF728" s="92"/>
      <c r="EG728" s="92"/>
      <c r="EH728" s="92"/>
      <c r="EK728" s="94"/>
      <c r="EL728" s="95"/>
    </row>
    <row r="729" spans="7:142" x14ac:dyDescent="0.15"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235"/>
      <c r="T729" s="132"/>
      <c r="U729" s="132"/>
      <c r="V729" s="132"/>
      <c r="W729" s="132"/>
      <c r="X729" s="132"/>
      <c r="Y729" s="132"/>
      <c r="Z729" s="132"/>
      <c r="AA729" s="132"/>
      <c r="AB729" s="132"/>
      <c r="AC729" s="132"/>
      <c r="AD729" s="132"/>
      <c r="AE729" s="132"/>
      <c r="AF729" s="132"/>
      <c r="AG729" s="132"/>
      <c r="AH729" s="132"/>
      <c r="AI729" s="132"/>
      <c r="AJ729" s="132"/>
      <c r="AK729" s="132"/>
      <c r="AL729" s="132"/>
      <c r="AM729" s="132"/>
      <c r="AN729" s="132"/>
      <c r="AO729" s="132"/>
      <c r="AP729" s="132"/>
      <c r="AQ729" s="132"/>
      <c r="AR729" s="132"/>
      <c r="AS729" s="132"/>
      <c r="AT729" s="132"/>
      <c r="AU729" s="132"/>
      <c r="AV729" s="132"/>
      <c r="AW729" s="132"/>
      <c r="AX729" s="132"/>
      <c r="AY729" s="132"/>
      <c r="AZ729" s="132"/>
      <c r="BA729" s="132"/>
      <c r="BB729" s="132"/>
      <c r="BC729" s="132"/>
      <c r="BD729" s="132"/>
      <c r="BE729" s="132"/>
      <c r="BF729" s="132"/>
      <c r="BG729" s="132"/>
      <c r="BH729" s="132"/>
      <c r="BI729" s="132"/>
      <c r="BJ729" s="132"/>
      <c r="BK729" s="132"/>
      <c r="BL729" s="132"/>
      <c r="BM729" s="132"/>
      <c r="BN729" s="132"/>
      <c r="BO729" s="132"/>
      <c r="BP729" s="132"/>
      <c r="BQ729" s="132"/>
      <c r="BR729" s="132"/>
      <c r="BS729" s="132"/>
      <c r="BT729" s="132"/>
      <c r="BU729" s="132"/>
      <c r="BV729" s="132"/>
      <c r="BW729" s="132"/>
      <c r="BX729" s="132"/>
      <c r="BY729" s="132"/>
      <c r="BZ729" s="132"/>
      <c r="CA729" s="132"/>
      <c r="CB729" s="132"/>
      <c r="CC729" s="132"/>
      <c r="CD729" s="132"/>
      <c r="CE729" s="132"/>
      <c r="CF729" s="92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Q729" s="92"/>
      <c r="CR729" s="92"/>
      <c r="CS729" s="92"/>
      <c r="CT729" s="92"/>
      <c r="CU729" s="92"/>
      <c r="CV729" s="92"/>
      <c r="CW729" s="92"/>
      <c r="CX729" s="92"/>
      <c r="CY729" s="92"/>
      <c r="CZ729" s="92"/>
      <c r="DA729" s="92"/>
      <c r="DB729" s="92"/>
      <c r="DC729" s="92"/>
      <c r="DD729" s="92"/>
      <c r="DE729" s="92"/>
      <c r="DF729" s="92"/>
      <c r="DG729" s="92"/>
      <c r="DH729" s="92"/>
      <c r="DI729" s="92"/>
      <c r="DJ729" s="92"/>
      <c r="DK729" s="92"/>
      <c r="DL729" s="92"/>
      <c r="DM729" s="92"/>
      <c r="DN729" s="92"/>
      <c r="DO729" s="92"/>
      <c r="DP729" s="92"/>
      <c r="DQ729" s="92"/>
      <c r="DR729" s="92"/>
      <c r="DS729" s="92"/>
      <c r="DT729" s="92"/>
      <c r="DU729" s="92"/>
      <c r="DV729" s="92"/>
      <c r="DW729" s="92"/>
      <c r="DX729" s="93"/>
      <c r="DY729" s="92"/>
      <c r="DZ729" s="92"/>
      <c r="EA729" s="92"/>
      <c r="EB729" s="92"/>
      <c r="EC729" s="92"/>
      <c r="ED729" s="92"/>
      <c r="EE729" s="92"/>
      <c r="EF729" s="92"/>
      <c r="EG729" s="92"/>
      <c r="EH729" s="92"/>
      <c r="EK729" s="94"/>
      <c r="EL729" s="95"/>
    </row>
    <row r="730" spans="7:142" x14ac:dyDescent="0.15"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235"/>
      <c r="T730" s="132"/>
      <c r="U730" s="132"/>
      <c r="V730" s="132"/>
      <c r="W730" s="132"/>
      <c r="X730" s="132"/>
      <c r="Y730" s="132"/>
      <c r="Z730" s="132"/>
      <c r="AA730" s="132"/>
      <c r="AB730" s="132"/>
      <c r="AC730" s="132"/>
      <c r="AD730" s="132"/>
      <c r="AE730" s="132"/>
      <c r="AF730" s="132"/>
      <c r="AG730" s="132"/>
      <c r="AH730" s="132"/>
      <c r="AI730" s="132"/>
      <c r="AJ730" s="132"/>
      <c r="AK730" s="132"/>
      <c r="AL730" s="132"/>
      <c r="AM730" s="132"/>
      <c r="AN730" s="132"/>
      <c r="AO730" s="132"/>
      <c r="AP730" s="132"/>
      <c r="AQ730" s="132"/>
      <c r="AR730" s="132"/>
      <c r="AS730" s="132"/>
      <c r="AT730" s="132"/>
      <c r="AU730" s="132"/>
      <c r="AV730" s="132"/>
      <c r="AW730" s="132"/>
      <c r="AX730" s="132"/>
      <c r="AY730" s="132"/>
      <c r="AZ730" s="132"/>
      <c r="BA730" s="132"/>
      <c r="BB730" s="132"/>
      <c r="BC730" s="132"/>
      <c r="BD730" s="132"/>
      <c r="BE730" s="132"/>
      <c r="BF730" s="132"/>
      <c r="BG730" s="132"/>
      <c r="BH730" s="132"/>
      <c r="BI730" s="132"/>
      <c r="BJ730" s="132"/>
      <c r="BK730" s="132"/>
      <c r="BL730" s="132"/>
      <c r="BM730" s="132"/>
      <c r="BN730" s="132"/>
      <c r="BO730" s="132"/>
      <c r="BP730" s="132"/>
      <c r="BQ730" s="132"/>
      <c r="BR730" s="132"/>
      <c r="BS730" s="132"/>
      <c r="BT730" s="132"/>
      <c r="BU730" s="132"/>
      <c r="BV730" s="132"/>
      <c r="BW730" s="132"/>
      <c r="BX730" s="132"/>
      <c r="BY730" s="132"/>
      <c r="BZ730" s="132"/>
      <c r="CA730" s="132"/>
      <c r="CB730" s="132"/>
      <c r="CC730" s="132"/>
      <c r="CD730" s="132"/>
      <c r="CE730" s="132"/>
      <c r="CF730" s="92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Q730" s="92"/>
      <c r="CR730" s="92"/>
      <c r="CS730" s="92"/>
      <c r="CT730" s="92"/>
      <c r="CU730" s="92"/>
      <c r="CV730" s="92"/>
      <c r="CW730" s="92"/>
      <c r="CX730" s="92"/>
      <c r="CY730" s="92"/>
      <c r="CZ730" s="92"/>
      <c r="DA730" s="92"/>
      <c r="DB730" s="92"/>
      <c r="DC730" s="92"/>
      <c r="DD730" s="92"/>
      <c r="DE730" s="92"/>
      <c r="DF730" s="92"/>
      <c r="DG730" s="92"/>
      <c r="DH730" s="92"/>
      <c r="DI730" s="92"/>
      <c r="DJ730" s="92"/>
      <c r="DK730" s="92"/>
      <c r="DL730" s="92"/>
      <c r="DM730" s="92"/>
      <c r="DN730" s="92"/>
      <c r="DO730" s="92"/>
      <c r="DP730" s="92"/>
      <c r="DQ730" s="92"/>
      <c r="DR730" s="92"/>
      <c r="DS730" s="92"/>
      <c r="DT730" s="92"/>
      <c r="DU730" s="92"/>
      <c r="DV730" s="92"/>
      <c r="DW730" s="92"/>
      <c r="DX730" s="93"/>
      <c r="DY730" s="92"/>
      <c r="DZ730" s="92"/>
      <c r="EA730" s="92"/>
      <c r="EB730" s="92"/>
      <c r="EC730" s="92"/>
      <c r="ED730" s="92"/>
      <c r="EE730" s="92"/>
      <c r="EF730" s="92"/>
      <c r="EG730" s="92"/>
      <c r="EH730" s="92"/>
      <c r="EJ730" s="115"/>
      <c r="EK730" s="94"/>
      <c r="EL730" s="95"/>
    </row>
    <row r="731" spans="7:142" x14ac:dyDescent="0.15"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235"/>
      <c r="T731" s="132"/>
      <c r="U731" s="132"/>
      <c r="V731" s="132"/>
      <c r="W731" s="132"/>
      <c r="X731" s="132"/>
      <c r="Y731" s="132"/>
      <c r="Z731" s="132"/>
      <c r="AA731" s="132"/>
      <c r="AB731" s="132"/>
      <c r="AC731" s="132"/>
      <c r="AD731" s="132"/>
      <c r="AE731" s="132"/>
      <c r="AF731" s="132"/>
      <c r="AG731" s="132"/>
      <c r="AH731" s="132"/>
      <c r="AI731" s="132"/>
      <c r="AJ731" s="132"/>
      <c r="AK731" s="132"/>
      <c r="AL731" s="132"/>
      <c r="AM731" s="132"/>
      <c r="AN731" s="132"/>
      <c r="AO731" s="132"/>
      <c r="AP731" s="132"/>
      <c r="AQ731" s="132"/>
      <c r="AR731" s="132"/>
      <c r="AS731" s="132"/>
      <c r="AT731" s="132"/>
      <c r="AU731" s="132"/>
      <c r="AV731" s="132"/>
      <c r="AW731" s="132"/>
      <c r="AX731" s="132"/>
      <c r="AY731" s="132"/>
      <c r="AZ731" s="132"/>
      <c r="BA731" s="132"/>
      <c r="BB731" s="132"/>
      <c r="BC731" s="132"/>
      <c r="BD731" s="132"/>
      <c r="BE731" s="132"/>
      <c r="BF731" s="132"/>
      <c r="BG731" s="132"/>
      <c r="BH731" s="132"/>
      <c r="BI731" s="132"/>
      <c r="BJ731" s="132"/>
      <c r="BK731" s="132"/>
      <c r="BL731" s="132"/>
      <c r="BM731" s="132"/>
      <c r="BN731" s="132"/>
      <c r="BO731" s="132"/>
      <c r="BP731" s="132"/>
      <c r="BQ731" s="132"/>
      <c r="BR731" s="132"/>
      <c r="BS731" s="132"/>
      <c r="BT731" s="132"/>
      <c r="BU731" s="132"/>
      <c r="BV731" s="132"/>
      <c r="BW731" s="132"/>
      <c r="BX731" s="132"/>
      <c r="BY731" s="132"/>
      <c r="BZ731" s="132"/>
      <c r="CA731" s="132"/>
      <c r="CB731" s="132"/>
      <c r="CC731" s="132"/>
      <c r="CD731" s="132"/>
      <c r="CE731" s="132"/>
      <c r="CF731" s="92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Q731" s="92"/>
      <c r="CR731" s="92"/>
      <c r="CS731" s="92"/>
      <c r="CT731" s="92"/>
      <c r="CU731" s="92"/>
      <c r="CV731" s="92"/>
      <c r="CW731" s="92"/>
      <c r="CX731" s="92"/>
      <c r="CY731" s="92"/>
      <c r="CZ731" s="92"/>
      <c r="DA731" s="92"/>
      <c r="DB731" s="92"/>
      <c r="DC731" s="92"/>
      <c r="DD731" s="92"/>
      <c r="DE731" s="92"/>
      <c r="DF731" s="92"/>
      <c r="DG731" s="92"/>
      <c r="DH731" s="92"/>
      <c r="DI731" s="92"/>
      <c r="DJ731" s="92"/>
      <c r="DK731" s="92"/>
      <c r="DL731" s="92"/>
      <c r="DM731" s="92"/>
      <c r="DN731" s="92"/>
      <c r="DO731" s="92"/>
      <c r="DP731" s="92"/>
      <c r="DQ731" s="92"/>
      <c r="DR731" s="92"/>
      <c r="DS731" s="92"/>
      <c r="DT731" s="92"/>
      <c r="DU731" s="92"/>
      <c r="DV731" s="92"/>
      <c r="DW731" s="92"/>
      <c r="DX731" s="93"/>
      <c r="DY731" s="92"/>
      <c r="DZ731" s="92"/>
      <c r="EA731" s="92"/>
      <c r="EB731" s="92"/>
      <c r="EC731" s="92"/>
      <c r="ED731" s="92"/>
      <c r="EE731" s="92"/>
      <c r="EF731" s="92"/>
      <c r="EG731" s="92"/>
      <c r="EH731" s="92"/>
      <c r="EK731" s="94"/>
      <c r="EL731" s="95"/>
    </row>
    <row r="732" spans="7:142" x14ac:dyDescent="0.15"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235"/>
      <c r="T732" s="132"/>
      <c r="U732" s="132"/>
      <c r="V732" s="132"/>
      <c r="W732" s="132"/>
      <c r="X732" s="132"/>
      <c r="Y732" s="132"/>
      <c r="Z732" s="132"/>
      <c r="AA732" s="132"/>
      <c r="AB732" s="132"/>
      <c r="AC732" s="132"/>
      <c r="AD732" s="132"/>
      <c r="AE732" s="132"/>
      <c r="AF732" s="132"/>
      <c r="AG732" s="132"/>
      <c r="AH732" s="132"/>
      <c r="AI732" s="132"/>
      <c r="AJ732" s="132"/>
      <c r="AK732" s="132"/>
      <c r="AL732" s="132"/>
      <c r="AM732" s="132"/>
      <c r="AN732" s="132"/>
      <c r="AO732" s="132"/>
      <c r="AP732" s="132"/>
      <c r="AQ732" s="132"/>
      <c r="AR732" s="132"/>
      <c r="AS732" s="132"/>
      <c r="AT732" s="132"/>
      <c r="AU732" s="132"/>
      <c r="AV732" s="132"/>
      <c r="AW732" s="132"/>
      <c r="AX732" s="132"/>
      <c r="AY732" s="132"/>
      <c r="AZ732" s="132"/>
      <c r="BA732" s="132"/>
      <c r="BB732" s="132"/>
      <c r="BC732" s="132"/>
      <c r="BD732" s="132"/>
      <c r="BE732" s="132"/>
      <c r="BF732" s="132"/>
      <c r="BG732" s="132"/>
      <c r="BH732" s="132"/>
      <c r="BI732" s="132"/>
      <c r="BJ732" s="132"/>
      <c r="BK732" s="132"/>
      <c r="BL732" s="132"/>
      <c r="BM732" s="132"/>
      <c r="BN732" s="132"/>
      <c r="BO732" s="132"/>
      <c r="BP732" s="132"/>
      <c r="BQ732" s="132"/>
      <c r="BR732" s="132"/>
      <c r="BS732" s="132"/>
      <c r="BT732" s="132"/>
      <c r="BU732" s="132"/>
      <c r="BV732" s="132"/>
      <c r="BW732" s="132"/>
      <c r="BX732" s="132"/>
      <c r="BY732" s="132"/>
      <c r="BZ732" s="132"/>
      <c r="CA732" s="132"/>
      <c r="CB732" s="132"/>
      <c r="CC732" s="132"/>
      <c r="CD732" s="132"/>
      <c r="CE732" s="132"/>
      <c r="CF732" s="92"/>
      <c r="CG732" s="92"/>
      <c r="CH732" s="92"/>
      <c r="CI732" s="92"/>
      <c r="CJ732" s="92"/>
      <c r="CK732" s="92"/>
      <c r="CL732" s="92"/>
      <c r="CM732" s="92"/>
      <c r="CN732" s="92"/>
      <c r="CO732" s="92"/>
      <c r="CP732" s="92"/>
      <c r="CQ732" s="92"/>
      <c r="CR732" s="92"/>
      <c r="CS732" s="92"/>
      <c r="CT732" s="92"/>
      <c r="CU732" s="92"/>
      <c r="CV732" s="92"/>
      <c r="CW732" s="92"/>
      <c r="CX732" s="92"/>
      <c r="CY732" s="92"/>
      <c r="CZ732" s="92"/>
      <c r="DA732" s="92"/>
      <c r="DB732" s="92"/>
      <c r="DC732" s="92"/>
      <c r="DD732" s="92"/>
      <c r="DE732" s="92"/>
      <c r="DF732" s="92"/>
      <c r="DG732" s="92"/>
      <c r="DH732" s="92"/>
      <c r="DI732" s="92"/>
      <c r="DJ732" s="92"/>
      <c r="DK732" s="92"/>
      <c r="DL732" s="92"/>
      <c r="DM732" s="92"/>
      <c r="DN732" s="92"/>
      <c r="DO732" s="92"/>
      <c r="DP732" s="92"/>
      <c r="DQ732" s="92"/>
      <c r="DR732" s="92"/>
      <c r="DS732" s="92"/>
      <c r="DT732" s="92"/>
      <c r="DU732" s="92"/>
      <c r="DV732" s="92"/>
      <c r="DW732" s="92"/>
      <c r="DX732" s="93"/>
      <c r="DY732" s="92"/>
      <c r="DZ732" s="92"/>
      <c r="EA732" s="92"/>
      <c r="EB732" s="92"/>
      <c r="EC732" s="92"/>
      <c r="ED732" s="92"/>
      <c r="EE732" s="92"/>
      <c r="EF732" s="92"/>
      <c r="EG732" s="92"/>
      <c r="EH732" s="92"/>
      <c r="EK732" s="94"/>
      <c r="EL732" s="95"/>
    </row>
    <row r="733" spans="7:142" x14ac:dyDescent="0.15"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235"/>
      <c r="T733" s="132"/>
      <c r="U733" s="132"/>
      <c r="V733" s="132"/>
      <c r="W733" s="132"/>
      <c r="X733" s="132"/>
      <c r="Y733" s="132"/>
      <c r="Z733" s="132"/>
      <c r="AA733" s="132"/>
      <c r="AB733" s="132"/>
      <c r="AC733" s="132"/>
      <c r="AD733" s="132"/>
      <c r="AE733" s="132"/>
      <c r="AF733" s="132"/>
      <c r="AG733" s="132"/>
      <c r="AH733" s="132"/>
      <c r="AI733" s="132"/>
      <c r="AJ733" s="132"/>
      <c r="AK733" s="132"/>
      <c r="AL733" s="132"/>
      <c r="AM733" s="132"/>
      <c r="AN733" s="132"/>
      <c r="AO733" s="132"/>
      <c r="AP733" s="132"/>
      <c r="AQ733" s="132"/>
      <c r="AR733" s="132"/>
      <c r="AS733" s="132"/>
      <c r="AT733" s="132"/>
      <c r="AU733" s="132"/>
      <c r="AV733" s="132"/>
      <c r="AW733" s="132"/>
      <c r="AX733" s="132"/>
      <c r="AY733" s="132"/>
      <c r="AZ733" s="132"/>
      <c r="BA733" s="132"/>
      <c r="BB733" s="132"/>
      <c r="BC733" s="132"/>
      <c r="BD733" s="132"/>
      <c r="BE733" s="132"/>
      <c r="BF733" s="132"/>
      <c r="BG733" s="132"/>
      <c r="BH733" s="132"/>
      <c r="BI733" s="132"/>
      <c r="BJ733" s="132"/>
      <c r="BK733" s="132"/>
      <c r="BL733" s="132"/>
      <c r="BM733" s="132"/>
      <c r="BN733" s="132"/>
      <c r="BO733" s="132"/>
      <c r="BP733" s="132"/>
      <c r="BQ733" s="132"/>
      <c r="BR733" s="132"/>
      <c r="BS733" s="132"/>
      <c r="BT733" s="132"/>
      <c r="BU733" s="132"/>
      <c r="BV733" s="132"/>
      <c r="BW733" s="132"/>
      <c r="BX733" s="132"/>
      <c r="BY733" s="132"/>
      <c r="BZ733" s="132"/>
      <c r="CA733" s="132"/>
      <c r="CB733" s="132"/>
      <c r="CC733" s="132"/>
      <c r="CD733" s="132"/>
      <c r="CE733" s="132"/>
      <c r="CF733" s="92"/>
      <c r="CG733" s="92"/>
      <c r="CH733" s="92"/>
      <c r="CI733" s="92"/>
      <c r="CJ733" s="92"/>
      <c r="CK733" s="92"/>
      <c r="CL733" s="92"/>
      <c r="CM733" s="92"/>
      <c r="CN733" s="92"/>
      <c r="CO733" s="92"/>
      <c r="CP733" s="92"/>
      <c r="CQ733" s="92"/>
      <c r="CR733" s="92"/>
      <c r="CS733" s="92"/>
      <c r="CT733" s="92"/>
      <c r="CU733" s="92"/>
      <c r="CV733" s="92"/>
      <c r="CW733" s="92"/>
      <c r="CX733" s="92"/>
      <c r="CY733" s="92"/>
      <c r="CZ733" s="92"/>
      <c r="DA733" s="92"/>
      <c r="DB733" s="92"/>
      <c r="DC733" s="92"/>
      <c r="DD733" s="92"/>
      <c r="DE733" s="92"/>
      <c r="DF733" s="92"/>
      <c r="DG733" s="92"/>
      <c r="DH733" s="92"/>
      <c r="DI733" s="92"/>
      <c r="DJ733" s="92"/>
      <c r="DK733" s="92"/>
      <c r="DL733" s="92"/>
      <c r="DM733" s="92"/>
      <c r="DN733" s="92"/>
      <c r="DO733" s="92"/>
      <c r="DP733" s="92"/>
      <c r="DQ733" s="92"/>
      <c r="DR733" s="92"/>
      <c r="DS733" s="92"/>
      <c r="DT733" s="92"/>
      <c r="DU733" s="92"/>
      <c r="DV733" s="92"/>
      <c r="DW733" s="92"/>
      <c r="DX733" s="93"/>
      <c r="DY733" s="92"/>
      <c r="DZ733" s="92"/>
      <c r="EA733" s="92"/>
      <c r="EB733" s="92"/>
      <c r="EC733" s="92"/>
      <c r="ED733" s="92"/>
      <c r="EE733" s="92"/>
      <c r="EF733" s="92"/>
      <c r="EG733" s="92"/>
      <c r="EH733" s="92"/>
      <c r="EK733" s="94"/>
      <c r="EL733" s="95"/>
    </row>
    <row r="734" spans="7:142" x14ac:dyDescent="0.15"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236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29"/>
      <c r="BX734" s="129"/>
      <c r="BY734" s="129"/>
      <c r="BZ734" s="129"/>
      <c r="CA734" s="129"/>
      <c r="CB734" s="129"/>
      <c r="CC734" s="129"/>
      <c r="CD734" s="129"/>
      <c r="CE734" s="129"/>
      <c r="CF734" s="92"/>
      <c r="CG734" s="92"/>
      <c r="CH734" s="92"/>
      <c r="CI734" s="92"/>
      <c r="CJ734" s="92"/>
      <c r="CK734" s="92"/>
      <c r="CL734" s="92"/>
      <c r="CM734" s="92"/>
      <c r="CN734" s="92"/>
      <c r="CO734" s="92"/>
      <c r="CP734" s="92"/>
      <c r="CQ734" s="92"/>
      <c r="CR734" s="92"/>
      <c r="CS734" s="92"/>
      <c r="CT734" s="92"/>
      <c r="CU734" s="92"/>
      <c r="CV734" s="92"/>
      <c r="CW734" s="92"/>
      <c r="CX734" s="92"/>
      <c r="CY734" s="92"/>
      <c r="CZ734" s="92"/>
      <c r="DA734" s="92"/>
      <c r="DB734" s="92"/>
      <c r="DC734" s="92"/>
      <c r="DD734" s="92"/>
      <c r="DE734" s="92"/>
      <c r="DF734" s="92"/>
      <c r="DG734" s="92"/>
      <c r="DH734" s="92"/>
      <c r="DI734" s="92"/>
      <c r="DJ734" s="92"/>
      <c r="DK734" s="92"/>
      <c r="DL734" s="92"/>
      <c r="DM734" s="92"/>
      <c r="DN734" s="92"/>
      <c r="DO734" s="92"/>
      <c r="DP734" s="92"/>
      <c r="DQ734" s="92"/>
      <c r="DR734" s="92"/>
      <c r="DS734" s="92"/>
      <c r="DT734" s="92"/>
      <c r="DU734" s="92"/>
      <c r="DV734" s="92"/>
      <c r="DW734" s="92"/>
      <c r="DX734" s="93"/>
      <c r="DY734" s="92"/>
      <c r="DZ734" s="92"/>
      <c r="EA734" s="92"/>
      <c r="EB734" s="92"/>
      <c r="EC734" s="92"/>
      <c r="ED734" s="92"/>
      <c r="EE734" s="92"/>
      <c r="EF734" s="92"/>
      <c r="EG734" s="92"/>
      <c r="EH734" s="92"/>
      <c r="EJ734" s="115"/>
      <c r="EK734" s="94"/>
      <c r="EL734" s="95"/>
    </row>
    <row r="735" spans="7:142" x14ac:dyDescent="0.15"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236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29"/>
      <c r="BX735" s="129"/>
      <c r="BY735" s="129"/>
      <c r="BZ735" s="129"/>
      <c r="CA735" s="129"/>
      <c r="CB735" s="129"/>
      <c r="CC735" s="129"/>
      <c r="CD735" s="129"/>
      <c r="CE735" s="129"/>
      <c r="CF735" s="92"/>
      <c r="CG735" s="92"/>
      <c r="CH735" s="92"/>
      <c r="CI735" s="92"/>
      <c r="CJ735" s="92"/>
      <c r="CK735" s="92"/>
      <c r="CL735" s="92"/>
      <c r="CM735" s="92"/>
      <c r="CN735" s="92"/>
      <c r="CO735" s="92"/>
      <c r="CP735" s="92"/>
      <c r="CQ735" s="92"/>
      <c r="CR735" s="92"/>
      <c r="CS735" s="92"/>
      <c r="CT735" s="92"/>
      <c r="CU735" s="92"/>
      <c r="CV735" s="92"/>
      <c r="CW735" s="92"/>
      <c r="CX735" s="92"/>
      <c r="CY735" s="92"/>
      <c r="CZ735" s="92"/>
      <c r="DA735" s="92"/>
      <c r="DB735" s="92"/>
      <c r="DC735" s="92"/>
      <c r="DD735" s="92"/>
      <c r="DE735" s="92"/>
      <c r="DF735" s="92"/>
      <c r="DG735" s="92"/>
      <c r="DH735" s="92"/>
      <c r="DI735" s="92"/>
      <c r="DJ735" s="92"/>
      <c r="DK735" s="92"/>
      <c r="DL735" s="92"/>
      <c r="DM735" s="92"/>
      <c r="DN735" s="92"/>
      <c r="DO735" s="92"/>
      <c r="DP735" s="92"/>
      <c r="DQ735" s="92"/>
      <c r="DR735" s="92"/>
      <c r="DS735" s="92"/>
      <c r="DT735" s="92"/>
      <c r="DU735" s="92"/>
      <c r="DV735" s="92"/>
      <c r="DW735" s="92"/>
      <c r="DX735" s="93"/>
      <c r="DY735" s="92"/>
      <c r="DZ735" s="92"/>
      <c r="EA735" s="92"/>
      <c r="EB735" s="92"/>
      <c r="EC735" s="92"/>
      <c r="ED735" s="92"/>
      <c r="EE735" s="92"/>
      <c r="EF735" s="92"/>
      <c r="EG735" s="92"/>
      <c r="EH735" s="92"/>
      <c r="EJ735" s="115"/>
      <c r="EK735" s="94"/>
      <c r="EL735" s="95"/>
    </row>
    <row r="736" spans="7:142" x14ac:dyDescent="0.15"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236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29"/>
      <c r="BX736" s="129"/>
      <c r="BY736" s="129"/>
      <c r="BZ736" s="129"/>
      <c r="CA736" s="129"/>
      <c r="CB736" s="129"/>
      <c r="CC736" s="129"/>
      <c r="CD736" s="129"/>
      <c r="CE736" s="129"/>
      <c r="CF736" s="92"/>
      <c r="CG736" s="92"/>
      <c r="CH736" s="92"/>
      <c r="CI736" s="92"/>
      <c r="CJ736" s="92"/>
      <c r="CK736" s="92"/>
      <c r="CL736" s="92"/>
      <c r="CM736" s="92"/>
      <c r="CN736" s="92"/>
      <c r="CO736" s="92"/>
      <c r="CP736" s="92"/>
      <c r="CQ736" s="92"/>
      <c r="CR736" s="92"/>
      <c r="CS736" s="92"/>
      <c r="CT736" s="92"/>
      <c r="CU736" s="92"/>
      <c r="CV736" s="92"/>
      <c r="CW736" s="92"/>
      <c r="CX736" s="92"/>
      <c r="CY736" s="92"/>
      <c r="CZ736" s="92"/>
      <c r="DA736" s="92"/>
      <c r="DB736" s="92"/>
      <c r="DC736" s="92"/>
      <c r="DD736" s="92"/>
      <c r="DE736" s="92"/>
      <c r="DF736" s="92"/>
      <c r="DG736" s="92"/>
      <c r="DH736" s="92"/>
      <c r="DI736" s="92"/>
      <c r="DJ736" s="92"/>
      <c r="DK736" s="92"/>
      <c r="DL736" s="92"/>
      <c r="DM736" s="92"/>
      <c r="DN736" s="92"/>
      <c r="DO736" s="92"/>
      <c r="DP736" s="92"/>
      <c r="DQ736" s="92"/>
      <c r="DR736" s="92"/>
      <c r="DS736" s="92"/>
      <c r="DT736" s="92"/>
      <c r="DU736" s="92"/>
      <c r="DV736" s="92"/>
      <c r="DW736" s="92"/>
      <c r="DX736" s="93"/>
      <c r="DY736" s="92"/>
      <c r="DZ736" s="92"/>
      <c r="EA736" s="92"/>
      <c r="EB736" s="92"/>
      <c r="EC736" s="92"/>
      <c r="ED736" s="92"/>
      <c r="EE736" s="92"/>
      <c r="EF736" s="92"/>
      <c r="EG736" s="92"/>
      <c r="EH736" s="92"/>
      <c r="EK736" s="94"/>
      <c r="EL736" s="95"/>
    </row>
    <row r="737" spans="7:142" x14ac:dyDescent="0.15"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236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129"/>
      <c r="CA737" s="129"/>
      <c r="CB737" s="129"/>
      <c r="CC737" s="129"/>
      <c r="CD737" s="129"/>
      <c r="CE737" s="129"/>
      <c r="CF737" s="92"/>
      <c r="CG737" s="92"/>
      <c r="CH737" s="92"/>
      <c r="CI737" s="92"/>
      <c r="CJ737" s="92"/>
      <c r="CK737" s="92"/>
      <c r="CL737" s="92"/>
      <c r="CM737" s="92"/>
      <c r="CN737" s="92"/>
      <c r="CO737" s="92"/>
      <c r="CP737" s="92"/>
      <c r="CQ737" s="92"/>
      <c r="CR737" s="92"/>
      <c r="CS737" s="92"/>
      <c r="CT737" s="92"/>
      <c r="CU737" s="92"/>
      <c r="CV737" s="92"/>
      <c r="CW737" s="92"/>
      <c r="CX737" s="92"/>
      <c r="CY737" s="92"/>
      <c r="CZ737" s="92"/>
      <c r="DA737" s="92"/>
      <c r="DB737" s="92"/>
      <c r="DC737" s="92"/>
      <c r="DD737" s="92"/>
      <c r="DE737" s="92"/>
      <c r="DF737" s="92"/>
      <c r="DG737" s="92"/>
      <c r="DH737" s="92"/>
      <c r="DI737" s="92"/>
      <c r="DJ737" s="92"/>
      <c r="DK737" s="92"/>
      <c r="DL737" s="92"/>
      <c r="DM737" s="92"/>
      <c r="DN737" s="92"/>
      <c r="DO737" s="92"/>
      <c r="DP737" s="92"/>
      <c r="DQ737" s="92"/>
      <c r="DR737" s="92"/>
      <c r="DS737" s="92"/>
      <c r="DT737" s="92"/>
      <c r="DU737" s="92"/>
      <c r="DV737" s="92"/>
      <c r="DW737" s="92"/>
      <c r="DX737" s="93"/>
      <c r="DY737" s="92"/>
      <c r="DZ737" s="92"/>
      <c r="EA737" s="92"/>
      <c r="EB737" s="92"/>
      <c r="EC737" s="92"/>
      <c r="ED737" s="92"/>
      <c r="EE737" s="92"/>
      <c r="EF737" s="92"/>
      <c r="EG737" s="92"/>
      <c r="EH737" s="92"/>
      <c r="EJ737" s="115"/>
      <c r="EK737" s="94"/>
      <c r="EL737" s="95"/>
    </row>
    <row r="738" spans="7:142" x14ac:dyDescent="0.15"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236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129"/>
      <c r="CA738" s="129"/>
      <c r="CB738" s="129"/>
      <c r="CC738" s="129"/>
      <c r="CD738" s="129"/>
      <c r="CE738" s="129"/>
      <c r="CF738" s="92"/>
      <c r="CG738" s="92"/>
      <c r="CH738" s="92"/>
      <c r="CI738" s="92"/>
      <c r="CJ738" s="92"/>
      <c r="CK738" s="92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2"/>
      <c r="DE738" s="92"/>
      <c r="DF738" s="92"/>
      <c r="DG738" s="92"/>
      <c r="DH738" s="92"/>
      <c r="DI738" s="92"/>
      <c r="DJ738" s="92"/>
      <c r="DK738" s="92"/>
      <c r="DL738" s="92"/>
      <c r="DM738" s="92"/>
      <c r="DN738" s="92"/>
      <c r="DO738" s="92"/>
      <c r="DP738" s="92"/>
      <c r="DQ738" s="92"/>
      <c r="DR738" s="92"/>
      <c r="DS738" s="92"/>
      <c r="DT738" s="92"/>
      <c r="DU738" s="92"/>
      <c r="DV738" s="92"/>
      <c r="DW738" s="92"/>
      <c r="DX738" s="93"/>
      <c r="DY738" s="92"/>
      <c r="DZ738" s="92"/>
      <c r="EA738" s="92"/>
      <c r="EB738" s="92"/>
      <c r="EC738" s="92"/>
      <c r="ED738" s="92"/>
      <c r="EE738" s="92"/>
      <c r="EF738" s="92"/>
      <c r="EG738" s="92"/>
      <c r="EH738" s="92"/>
      <c r="EK738" s="94"/>
      <c r="EL738" s="95"/>
    </row>
    <row r="739" spans="7:142" x14ac:dyDescent="0.15"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236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92"/>
      <c r="CG739" s="92"/>
      <c r="CH739" s="92"/>
      <c r="CI739" s="92"/>
      <c r="CJ739" s="92"/>
      <c r="CK739" s="92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2"/>
      <c r="DE739" s="92"/>
      <c r="DF739" s="92"/>
      <c r="DG739" s="92"/>
      <c r="DH739" s="92"/>
      <c r="DI739" s="92"/>
      <c r="DJ739" s="92"/>
      <c r="DK739" s="92"/>
      <c r="DL739" s="92"/>
      <c r="DM739" s="92"/>
      <c r="DN739" s="92"/>
      <c r="DO739" s="92"/>
      <c r="DP739" s="92"/>
      <c r="DQ739" s="92"/>
      <c r="DR739" s="92"/>
      <c r="DS739" s="92"/>
      <c r="DT739" s="92"/>
      <c r="DU739" s="92"/>
      <c r="DV739" s="92"/>
      <c r="DW739" s="92"/>
      <c r="DX739" s="93"/>
      <c r="DY739" s="92"/>
      <c r="DZ739" s="92"/>
      <c r="EA739" s="92"/>
      <c r="EB739" s="92"/>
      <c r="EC739" s="92"/>
      <c r="ED739" s="92"/>
      <c r="EE739" s="92"/>
      <c r="EF739" s="92"/>
      <c r="EG739" s="92"/>
      <c r="EH739" s="92"/>
      <c r="EK739" s="94"/>
      <c r="EL739" s="95"/>
    </row>
    <row r="740" spans="7:142" x14ac:dyDescent="0.15"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236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92"/>
      <c r="CG740" s="92"/>
      <c r="CH740" s="92"/>
      <c r="CI740" s="92"/>
      <c r="CJ740" s="92"/>
      <c r="CK740" s="92"/>
      <c r="CL740" s="92"/>
      <c r="CM740" s="92"/>
      <c r="CN740" s="92"/>
      <c r="CO740" s="92"/>
      <c r="CP740" s="92"/>
      <c r="CQ740" s="92"/>
      <c r="CR740" s="92"/>
      <c r="CS740" s="92"/>
      <c r="CT740" s="92"/>
      <c r="CU740" s="92"/>
      <c r="CV740" s="92"/>
      <c r="CW740" s="92"/>
      <c r="CX740" s="92"/>
      <c r="CY740" s="92"/>
      <c r="CZ740" s="92"/>
      <c r="DA740" s="92"/>
      <c r="DB740" s="92"/>
      <c r="DC740" s="92"/>
      <c r="DD740" s="92"/>
      <c r="DE740" s="92"/>
      <c r="DF740" s="92"/>
      <c r="DG740" s="92"/>
      <c r="DH740" s="92"/>
      <c r="DI740" s="92"/>
      <c r="DJ740" s="92"/>
      <c r="DK740" s="92"/>
      <c r="DL740" s="92"/>
      <c r="DM740" s="92"/>
      <c r="DN740" s="92"/>
      <c r="DO740" s="92"/>
      <c r="DP740" s="92"/>
      <c r="DQ740" s="92"/>
      <c r="DR740" s="92"/>
      <c r="DS740" s="92"/>
      <c r="DT740" s="92"/>
      <c r="DU740" s="92"/>
      <c r="DV740" s="92"/>
      <c r="DW740" s="92"/>
      <c r="DX740" s="93"/>
      <c r="DY740" s="92"/>
      <c r="DZ740" s="92"/>
      <c r="EA740" s="92"/>
      <c r="EB740" s="92"/>
      <c r="EC740" s="92"/>
      <c r="ED740" s="92"/>
      <c r="EE740" s="92"/>
      <c r="EF740" s="92"/>
      <c r="EG740" s="92"/>
      <c r="EH740" s="92"/>
      <c r="EJ740" s="115"/>
      <c r="EK740" s="94"/>
      <c r="EL740" s="95"/>
    </row>
    <row r="741" spans="7:142" x14ac:dyDescent="0.15"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236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92"/>
      <c r="CG741" s="92"/>
      <c r="CH741" s="92"/>
      <c r="CI741" s="92"/>
      <c r="CJ741" s="92"/>
      <c r="CK741" s="92"/>
      <c r="CL741" s="92"/>
      <c r="CM741" s="92"/>
      <c r="CN741" s="92"/>
      <c r="CO741" s="92"/>
      <c r="CP741" s="92"/>
      <c r="CQ741" s="92"/>
      <c r="CR741" s="92"/>
      <c r="CS741" s="92"/>
      <c r="CT741" s="92"/>
      <c r="CU741" s="92"/>
      <c r="CV741" s="92"/>
      <c r="CW741" s="92"/>
      <c r="CX741" s="92"/>
      <c r="CY741" s="92"/>
      <c r="CZ741" s="92"/>
      <c r="DA741" s="92"/>
      <c r="DB741" s="92"/>
      <c r="DC741" s="92"/>
      <c r="DD741" s="92"/>
      <c r="DE741" s="92"/>
      <c r="DF741" s="92"/>
      <c r="DG741" s="92"/>
      <c r="DH741" s="92"/>
      <c r="DI741" s="92"/>
      <c r="DJ741" s="92"/>
      <c r="DK741" s="92"/>
      <c r="DL741" s="92"/>
      <c r="DM741" s="92"/>
      <c r="DN741" s="92"/>
      <c r="DO741" s="92"/>
      <c r="DP741" s="92"/>
      <c r="DQ741" s="92"/>
      <c r="DR741" s="92"/>
      <c r="DS741" s="92"/>
      <c r="DT741" s="92"/>
      <c r="DU741" s="92"/>
      <c r="DV741" s="92"/>
      <c r="DW741" s="92"/>
      <c r="DX741" s="93"/>
      <c r="DY741" s="92"/>
      <c r="DZ741" s="92"/>
      <c r="EA741" s="92"/>
      <c r="EB741" s="92"/>
      <c r="EC741" s="92"/>
      <c r="ED741" s="92"/>
      <c r="EE741" s="92"/>
      <c r="EF741" s="92"/>
      <c r="EG741" s="92"/>
      <c r="EH741" s="92"/>
      <c r="EK741" s="94"/>
      <c r="EL741" s="95"/>
    </row>
    <row r="742" spans="7:142" x14ac:dyDescent="0.15"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236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92"/>
      <c r="CG742" s="92"/>
      <c r="CH742" s="92"/>
      <c r="CI742" s="92"/>
      <c r="CJ742" s="92"/>
      <c r="CK742" s="92"/>
      <c r="CL742" s="92"/>
      <c r="CM742" s="92"/>
      <c r="CN742" s="92"/>
      <c r="CO742" s="92"/>
      <c r="CP742" s="92"/>
      <c r="CQ742" s="92"/>
      <c r="CR742" s="92"/>
      <c r="CS742" s="92"/>
      <c r="CT742" s="92"/>
      <c r="CU742" s="92"/>
      <c r="CV742" s="92"/>
      <c r="CW742" s="92"/>
      <c r="CX742" s="92"/>
      <c r="CY742" s="92"/>
      <c r="CZ742" s="92"/>
      <c r="DA742" s="92"/>
      <c r="DB742" s="92"/>
      <c r="DC742" s="92"/>
      <c r="DD742" s="92"/>
      <c r="DE742" s="92"/>
      <c r="DF742" s="92"/>
      <c r="DG742" s="92"/>
      <c r="DH742" s="92"/>
      <c r="DI742" s="92"/>
      <c r="DJ742" s="92"/>
      <c r="DK742" s="92"/>
      <c r="DL742" s="92"/>
      <c r="DM742" s="92"/>
      <c r="DN742" s="92"/>
      <c r="DO742" s="92"/>
      <c r="DP742" s="92"/>
      <c r="DQ742" s="92"/>
      <c r="DR742" s="92"/>
      <c r="DS742" s="92"/>
      <c r="DT742" s="92"/>
      <c r="DU742" s="92"/>
      <c r="DV742" s="92"/>
      <c r="DW742" s="92"/>
      <c r="DX742" s="93"/>
      <c r="DY742" s="92"/>
      <c r="DZ742" s="92"/>
      <c r="EA742" s="92"/>
      <c r="EB742" s="92"/>
      <c r="EC742" s="92"/>
      <c r="ED742" s="92"/>
      <c r="EE742" s="92"/>
      <c r="EF742" s="92"/>
      <c r="EG742" s="92"/>
      <c r="EH742" s="92"/>
      <c r="EJ742" s="115"/>
      <c r="EK742" s="94"/>
      <c r="EL742" s="95"/>
    </row>
    <row r="743" spans="7:142" x14ac:dyDescent="0.15"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236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129"/>
      <c r="CA743" s="129"/>
      <c r="CB743" s="129"/>
      <c r="CC743" s="129"/>
      <c r="CD743" s="129"/>
      <c r="CE743" s="129"/>
      <c r="CF743" s="92"/>
      <c r="CG743" s="92"/>
      <c r="CH743" s="92"/>
      <c r="CI743" s="92"/>
      <c r="CJ743" s="92"/>
      <c r="CK743" s="92"/>
      <c r="CL743" s="92"/>
      <c r="CM743" s="92"/>
      <c r="CN743" s="92"/>
      <c r="CO743" s="92"/>
      <c r="CP743" s="92"/>
      <c r="CQ743" s="92"/>
      <c r="CR743" s="92"/>
      <c r="CS743" s="92"/>
      <c r="CT743" s="92"/>
      <c r="CU743" s="92"/>
      <c r="CV743" s="92"/>
      <c r="CW743" s="92"/>
      <c r="CX743" s="92"/>
      <c r="CY743" s="92"/>
      <c r="CZ743" s="92"/>
      <c r="DA743" s="92"/>
      <c r="DB743" s="92"/>
      <c r="DC743" s="92"/>
      <c r="DD743" s="92"/>
      <c r="DE743" s="92"/>
      <c r="DF743" s="92"/>
      <c r="DG743" s="92"/>
      <c r="DH743" s="92"/>
      <c r="DI743" s="92"/>
      <c r="DJ743" s="92"/>
      <c r="DK743" s="92"/>
      <c r="DL743" s="92"/>
      <c r="DM743" s="92"/>
      <c r="DN743" s="92"/>
      <c r="DO743" s="92"/>
      <c r="DP743" s="92"/>
      <c r="DQ743" s="92"/>
      <c r="DR743" s="92"/>
      <c r="DS743" s="92"/>
      <c r="DT743" s="92"/>
      <c r="DU743" s="92"/>
      <c r="DV743" s="92"/>
      <c r="DW743" s="92"/>
      <c r="DX743" s="93"/>
      <c r="DY743" s="92"/>
      <c r="DZ743" s="92"/>
      <c r="EA743" s="92"/>
      <c r="EB743" s="92"/>
      <c r="EC743" s="92"/>
      <c r="ED743" s="92"/>
      <c r="EE743" s="92"/>
      <c r="EF743" s="92"/>
      <c r="EG743" s="92"/>
      <c r="EH743" s="92"/>
      <c r="EK743" s="94"/>
      <c r="EL743" s="95"/>
    </row>
    <row r="744" spans="7:142" x14ac:dyDescent="0.15"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236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92"/>
      <c r="CG744" s="92"/>
      <c r="CH744" s="92"/>
      <c r="CI744" s="92"/>
      <c r="CJ744" s="92"/>
      <c r="CK744" s="92"/>
      <c r="CL744" s="92"/>
      <c r="CM744" s="92"/>
      <c r="CN744" s="92"/>
      <c r="CO744" s="92"/>
      <c r="CP744" s="92"/>
      <c r="CQ744" s="92"/>
      <c r="CR744" s="92"/>
      <c r="CS744" s="92"/>
      <c r="CT744" s="92"/>
      <c r="CU744" s="92"/>
      <c r="CV744" s="92"/>
      <c r="CW744" s="92"/>
      <c r="CX744" s="92"/>
      <c r="CY744" s="92"/>
      <c r="CZ744" s="92"/>
      <c r="DA744" s="92"/>
      <c r="DB744" s="92"/>
      <c r="DC744" s="92"/>
      <c r="DD744" s="92"/>
      <c r="DE744" s="92"/>
      <c r="DF744" s="92"/>
      <c r="DG744" s="92"/>
      <c r="DH744" s="92"/>
      <c r="DI744" s="92"/>
      <c r="DJ744" s="92"/>
      <c r="DK744" s="92"/>
      <c r="DL744" s="92"/>
      <c r="DM744" s="92"/>
      <c r="DN744" s="92"/>
      <c r="DO744" s="92"/>
      <c r="DP744" s="92"/>
      <c r="DQ744" s="92"/>
      <c r="DR744" s="92"/>
      <c r="DS744" s="92"/>
      <c r="DT744" s="92"/>
      <c r="DU744" s="92"/>
      <c r="DV744" s="92"/>
      <c r="DW744" s="92"/>
      <c r="DX744" s="93"/>
      <c r="DY744" s="92"/>
      <c r="DZ744" s="92"/>
      <c r="EA744" s="92"/>
      <c r="EB744" s="92"/>
      <c r="EC744" s="92"/>
      <c r="ED744" s="92"/>
      <c r="EE744" s="92"/>
      <c r="EF744" s="92"/>
      <c r="EG744" s="92"/>
      <c r="EH744" s="92"/>
      <c r="EK744" s="94"/>
      <c r="EL744" s="95"/>
    </row>
    <row r="745" spans="7:142" x14ac:dyDescent="0.15"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236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129"/>
      <c r="CA745" s="129"/>
      <c r="CB745" s="129"/>
      <c r="CC745" s="129"/>
      <c r="CD745" s="129"/>
      <c r="CE745" s="129"/>
      <c r="CF745" s="92"/>
      <c r="CG745" s="92"/>
      <c r="CH745" s="92"/>
      <c r="CI745" s="92"/>
      <c r="CJ745" s="92"/>
      <c r="CK745" s="92"/>
      <c r="CL745" s="92"/>
      <c r="CM745" s="92"/>
      <c r="CN745" s="92"/>
      <c r="CO745" s="92"/>
      <c r="CP745" s="92"/>
      <c r="CQ745" s="92"/>
      <c r="CR745" s="92"/>
      <c r="CS745" s="92"/>
      <c r="CT745" s="92"/>
      <c r="CU745" s="92"/>
      <c r="CV745" s="92"/>
      <c r="CW745" s="92"/>
      <c r="CX745" s="92"/>
      <c r="CY745" s="92"/>
      <c r="CZ745" s="92"/>
      <c r="DA745" s="92"/>
      <c r="DB745" s="92"/>
      <c r="DC745" s="92"/>
      <c r="DD745" s="92"/>
      <c r="DE745" s="92"/>
      <c r="DF745" s="92"/>
      <c r="DG745" s="92"/>
      <c r="DH745" s="92"/>
      <c r="DI745" s="92"/>
      <c r="DJ745" s="92"/>
      <c r="DK745" s="92"/>
      <c r="DL745" s="92"/>
      <c r="DM745" s="92"/>
      <c r="DN745" s="92"/>
      <c r="DO745" s="92"/>
      <c r="DP745" s="92"/>
      <c r="DQ745" s="92"/>
      <c r="DR745" s="92"/>
      <c r="DS745" s="92"/>
      <c r="DT745" s="92"/>
      <c r="DU745" s="92"/>
      <c r="DV745" s="92"/>
      <c r="DW745" s="92"/>
      <c r="DX745" s="93"/>
      <c r="DY745" s="92"/>
      <c r="DZ745" s="92"/>
      <c r="EA745" s="92"/>
      <c r="EB745" s="92"/>
      <c r="EC745" s="92"/>
      <c r="ED745" s="92"/>
      <c r="EE745" s="92"/>
      <c r="EF745" s="92"/>
      <c r="EG745" s="92"/>
      <c r="EH745" s="92"/>
      <c r="EJ745" s="115"/>
      <c r="EK745" s="94"/>
      <c r="EL745" s="95"/>
    </row>
    <row r="746" spans="7:142" x14ac:dyDescent="0.15"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236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92"/>
      <c r="CG746" s="92"/>
      <c r="CH746" s="92"/>
      <c r="CI746" s="92"/>
      <c r="CJ746" s="92"/>
      <c r="CK746" s="92"/>
      <c r="CL746" s="92"/>
      <c r="CM746" s="92"/>
      <c r="CN746" s="92"/>
      <c r="CO746" s="92"/>
      <c r="CP746" s="92"/>
      <c r="CQ746" s="92"/>
      <c r="CR746" s="92"/>
      <c r="CS746" s="92"/>
      <c r="CT746" s="92"/>
      <c r="CU746" s="92"/>
      <c r="CV746" s="92"/>
      <c r="CW746" s="92"/>
      <c r="CX746" s="92"/>
      <c r="CY746" s="92"/>
      <c r="CZ746" s="92"/>
      <c r="DA746" s="92"/>
      <c r="DB746" s="92"/>
      <c r="DC746" s="92"/>
      <c r="DD746" s="92"/>
      <c r="DE746" s="92"/>
      <c r="DF746" s="92"/>
      <c r="DG746" s="92"/>
      <c r="DH746" s="92"/>
      <c r="DI746" s="92"/>
      <c r="DJ746" s="92"/>
      <c r="DK746" s="92"/>
      <c r="DL746" s="92"/>
      <c r="DM746" s="92"/>
      <c r="DN746" s="92"/>
      <c r="DO746" s="92"/>
      <c r="DP746" s="92"/>
      <c r="DQ746" s="92"/>
      <c r="DR746" s="92"/>
      <c r="DS746" s="92"/>
      <c r="DT746" s="92"/>
      <c r="DU746" s="92"/>
      <c r="DV746" s="92"/>
      <c r="DW746" s="92"/>
      <c r="DX746" s="93"/>
      <c r="DY746" s="92"/>
      <c r="DZ746" s="92"/>
      <c r="EA746" s="92"/>
      <c r="EB746" s="92"/>
      <c r="EC746" s="92"/>
      <c r="ED746" s="92"/>
      <c r="EE746" s="92"/>
      <c r="EF746" s="92"/>
      <c r="EG746" s="92"/>
      <c r="EH746" s="92"/>
      <c r="EK746" s="94"/>
      <c r="EL746" s="95"/>
    </row>
    <row r="747" spans="7:142" x14ac:dyDescent="0.15"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236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129"/>
      <c r="CA747" s="129"/>
      <c r="CB747" s="129"/>
      <c r="CC747" s="129"/>
      <c r="CD747" s="129"/>
      <c r="CE747" s="129"/>
      <c r="CF747" s="92"/>
      <c r="CG747" s="92"/>
      <c r="CH747" s="92"/>
      <c r="CI747" s="92"/>
      <c r="CJ747" s="92"/>
      <c r="CK747" s="92"/>
      <c r="CL747" s="92"/>
      <c r="CM747" s="92"/>
      <c r="CN747" s="92"/>
      <c r="CO747" s="92"/>
      <c r="CP747" s="92"/>
      <c r="CQ747" s="92"/>
      <c r="CR747" s="92"/>
      <c r="CS747" s="92"/>
      <c r="CT747" s="92"/>
      <c r="CU747" s="92"/>
      <c r="CV747" s="92"/>
      <c r="CW747" s="92"/>
      <c r="CX747" s="92"/>
      <c r="CY747" s="92"/>
      <c r="CZ747" s="92"/>
      <c r="DA747" s="92"/>
      <c r="DB747" s="92"/>
      <c r="DC747" s="92"/>
      <c r="DD747" s="92"/>
      <c r="DE747" s="92"/>
      <c r="DF747" s="92"/>
      <c r="DG747" s="92"/>
      <c r="DH747" s="92"/>
      <c r="DI747" s="92"/>
      <c r="DJ747" s="92"/>
      <c r="DK747" s="92"/>
      <c r="DL747" s="92"/>
      <c r="DM747" s="92"/>
      <c r="DN747" s="92"/>
      <c r="DO747" s="92"/>
      <c r="DP747" s="92"/>
      <c r="DQ747" s="92"/>
      <c r="DR747" s="92"/>
      <c r="DS747" s="92"/>
      <c r="DT747" s="92"/>
      <c r="DU747" s="92"/>
      <c r="DV747" s="92"/>
      <c r="DW747" s="92"/>
      <c r="DX747" s="93"/>
      <c r="DY747" s="92"/>
      <c r="DZ747" s="92"/>
      <c r="EA747" s="92"/>
      <c r="EB747" s="92"/>
      <c r="EC747" s="92"/>
      <c r="ED747" s="92"/>
      <c r="EE747" s="92"/>
      <c r="EF747" s="92"/>
      <c r="EG747" s="92"/>
      <c r="EH747" s="92"/>
      <c r="EJ747" s="115"/>
      <c r="EK747" s="94"/>
      <c r="EL747" s="95"/>
    </row>
    <row r="748" spans="7:142" x14ac:dyDescent="0.15"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236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92"/>
      <c r="CG748" s="92"/>
      <c r="CH748" s="92"/>
      <c r="CI748" s="92"/>
      <c r="CJ748" s="92"/>
      <c r="CK748" s="92"/>
      <c r="CL748" s="92"/>
      <c r="CM748" s="92"/>
      <c r="CN748" s="92"/>
      <c r="CO748" s="92"/>
      <c r="CP748" s="92"/>
      <c r="CQ748" s="92"/>
      <c r="CR748" s="92"/>
      <c r="CS748" s="92"/>
      <c r="CT748" s="92"/>
      <c r="CU748" s="92"/>
      <c r="CV748" s="92"/>
      <c r="CW748" s="92"/>
      <c r="CX748" s="92"/>
      <c r="CY748" s="92"/>
      <c r="CZ748" s="92"/>
      <c r="DA748" s="92"/>
      <c r="DB748" s="92"/>
      <c r="DC748" s="92"/>
      <c r="DD748" s="92"/>
      <c r="DE748" s="92"/>
      <c r="DF748" s="92"/>
      <c r="DG748" s="92"/>
      <c r="DH748" s="92"/>
      <c r="DI748" s="92"/>
      <c r="DJ748" s="92"/>
      <c r="DK748" s="92"/>
      <c r="DL748" s="92"/>
      <c r="DM748" s="92"/>
      <c r="DN748" s="92"/>
      <c r="DO748" s="92"/>
      <c r="DP748" s="92"/>
      <c r="DQ748" s="92"/>
      <c r="DR748" s="92"/>
      <c r="DS748" s="92"/>
      <c r="DT748" s="92"/>
      <c r="DU748" s="92"/>
      <c r="DV748" s="92"/>
      <c r="DW748" s="92"/>
      <c r="DX748" s="93"/>
      <c r="DY748" s="92"/>
      <c r="DZ748" s="92"/>
      <c r="EA748" s="92"/>
      <c r="EB748" s="92"/>
      <c r="EC748" s="92"/>
      <c r="ED748" s="92"/>
      <c r="EE748" s="92"/>
      <c r="EF748" s="92"/>
      <c r="EG748" s="92"/>
      <c r="EH748" s="92"/>
      <c r="EK748" s="94"/>
      <c r="EL748" s="95"/>
    </row>
    <row r="749" spans="7:142" x14ac:dyDescent="0.15"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236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92"/>
      <c r="CG749" s="92"/>
      <c r="CH749" s="92"/>
      <c r="CI749" s="92"/>
      <c r="CJ749" s="92"/>
      <c r="CK749" s="92"/>
      <c r="CL749" s="92"/>
      <c r="CM749" s="92"/>
      <c r="CN749" s="92"/>
      <c r="CO749" s="92"/>
      <c r="CP749" s="92"/>
      <c r="CQ749" s="92"/>
      <c r="CR749" s="92"/>
      <c r="CS749" s="92"/>
      <c r="CT749" s="92"/>
      <c r="CU749" s="92"/>
      <c r="CV749" s="92"/>
      <c r="CW749" s="92"/>
      <c r="CX749" s="92"/>
      <c r="CY749" s="92"/>
      <c r="CZ749" s="92"/>
      <c r="DA749" s="92"/>
      <c r="DB749" s="92"/>
      <c r="DC749" s="92"/>
      <c r="DD749" s="92"/>
      <c r="DE749" s="92"/>
      <c r="DF749" s="92"/>
      <c r="DG749" s="92"/>
      <c r="DH749" s="92"/>
      <c r="DI749" s="92"/>
      <c r="DJ749" s="92"/>
      <c r="DK749" s="92"/>
      <c r="DL749" s="92"/>
      <c r="DM749" s="92"/>
      <c r="DN749" s="92"/>
      <c r="DO749" s="92"/>
      <c r="DP749" s="92"/>
      <c r="DQ749" s="92"/>
      <c r="DR749" s="92"/>
      <c r="DS749" s="92"/>
      <c r="DT749" s="92"/>
      <c r="DU749" s="92"/>
      <c r="DV749" s="92"/>
      <c r="DW749" s="92"/>
      <c r="DX749" s="93"/>
      <c r="DY749" s="92"/>
      <c r="DZ749" s="92"/>
      <c r="EA749" s="92"/>
      <c r="EB749" s="92"/>
      <c r="EC749" s="92"/>
      <c r="ED749" s="92"/>
      <c r="EE749" s="92"/>
      <c r="EF749" s="92"/>
      <c r="EG749" s="92"/>
      <c r="EH749" s="92"/>
      <c r="EK749" s="94"/>
      <c r="EL749" s="95"/>
    </row>
    <row r="750" spans="7:142" x14ac:dyDescent="0.15"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236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92"/>
      <c r="CG750" s="92"/>
      <c r="CH750" s="92"/>
      <c r="CI750" s="92"/>
      <c r="CJ750" s="92"/>
      <c r="CK750" s="92"/>
      <c r="CL750" s="92"/>
      <c r="CM750" s="92"/>
      <c r="CN750" s="92"/>
      <c r="CO750" s="92"/>
      <c r="CP750" s="92"/>
      <c r="CQ750" s="92"/>
      <c r="CR750" s="92"/>
      <c r="CS750" s="92"/>
      <c r="CT750" s="92"/>
      <c r="CU750" s="92"/>
      <c r="CV750" s="92"/>
      <c r="CW750" s="92"/>
      <c r="CX750" s="92"/>
      <c r="CY750" s="92"/>
      <c r="CZ750" s="92"/>
      <c r="DA750" s="92"/>
      <c r="DB750" s="92"/>
      <c r="DC750" s="92"/>
      <c r="DD750" s="92"/>
      <c r="DE750" s="92"/>
      <c r="DF750" s="92"/>
      <c r="DG750" s="92"/>
      <c r="DH750" s="92"/>
      <c r="DI750" s="92"/>
      <c r="DJ750" s="92"/>
      <c r="DK750" s="92"/>
      <c r="DL750" s="92"/>
      <c r="DM750" s="92"/>
      <c r="DN750" s="92"/>
      <c r="DO750" s="92"/>
      <c r="DP750" s="92"/>
      <c r="DQ750" s="92"/>
      <c r="DR750" s="92"/>
      <c r="DS750" s="92"/>
      <c r="DT750" s="92"/>
      <c r="DU750" s="92"/>
      <c r="DV750" s="92"/>
      <c r="DW750" s="92"/>
      <c r="DX750" s="93"/>
      <c r="DY750" s="92"/>
      <c r="DZ750" s="92"/>
      <c r="EA750" s="92"/>
      <c r="EB750" s="92"/>
      <c r="EC750" s="92"/>
      <c r="ED750" s="92"/>
      <c r="EE750" s="92"/>
      <c r="EF750" s="92"/>
      <c r="EG750" s="92"/>
      <c r="EH750" s="92"/>
      <c r="EK750" s="94"/>
      <c r="EL750" s="95"/>
    </row>
    <row r="751" spans="7:142" x14ac:dyDescent="0.15"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236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92"/>
      <c r="CG751" s="92"/>
      <c r="CH751" s="92"/>
      <c r="CI751" s="92"/>
      <c r="CJ751" s="92"/>
      <c r="CK751" s="92"/>
      <c r="CL751" s="92"/>
      <c r="CM751" s="92"/>
      <c r="CN751" s="92"/>
      <c r="CO751" s="92"/>
      <c r="CP751" s="92"/>
      <c r="CQ751" s="92"/>
      <c r="CR751" s="92"/>
      <c r="CS751" s="92"/>
      <c r="CT751" s="92"/>
      <c r="CU751" s="92"/>
      <c r="CV751" s="92"/>
      <c r="CW751" s="92"/>
      <c r="CX751" s="92"/>
      <c r="CY751" s="92"/>
      <c r="CZ751" s="92"/>
      <c r="DA751" s="92"/>
      <c r="DB751" s="92"/>
      <c r="DC751" s="92"/>
      <c r="DD751" s="92"/>
      <c r="DE751" s="92"/>
      <c r="DF751" s="92"/>
      <c r="DG751" s="92"/>
      <c r="DH751" s="92"/>
      <c r="DI751" s="92"/>
      <c r="DJ751" s="92"/>
      <c r="DK751" s="92"/>
      <c r="DL751" s="92"/>
      <c r="DM751" s="92"/>
      <c r="DN751" s="92"/>
      <c r="DO751" s="92"/>
      <c r="DP751" s="92"/>
      <c r="DQ751" s="92"/>
      <c r="DR751" s="92"/>
      <c r="DS751" s="92"/>
      <c r="DT751" s="92"/>
      <c r="DU751" s="92"/>
      <c r="DV751" s="92"/>
      <c r="DW751" s="92"/>
      <c r="DX751" s="93"/>
      <c r="DY751" s="92"/>
      <c r="DZ751" s="92"/>
      <c r="EA751" s="92"/>
      <c r="EB751" s="92"/>
      <c r="EC751" s="92"/>
      <c r="ED751" s="92"/>
      <c r="EE751" s="92"/>
      <c r="EF751" s="92"/>
      <c r="EG751" s="92"/>
      <c r="EH751" s="92"/>
      <c r="EK751" s="94"/>
      <c r="EL751" s="95"/>
    </row>
    <row r="752" spans="7:142" x14ac:dyDescent="0.15"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236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92"/>
      <c r="CG752" s="92"/>
      <c r="CH752" s="92"/>
      <c r="CI752" s="92"/>
      <c r="CJ752" s="92"/>
      <c r="CK752" s="92"/>
      <c r="CL752" s="92"/>
      <c r="CM752" s="92"/>
      <c r="CN752" s="92"/>
      <c r="CO752" s="92"/>
      <c r="CP752" s="92"/>
      <c r="CQ752" s="92"/>
      <c r="CR752" s="92"/>
      <c r="CS752" s="92"/>
      <c r="CT752" s="92"/>
      <c r="CU752" s="92"/>
      <c r="CV752" s="92"/>
      <c r="CW752" s="92"/>
      <c r="CX752" s="92"/>
      <c r="CY752" s="92"/>
      <c r="CZ752" s="92"/>
      <c r="DA752" s="92"/>
      <c r="DB752" s="92"/>
      <c r="DC752" s="92"/>
      <c r="DD752" s="92"/>
      <c r="DE752" s="92"/>
      <c r="DF752" s="92"/>
      <c r="DG752" s="92"/>
      <c r="DH752" s="92"/>
      <c r="DI752" s="92"/>
      <c r="DJ752" s="92"/>
      <c r="DK752" s="92"/>
      <c r="DL752" s="92"/>
      <c r="DM752" s="92"/>
      <c r="DN752" s="92"/>
      <c r="DO752" s="92"/>
      <c r="DP752" s="92"/>
      <c r="DQ752" s="92"/>
      <c r="DR752" s="92"/>
      <c r="DS752" s="92"/>
      <c r="DT752" s="92"/>
      <c r="DU752" s="92"/>
      <c r="DV752" s="92"/>
      <c r="DW752" s="92"/>
      <c r="DX752" s="93"/>
      <c r="DY752" s="92"/>
      <c r="DZ752" s="92"/>
      <c r="EA752" s="92"/>
      <c r="EB752" s="92"/>
      <c r="EC752" s="92"/>
      <c r="ED752" s="92"/>
      <c r="EE752" s="92"/>
      <c r="EF752" s="92"/>
      <c r="EG752" s="92"/>
      <c r="EH752" s="92"/>
      <c r="EK752" s="94"/>
      <c r="EL752" s="95"/>
    </row>
    <row r="753" spans="7:142" x14ac:dyDescent="0.15"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236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92"/>
      <c r="CG753" s="92"/>
      <c r="CH753" s="92"/>
      <c r="CI753" s="92"/>
      <c r="CJ753" s="92"/>
      <c r="CK753" s="92"/>
      <c r="CL753" s="92"/>
      <c r="CM753" s="92"/>
      <c r="CN753" s="92"/>
      <c r="CO753" s="92"/>
      <c r="CP753" s="92"/>
      <c r="CQ753" s="92"/>
      <c r="CR753" s="92"/>
      <c r="CS753" s="92"/>
      <c r="CT753" s="92"/>
      <c r="CU753" s="92"/>
      <c r="CV753" s="92"/>
      <c r="CW753" s="92"/>
      <c r="CX753" s="92"/>
      <c r="CY753" s="92"/>
      <c r="CZ753" s="92"/>
      <c r="DA753" s="92"/>
      <c r="DB753" s="92"/>
      <c r="DC753" s="92"/>
      <c r="DD753" s="92"/>
      <c r="DE753" s="92"/>
      <c r="DF753" s="92"/>
      <c r="DG753" s="92"/>
      <c r="DH753" s="92"/>
      <c r="DI753" s="92"/>
      <c r="DJ753" s="92"/>
      <c r="DK753" s="92"/>
      <c r="DL753" s="92"/>
      <c r="DM753" s="92"/>
      <c r="DN753" s="92"/>
      <c r="DO753" s="92"/>
      <c r="DP753" s="92"/>
      <c r="DQ753" s="92"/>
      <c r="DR753" s="92"/>
      <c r="DS753" s="92"/>
      <c r="DT753" s="92"/>
      <c r="DU753" s="92"/>
      <c r="DV753" s="92"/>
      <c r="DW753" s="92"/>
      <c r="DX753" s="93"/>
      <c r="DY753" s="92"/>
      <c r="DZ753" s="92"/>
      <c r="EA753" s="92"/>
      <c r="EB753" s="92"/>
      <c r="EC753" s="92"/>
      <c r="ED753" s="92"/>
      <c r="EE753" s="92"/>
      <c r="EF753" s="92"/>
      <c r="EG753" s="92"/>
      <c r="EH753" s="92"/>
      <c r="EK753" s="94"/>
      <c r="EL753" s="95"/>
    </row>
    <row r="754" spans="7:142" x14ac:dyDescent="0.15"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236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92"/>
      <c r="CG754" s="92"/>
      <c r="CH754" s="92"/>
      <c r="CI754" s="92"/>
      <c r="CJ754" s="92"/>
      <c r="CK754" s="92"/>
      <c r="CL754" s="92"/>
      <c r="CM754" s="92"/>
      <c r="CN754" s="92"/>
      <c r="CO754" s="92"/>
      <c r="CP754" s="92"/>
      <c r="CQ754" s="92"/>
      <c r="CR754" s="92"/>
      <c r="CS754" s="92"/>
      <c r="CT754" s="92"/>
      <c r="CU754" s="92"/>
      <c r="CV754" s="92"/>
      <c r="CW754" s="92"/>
      <c r="CX754" s="92"/>
      <c r="CY754" s="92"/>
      <c r="CZ754" s="92"/>
      <c r="DA754" s="92"/>
      <c r="DB754" s="92"/>
      <c r="DC754" s="92"/>
      <c r="DD754" s="92"/>
      <c r="DE754" s="92"/>
      <c r="DF754" s="92"/>
      <c r="DG754" s="92"/>
      <c r="DH754" s="92"/>
      <c r="DI754" s="92"/>
      <c r="DJ754" s="92"/>
      <c r="DK754" s="92"/>
      <c r="DL754" s="92"/>
      <c r="DM754" s="92"/>
      <c r="DN754" s="92"/>
      <c r="DO754" s="92"/>
      <c r="DP754" s="92"/>
      <c r="DQ754" s="92"/>
      <c r="DR754" s="92"/>
      <c r="DS754" s="92"/>
      <c r="DT754" s="92"/>
      <c r="DU754" s="92"/>
      <c r="DV754" s="92"/>
      <c r="DW754" s="92"/>
      <c r="DX754" s="93"/>
      <c r="DY754" s="92"/>
      <c r="DZ754" s="92"/>
      <c r="EA754" s="92"/>
      <c r="EB754" s="92"/>
      <c r="EC754" s="92"/>
      <c r="ED754" s="92"/>
      <c r="EE754" s="92"/>
      <c r="EF754" s="92"/>
      <c r="EG754" s="92"/>
      <c r="EH754" s="92"/>
      <c r="EK754" s="94"/>
      <c r="EL754" s="95"/>
    </row>
    <row r="755" spans="7:142" x14ac:dyDescent="0.15"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236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92"/>
      <c r="CG755" s="92"/>
      <c r="CH755" s="92"/>
      <c r="CI755" s="92"/>
      <c r="CJ755" s="92"/>
      <c r="CK755" s="92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2"/>
      <c r="CW755" s="92"/>
      <c r="CX755" s="92"/>
      <c r="CY755" s="92"/>
      <c r="CZ755" s="92"/>
      <c r="DA755" s="92"/>
      <c r="DB755" s="92"/>
      <c r="DC755" s="92"/>
      <c r="DD755" s="92"/>
      <c r="DE755" s="92"/>
      <c r="DF755" s="92"/>
      <c r="DG755" s="92"/>
      <c r="DH755" s="92"/>
      <c r="DI755" s="92"/>
      <c r="DJ755" s="92"/>
      <c r="DK755" s="92"/>
      <c r="DL755" s="92"/>
      <c r="DM755" s="92"/>
      <c r="DN755" s="92"/>
      <c r="DO755" s="92"/>
      <c r="DP755" s="92"/>
      <c r="DQ755" s="92"/>
      <c r="DR755" s="92"/>
      <c r="DS755" s="92"/>
      <c r="DT755" s="92"/>
      <c r="DU755" s="92"/>
      <c r="DV755" s="92"/>
      <c r="DW755" s="92"/>
      <c r="DX755" s="93"/>
      <c r="DY755" s="92"/>
      <c r="DZ755" s="92"/>
      <c r="EA755" s="92"/>
      <c r="EB755" s="92"/>
      <c r="EC755" s="92"/>
      <c r="ED755" s="92"/>
      <c r="EE755" s="92"/>
      <c r="EF755" s="92"/>
      <c r="EG755" s="92"/>
      <c r="EH755" s="92"/>
      <c r="EK755" s="94"/>
      <c r="EL755" s="95"/>
    </row>
    <row r="756" spans="7:142" x14ac:dyDescent="0.15"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236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92"/>
      <c r="CG756" s="92"/>
      <c r="CH756" s="92"/>
      <c r="CI756" s="92"/>
      <c r="CJ756" s="92"/>
      <c r="CK756" s="92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2"/>
      <c r="CW756" s="92"/>
      <c r="CX756" s="92"/>
      <c r="CY756" s="92"/>
      <c r="CZ756" s="92"/>
      <c r="DA756" s="92"/>
      <c r="DB756" s="92"/>
      <c r="DC756" s="92"/>
      <c r="DD756" s="92"/>
      <c r="DE756" s="92"/>
      <c r="DF756" s="92"/>
      <c r="DG756" s="92"/>
      <c r="DH756" s="92"/>
      <c r="DI756" s="92"/>
      <c r="DJ756" s="92"/>
      <c r="DK756" s="92"/>
      <c r="DL756" s="92"/>
      <c r="DM756" s="92"/>
      <c r="DN756" s="92"/>
      <c r="DO756" s="92"/>
      <c r="DP756" s="92"/>
      <c r="DQ756" s="92"/>
      <c r="DR756" s="92"/>
      <c r="DS756" s="92"/>
      <c r="DT756" s="92"/>
      <c r="DU756" s="92"/>
      <c r="DV756" s="92"/>
      <c r="DW756" s="92"/>
      <c r="DX756" s="93"/>
      <c r="DY756" s="92"/>
      <c r="DZ756" s="92"/>
      <c r="EA756" s="92"/>
      <c r="EB756" s="92"/>
      <c r="EC756" s="92"/>
      <c r="ED756" s="92"/>
      <c r="EE756" s="92"/>
      <c r="EF756" s="92"/>
      <c r="EG756" s="92"/>
      <c r="EH756" s="92"/>
      <c r="EK756" s="94"/>
      <c r="EL756" s="95"/>
    </row>
    <row r="757" spans="7:142" x14ac:dyDescent="0.15"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236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92"/>
      <c r="CG757" s="92"/>
      <c r="CH757" s="92"/>
      <c r="CI757" s="92"/>
      <c r="CJ757" s="92"/>
      <c r="CK757" s="92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2"/>
      <c r="CW757" s="92"/>
      <c r="CX757" s="92"/>
      <c r="CY757" s="92"/>
      <c r="CZ757" s="92"/>
      <c r="DA757" s="92"/>
      <c r="DB757" s="92"/>
      <c r="DC757" s="92"/>
      <c r="DD757" s="92"/>
      <c r="DE757" s="92"/>
      <c r="DF757" s="92"/>
      <c r="DG757" s="92"/>
      <c r="DH757" s="92"/>
      <c r="DI757" s="92"/>
      <c r="DJ757" s="92"/>
      <c r="DK757" s="92"/>
      <c r="DL757" s="92"/>
      <c r="DM757" s="92"/>
      <c r="DN757" s="92"/>
      <c r="DO757" s="92"/>
      <c r="DP757" s="92"/>
      <c r="DQ757" s="92"/>
      <c r="DR757" s="92"/>
      <c r="DS757" s="92"/>
      <c r="DT757" s="92"/>
      <c r="DU757" s="92"/>
      <c r="DV757" s="92"/>
      <c r="DW757" s="92"/>
      <c r="DX757" s="93"/>
      <c r="DY757" s="92"/>
      <c r="DZ757" s="92"/>
      <c r="EA757" s="92"/>
      <c r="EB757" s="92"/>
      <c r="EC757" s="92"/>
      <c r="ED757" s="92"/>
      <c r="EE757" s="92"/>
      <c r="EF757" s="92"/>
      <c r="EG757" s="92"/>
      <c r="EH757" s="92"/>
      <c r="EK757" s="94"/>
      <c r="EL757" s="95"/>
    </row>
    <row r="758" spans="7:142" x14ac:dyDescent="0.15"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236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92"/>
      <c r="CG758" s="92"/>
      <c r="CH758" s="92"/>
      <c r="CI758" s="92"/>
      <c r="CJ758" s="92"/>
      <c r="CK758" s="92"/>
      <c r="CL758" s="92"/>
      <c r="CM758" s="92"/>
      <c r="CN758" s="92"/>
      <c r="CO758" s="92"/>
      <c r="CP758" s="92"/>
      <c r="CQ758" s="92"/>
      <c r="CR758" s="92"/>
      <c r="CS758" s="92"/>
      <c r="CT758" s="92"/>
      <c r="CU758" s="92"/>
      <c r="CV758" s="92"/>
      <c r="CW758" s="92"/>
      <c r="CX758" s="92"/>
      <c r="CY758" s="92"/>
      <c r="CZ758" s="92"/>
      <c r="DA758" s="92"/>
      <c r="DB758" s="92"/>
      <c r="DC758" s="92"/>
      <c r="DD758" s="92"/>
      <c r="DE758" s="92"/>
      <c r="DF758" s="92"/>
      <c r="DG758" s="92"/>
      <c r="DH758" s="92"/>
      <c r="DI758" s="92"/>
      <c r="DJ758" s="92"/>
      <c r="DK758" s="92"/>
      <c r="DL758" s="92"/>
      <c r="DM758" s="92"/>
      <c r="DN758" s="92"/>
      <c r="DO758" s="92"/>
      <c r="DP758" s="92"/>
      <c r="DQ758" s="92"/>
      <c r="DR758" s="92"/>
      <c r="DS758" s="92"/>
      <c r="DT758" s="92"/>
      <c r="DU758" s="92"/>
      <c r="DV758" s="92"/>
      <c r="DW758" s="92"/>
      <c r="DX758" s="93"/>
      <c r="DY758" s="92"/>
      <c r="DZ758" s="92"/>
      <c r="EA758" s="92"/>
      <c r="EB758" s="92"/>
      <c r="EC758" s="92"/>
      <c r="ED758" s="92"/>
      <c r="EE758" s="92"/>
      <c r="EF758" s="92"/>
      <c r="EG758" s="92"/>
      <c r="EH758" s="92"/>
      <c r="EK758" s="94"/>
      <c r="EL758" s="95"/>
    </row>
    <row r="759" spans="7:142" x14ac:dyDescent="0.15"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236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  <c r="BP759" s="129"/>
      <c r="BQ759" s="129"/>
      <c r="BR759" s="129"/>
      <c r="BS759" s="129"/>
      <c r="BT759" s="129"/>
      <c r="BU759" s="129"/>
      <c r="BV759" s="129"/>
      <c r="BW759" s="129"/>
      <c r="BX759" s="129"/>
      <c r="BY759" s="129"/>
      <c r="BZ759" s="129"/>
      <c r="CA759" s="129"/>
      <c r="CB759" s="129"/>
      <c r="CC759" s="129"/>
      <c r="CD759" s="129"/>
      <c r="CE759" s="129"/>
      <c r="CF759" s="92"/>
      <c r="CG759" s="92"/>
      <c r="CH759" s="92"/>
      <c r="CI759" s="92"/>
      <c r="CJ759" s="92"/>
      <c r="CK759" s="92"/>
      <c r="CL759" s="92"/>
      <c r="CM759" s="92"/>
      <c r="CN759" s="92"/>
      <c r="CO759" s="92"/>
      <c r="CP759" s="92"/>
      <c r="CQ759" s="92"/>
      <c r="CR759" s="92"/>
      <c r="CS759" s="92"/>
      <c r="CT759" s="92"/>
      <c r="CU759" s="92"/>
      <c r="CV759" s="92"/>
      <c r="CW759" s="92"/>
      <c r="CX759" s="92"/>
      <c r="CY759" s="92"/>
      <c r="CZ759" s="92"/>
      <c r="DA759" s="92"/>
      <c r="DB759" s="92"/>
      <c r="DC759" s="92"/>
      <c r="DD759" s="92"/>
      <c r="DE759" s="92"/>
      <c r="DF759" s="92"/>
      <c r="DG759" s="92"/>
      <c r="DH759" s="92"/>
      <c r="DI759" s="92"/>
      <c r="DJ759" s="92"/>
      <c r="DK759" s="92"/>
      <c r="DL759" s="92"/>
      <c r="DM759" s="92"/>
      <c r="DN759" s="92"/>
      <c r="DO759" s="92"/>
      <c r="DP759" s="92"/>
      <c r="DQ759" s="92"/>
      <c r="DR759" s="92"/>
      <c r="DS759" s="92"/>
      <c r="DT759" s="92"/>
      <c r="DU759" s="92"/>
      <c r="DV759" s="92"/>
      <c r="DW759" s="92"/>
      <c r="DX759" s="93"/>
      <c r="DY759" s="92"/>
      <c r="DZ759" s="92"/>
      <c r="EA759" s="92"/>
      <c r="EB759" s="92"/>
      <c r="EC759" s="92"/>
      <c r="ED759" s="92"/>
      <c r="EE759" s="92"/>
      <c r="EF759" s="92"/>
      <c r="EG759" s="92"/>
      <c r="EH759" s="92"/>
      <c r="EK759" s="94"/>
      <c r="EL759" s="95"/>
    </row>
    <row r="760" spans="7:142" x14ac:dyDescent="0.15"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236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92"/>
      <c r="CG760" s="92"/>
      <c r="CH760" s="92"/>
      <c r="CI760" s="92"/>
      <c r="CJ760" s="92"/>
      <c r="CK760" s="92"/>
      <c r="CL760" s="92"/>
      <c r="CM760" s="92"/>
      <c r="CN760" s="92"/>
      <c r="CO760" s="92"/>
      <c r="CP760" s="92"/>
      <c r="CQ760" s="92"/>
      <c r="CR760" s="92"/>
      <c r="CS760" s="92"/>
      <c r="CT760" s="92"/>
      <c r="CU760" s="92"/>
      <c r="CV760" s="92"/>
      <c r="CW760" s="92"/>
      <c r="CX760" s="92"/>
      <c r="CY760" s="92"/>
      <c r="CZ760" s="92"/>
      <c r="DA760" s="92"/>
      <c r="DB760" s="92"/>
      <c r="DC760" s="92"/>
      <c r="DD760" s="92"/>
      <c r="DE760" s="92"/>
      <c r="DF760" s="92"/>
      <c r="DG760" s="92"/>
      <c r="DH760" s="92"/>
      <c r="DI760" s="92"/>
      <c r="DJ760" s="92"/>
      <c r="DK760" s="92"/>
      <c r="DL760" s="92"/>
      <c r="DM760" s="92"/>
      <c r="DN760" s="92"/>
      <c r="DO760" s="92"/>
      <c r="DP760" s="92"/>
      <c r="DQ760" s="92"/>
      <c r="DR760" s="92"/>
      <c r="DS760" s="92"/>
      <c r="DT760" s="92"/>
      <c r="DU760" s="92"/>
      <c r="DV760" s="92"/>
      <c r="DW760" s="92"/>
      <c r="DX760" s="93"/>
      <c r="DY760" s="92"/>
      <c r="DZ760" s="92"/>
      <c r="EA760" s="92"/>
      <c r="EB760" s="92"/>
      <c r="EC760" s="92"/>
      <c r="ED760" s="92"/>
      <c r="EE760" s="92"/>
      <c r="EF760" s="92"/>
      <c r="EG760" s="92"/>
      <c r="EH760" s="92"/>
      <c r="EK760" s="94"/>
      <c r="EL760" s="95"/>
    </row>
    <row r="761" spans="7:142" x14ac:dyDescent="0.15"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236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  <c r="BP761" s="129"/>
      <c r="BQ761" s="129"/>
      <c r="BR761" s="129"/>
      <c r="BS761" s="129"/>
      <c r="BT761" s="129"/>
      <c r="BU761" s="129"/>
      <c r="BV761" s="129"/>
      <c r="BW761" s="129"/>
      <c r="BX761" s="129"/>
      <c r="BY761" s="129"/>
      <c r="BZ761" s="129"/>
      <c r="CA761" s="129"/>
      <c r="CB761" s="129"/>
      <c r="CC761" s="129"/>
      <c r="CD761" s="129"/>
      <c r="CE761" s="129"/>
      <c r="CF761" s="92"/>
      <c r="CG761" s="92"/>
      <c r="CH761" s="92"/>
      <c r="CI761" s="92"/>
      <c r="CJ761" s="92"/>
      <c r="CK761" s="92"/>
      <c r="CL761" s="92"/>
      <c r="CM761" s="92"/>
      <c r="CN761" s="92"/>
      <c r="CO761" s="92"/>
      <c r="CP761" s="92"/>
      <c r="CQ761" s="92"/>
      <c r="CR761" s="92"/>
      <c r="CS761" s="92"/>
      <c r="CT761" s="92"/>
      <c r="CU761" s="92"/>
      <c r="CV761" s="92"/>
      <c r="CW761" s="92"/>
      <c r="CX761" s="92"/>
      <c r="CY761" s="92"/>
      <c r="CZ761" s="92"/>
      <c r="DA761" s="92"/>
      <c r="DB761" s="92"/>
      <c r="DC761" s="92"/>
      <c r="DD761" s="92"/>
      <c r="DE761" s="92"/>
      <c r="DF761" s="92"/>
      <c r="DG761" s="92"/>
      <c r="DH761" s="92"/>
      <c r="DI761" s="92"/>
      <c r="DJ761" s="92"/>
      <c r="DK761" s="92"/>
      <c r="DL761" s="92"/>
      <c r="DM761" s="92"/>
      <c r="DN761" s="92"/>
      <c r="DO761" s="92"/>
      <c r="DP761" s="92"/>
      <c r="DQ761" s="92"/>
      <c r="DR761" s="92"/>
      <c r="DS761" s="92"/>
      <c r="DT761" s="92"/>
      <c r="DU761" s="92"/>
      <c r="DV761" s="92"/>
      <c r="DW761" s="92"/>
      <c r="DX761" s="93"/>
      <c r="DY761" s="92"/>
      <c r="DZ761" s="92"/>
      <c r="EA761" s="92"/>
      <c r="EB761" s="92"/>
      <c r="EC761" s="92"/>
      <c r="ED761" s="92"/>
      <c r="EE761" s="92"/>
      <c r="EF761" s="92"/>
      <c r="EG761" s="92"/>
      <c r="EH761" s="92"/>
      <c r="EK761" s="94"/>
      <c r="EL761" s="95"/>
    </row>
    <row r="762" spans="7:142" x14ac:dyDescent="0.15"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236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  <c r="BP762" s="129"/>
      <c r="BQ762" s="129"/>
      <c r="BR762" s="129"/>
      <c r="BS762" s="129"/>
      <c r="BT762" s="129"/>
      <c r="BU762" s="129"/>
      <c r="BV762" s="129"/>
      <c r="BW762" s="129"/>
      <c r="BX762" s="129"/>
      <c r="BY762" s="129"/>
      <c r="BZ762" s="129"/>
      <c r="CA762" s="129"/>
      <c r="CB762" s="129"/>
      <c r="CC762" s="129"/>
      <c r="CD762" s="129"/>
      <c r="CE762" s="129"/>
      <c r="CF762" s="92"/>
      <c r="CG762" s="92"/>
      <c r="CH762" s="92"/>
      <c r="CI762" s="92"/>
      <c r="CJ762" s="92"/>
      <c r="CK762" s="92"/>
      <c r="CL762" s="92"/>
      <c r="CM762" s="92"/>
      <c r="CN762" s="92"/>
      <c r="CO762" s="92"/>
      <c r="CP762" s="92"/>
      <c r="CQ762" s="92"/>
      <c r="CR762" s="92"/>
      <c r="CS762" s="92"/>
      <c r="CT762" s="92"/>
      <c r="CU762" s="92"/>
      <c r="CV762" s="92"/>
      <c r="CW762" s="92"/>
      <c r="CX762" s="92"/>
      <c r="CY762" s="92"/>
      <c r="CZ762" s="92"/>
      <c r="DA762" s="92"/>
      <c r="DB762" s="92"/>
      <c r="DC762" s="92"/>
      <c r="DD762" s="92"/>
      <c r="DE762" s="92"/>
      <c r="DF762" s="92"/>
      <c r="DG762" s="92"/>
      <c r="DH762" s="92"/>
      <c r="DI762" s="92"/>
      <c r="DJ762" s="92"/>
      <c r="DK762" s="92"/>
      <c r="DL762" s="92"/>
      <c r="DM762" s="92"/>
      <c r="DN762" s="92"/>
      <c r="DO762" s="92"/>
      <c r="DP762" s="92"/>
      <c r="DQ762" s="92"/>
      <c r="DR762" s="92"/>
      <c r="DS762" s="92"/>
      <c r="DT762" s="92"/>
      <c r="DU762" s="92"/>
      <c r="DV762" s="92"/>
      <c r="DW762" s="92"/>
      <c r="DX762" s="93"/>
      <c r="DY762" s="92"/>
      <c r="DZ762" s="92"/>
      <c r="EA762" s="92"/>
      <c r="EB762" s="92"/>
      <c r="EC762" s="92"/>
      <c r="ED762" s="92"/>
      <c r="EE762" s="92"/>
      <c r="EF762" s="92"/>
      <c r="EG762" s="92"/>
      <c r="EH762" s="92"/>
      <c r="EK762" s="94"/>
      <c r="EL762" s="95"/>
    </row>
    <row r="763" spans="7:142" x14ac:dyDescent="0.15"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236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92"/>
      <c r="CG763" s="92"/>
      <c r="CH763" s="92"/>
      <c r="CI763" s="92"/>
      <c r="CJ763" s="92"/>
      <c r="CK763" s="92"/>
      <c r="CL763" s="92"/>
      <c r="CM763" s="92"/>
      <c r="CN763" s="92"/>
      <c r="CO763" s="92"/>
      <c r="CP763" s="92"/>
      <c r="CQ763" s="92"/>
      <c r="CR763" s="92"/>
      <c r="CS763" s="92"/>
      <c r="CT763" s="92"/>
      <c r="CU763" s="92"/>
      <c r="CV763" s="92"/>
      <c r="CW763" s="92"/>
      <c r="CX763" s="92"/>
      <c r="CY763" s="92"/>
      <c r="CZ763" s="92"/>
      <c r="DA763" s="92"/>
      <c r="DB763" s="92"/>
      <c r="DC763" s="92"/>
      <c r="DD763" s="92"/>
      <c r="DE763" s="92"/>
      <c r="DF763" s="92"/>
      <c r="DG763" s="92"/>
      <c r="DH763" s="92"/>
      <c r="DI763" s="92"/>
      <c r="DJ763" s="92"/>
      <c r="DK763" s="92"/>
      <c r="DL763" s="92"/>
      <c r="DM763" s="92"/>
      <c r="DN763" s="92"/>
      <c r="DO763" s="92"/>
      <c r="DP763" s="92"/>
      <c r="DQ763" s="92"/>
      <c r="DR763" s="92"/>
      <c r="DS763" s="92"/>
      <c r="DT763" s="92"/>
      <c r="DU763" s="92"/>
      <c r="DV763" s="92"/>
      <c r="DW763" s="92"/>
      <c r="DX763" s="93"/>
      <c r="DY763" s="92"/>
      <c r="DZ763" s="92"/>
      <c r="EA763" s="92"/>
      <c r="EB763" s="92"/>
      <c r="EC763" s="92"/>
      <c r="ED763" s="92"/>
      <c r="EE763" s="92"/>
      <c r="EF763" s="92"/>
      <c r="EG763" s="92"/>
      <c r="EH763" s="92"/>
      <c r="EK763" s="94"/>
      <c r="EL763" s="95"/>
    </row>
    <row r="764" spans="7:142" x14ac:dyDescent="0.15"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236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92"/>
      <c r="CG764" s="92"/>
      <c r="CH764" s="92"/>
      <c r="CI764" s="92"/>
      <c r="CJ764" s="92"/>
      <c r="CK764" s="92"/>
      <c r="CL764" s="92"/>
      <c r="CM764" s="92"/>
      <c r="CN764" s="92"/>
      <c r="CO764" s="92"/>
      <c r="CP764" s="92"/>
      <c r="CQ764" s="92"/>
      <c r="CR764" s="92"/>
      <c r="CS764" s="92"/>
      <c r="CT764" s="92"/>
      <c r="CU764" s="92"/>
      <c r="CV764" s="92"/>
      <c r="CW764" s="92"/>
      <c r="CX764" s="92"/>
      <c r="CY764" s="92"/>
      <c r="CZ764" s="92"/>
      <c r="DA764" s="92"/>
      <c r="DB764" s="92"/>
      <c r="DC764" s="92"/>
      <c r="DD764" s="92"/>
      <c r="DE764" s="92"/>
      <c r="DF764" s="92"/>
      <c r="DG764" s="92"/>
      <c r="DH764" s="92"/>
      <c r="DI764" s="92"/>
      <c r="DJ764" s="92"/>
      <c r="DK764" s="92"/>
      <c r="DL764" s="92"/>
      <c r="DM764" s="92"/>
      <c r="DN764" s="92"/>
      <c r="DO764" s="92"/>
      <c r="DP764" s="92"/>
      <c r="DQ764" s="92"/>
      <c r="DR764" s="92"/>
      <c r="DS764" s="92"/>
      <c r="DT764" s="92"/>
      <c r="DU764" s="92"/>
      <c r="DV764" s="92"/>
      <c r="DW764" s="92"/>
      <c r="DX764" s="93"/>
      <c r="DY764" s="92"/>
      <c r="DZ764" s="92"/>
      <c r="EA764" s="92"/>
      <c r="EB764" s="92"/>
      <c r="EC764" s="92"/>
      <c r="ED764" s="92"/>
      <c r="EE764" s="92"/>
      <c r="EF764" s="92"/>
      <c r="EG764" s="92"/>
      <c r="EH764" s="92"/>
      <c r="EK764" s="94"/>
      <c r="EL764" s="95"/>
    </row>
    <row r="765" spans="7:142" x14ac:dyDescent="0.15"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236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  <c r="BP765" s="129"/>
      <c r="BQ765" s="129"/>
      <c r="BR765" s="129"/>
      <c r="BS765" s="129"/>
      <c r="BT765" s="129"/>
      <c r="BU765" s="129"/>
      <c r="BV765" s="129"/>
      <c r="BW765" s="129"/>
      <c r="BX765" s="129"/>
      <c r="BY765" s="129"/>
      <c r="BZ765" s="129"/>
      <c r="CA765" s="129"/>
      <c r="CB765" s="129"/>
      <c r="CC765" s="129"/>
      <c r="CD765" s="129"/>
      <c r="CE765" s="129"/>
      <c r="CF765" s="92"/>
      <c r="CG765" s="92"/>
      <c r="CH765" s="92"/>
      <c r="CI765" s="92"/>
      <c r="CJ765" s="92"/>
      <c r="CK765" s="92"/>
      <c r="CL765" s="92"/>
      <c r="CM765" s="92"/>
      <c r="CN765" s="92"/>
      <c r="CO765" s="92"/>
      <c r="CP765" s="92"/>
      <c r="CQ765" s="92"/>
      <c r="CR765" s="92"/>
      <c r="CS765" s="92"/>
      <c r="CT765" s="92"/>
      <c r="CU765" s="92"/>
      <c r="CV765" s="92"/>
      <c r="CW765" s="92"/>
      <c r="CX765" s="92"/>
      <c r="CY765" s="92"/>
      <c r="CZ765" s="92"/>
      <c r="DA765" s="92"/>
      <c r="DB765" s="92"/>
      <c r="DC765" s="92"/>
      <c r="DD765" s="92"/>
      <c r="DE765" s="92"/>
      <c r="DF765" s="92"/>
      <c r="DG765" s="92"/>
      <c r="DH765" s="92"/>
      <c r="DI765" s="92"/>
      <c r="DJ765" s="92"/>
      <c r="DK765" s="92"/>
      <c r="DL765" s="92"/>
      <c r="DM765" s="92"/>
      <c r="DN765" s="92"/>
      <c r="DO765" s="92"/>
      <c r="DP765" s="92"/>
      <c r="DQ765" s="92"/>
      <c r="DR765" s="92"/>
      <c r="DS765" s="92"/>
      <c r="DT765" s="92"/>
      <c r="DU765" s="92"/>
      <c r="DV765" s="92"/>
      <c r="DW765" s="92"/>
      <c r="DX765" s="93"/>
      <c r="DY765" s="92"/>
      <c r="DZ765" s="92"/>
      <c r="EA765" s="92"/>
      <c r="EB765" s="92"/>
      <c r="EC765" s="92"/>
      <c r="ED765" s="92"/>
      <c r="EE765" s="92"/>
      <c r="EF765" s="92"/>
      <c r="EG765" s="92"/>
      <c r="EH765" s="92"/>
      <c r="EJ765" s="115"/>
      <c r="EK765" s="94"/>
      <c r="EL765" s="95"/>
    </row>
    <row r="766" spans="7:142" x14ac:dyDescent="0.15"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236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92"/>
      <c r="CG766" s="92"/>
      <c r="CH766" s="92"/>
      <c r="CI766" s="92"/>
      <c r="CJ766" s="92"/>
      <c r="CK766" s="92"/>
      <c r="CL766" s="92"/>
      <c r="CM766" s="92"/>
      <c r="CN766" s="92"/>
      <c r="CO766" s="92"/>
      <c r="CP766" s="92"/>
      <c r="CQ766" s="92"/>
      <c r="CR766" s="92"/>
      <c r="CS766" s="92"/>
      <c r="CT766" s="92"/>
      <c r="CU766" s="92"/>
      <c r="CV766" s="92"/>
      <c r="CW766" s="92"/>
      <c r="CX766" s="92"/>
      <c r="CY766" s="92"/>
      <c r="CZ766" s="92"/>
      <c r="DA766" s="92"/>
      <c r="DB766" s="92"/>
      <c r="DC766" s="92"/>
      <c r="DD766" s="92"/>
      <c r="DE766" s="92"/>
      <c r="DF766" s="92"/>
      <c r="DG766" s="92"/>
      <c r="DH766" s="92"/>
      <c r="DI766" s="92"/>
      <c r="DJ766" s="92"/>
      <c r="DK766" s="92"/>
      <c r="DL766" s="92"/>
      <c r="DM766" s="92"/>
      <c r="DN766" s="92"/>
      <c r="DO766" s="92"/>
      <c r="DP766" s="92"/>
      <c r="DQ766" s="92"/>
      <c r="DR766" s="92"/>
      <c r="DS766" s="92"/>
      <c r="DT766" s="92"/>
      <c r="DU766" s="92"/>
      <c r="DV766" s="92"/>
      <c r="DW766" s="92"/>
      <c r="DX766" s="93"/>
      <c r="DY766" s="92"/>
      <c r="DZ766" s="92"/>
      <c r="EA766" s="92"/>
      <c r="EB766" s="92"/>
      <c r="EC766" s="92"/>
      <c r="ED766" s="92"/>
      <c r="EE766" s="92"/>
      <c r="EF766" s="92"/>
      <c r="EG766" s="92"/>
      <c r="EH766" s="92"/>
      <c r="EK766" s="94"/>
      <c r="EL766" s="95"/>
    </row>
    <row r="767" spans="7:142" x14ac:dyDescent="0.15"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236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92"/>
      <c r="CG767" s="92"/>
      <c r="CH767" s="92"/>
      <c r="CI767" s="92"/>
      <c r="CJ767" s="92"/>
      <c r="CK767" s="92"/>
      <c r="CL767" s="92"/>
      <c r="CM767" s="92"/>
      <c r="CN767" s="92"/>
      <c r="CO767" s="92"/>
      <c r="CP767" s="92"/>
      <c r="CQ767" s="92"/>
      <c r="CR767" s="92"/>
      <c r="CS767" s="92"/>
      <c r="CT767" s="92"/>
      <c r="CU767" s="92"/>
      <c r="CV767" s="92"/>
      <c r="CW767" s="92"/>
      <c r="CX767" s="92"/>
      <c r="CY767" s="92"/>
      <c r="CZ767" s="92"/>
      <c r="DA767" s="92"/>
      <c r="DB767" s="92"/>
      <c r="DC767" s="92"/>
      <c r="DD767" s="92"/>
      <c r="DE767" s="92"/>
      <c r="DF767" s="92"/>
      <c r="DG767" s="92"/>
      <c r="DH767" s="92"/>
      <c r="DI767" s="92"/>
      <c r="DJ767" s="92"/>
      <c r="DK767" s="92"/>
      <c r="DL767" s="92"/>
      <c r="DM767" s="92"/>
      <c r="DN767" s="92"/>
      <c r="DO767" s="92"/>
      <c r="DP767" s="92"/>
      <c r="DQ767" s="92"/>
      <c r="DR767" s="92"/>
      <c r="DS767" s="92"/>
      <c r="DT767" s="92"/>
      <c r="DU767" s="92"/>
      <c r="DV767" s="92"/>
      <c r="DW767" s="92"/>
      <c r="DX767" s="93"/>
      <c r="DY767" s="92"/>
      <c r="DZ767" s="92"/>
      <c r="EA767" s="92"/>
      <c r="EB767" s="92"/>
      <c r="EC767" s="92"/>
      <c r="ED767" s="92"/>
      <c r="EE767" s="92"/>
      <c r="EF767" s="92"/>
      <c r="EG767" s="92"/>
      <c r="EH767" s="92"/>
      <c r="EK767" s="94"/>
      <c r="EL767" s="95"/>
    </row>
    <row r="768" spans="7:142" x14ac:dyDescent="0.15"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236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  <c r="BQ768" s="129"/>
      <c r="BR768" s="129"/>
      <c r="BS768" s="129"/>
      <c r="BT768" s="129"/>
      <c r="BU768" s="129"/>
      <c r="BV768" s="129"/>
      <c r="BW768" s="129"/>
      <c r="BX768" s="129"/>
      <c r="BY768" s="129"/>
      <c r="BZ768" s="129"/>
      <c r="CA768" s="129"/>
      <c r="CB768" s="129"/>
      <c r="CC768" s="129"/>
      <c r="CD768" s="129"/>
      <c r="CE768" s="129"/>
      <c r="CF768" s="92"/>
      <c r="CG768" s="92"/>
      <c r="CH768" s="92"/>
      <c r="CI768" s="92"/>
      <c r="CJ768" s="92"/>
      <c r="CK768" s="92"/>
      <c r="CL768" s="92"/>
      <c r="CM768" s="92"/>
      <c r="CN768" s="92"/>
      <c r="CO768" s="92"/>
      <c r="CP768" s="92"/>
      <c r="CQ768" s="92"/>
      <c r="CR768" s="92"/>
      <c r="CS768" s="92"/>
      <c r="CT768" s="92"/>
      <c r="CU768" s="92"/>
      <c r="CV768" s="92"/>
      <c r="CW768" s="92"/>
      <c r="CX768" s="92"/>
      <c r="CY768" s="92"/>
      <c r="CZ768" s="92"/>
      <c r="DA768" s="92"/>
      <c r="DB768" s="92"/>
      <c r="DC768" s="92"/>
      <c r="DD768" s="92"/>
      <c r="DE768" s="92"/>
      <c r="DF768" s="92"/>
      <c r="DG768" s="92"/>
      <c r="DH768" s="92"/>
      <c r="DI768" s="92"/>
      <c r="DJ768" s="92"/>
      <c r="DK768" s="92"/>
      <c r="DL768" s="92"/>
      <c r="DM768" s="92"/>
      <c r="DN768" s="92"/>
      <c r="DO768" s="92"/>
      <c r="DP768" s="92"/>
      <c r="DQ768" s="92"/>
      <c r="DR768" s="92"/>
      <c r="DS768" s="92"/>
      <c r="DT768" s="92"/>
      <c r="DU768" s="92"/>
      <c r="DV768" s="92"/>
      <c r="DW768" s="92"/>
      <c r="DX768" s="93"/>
      <c r="DY768" s="92"/>
      <c r="DZ768" s="92"/>
      <c r="EA768" s="92"/>
      <c r="EB768" s="92"/>
      <c r="EC768" s="92"/>
      <c r="ED768" s="92"/>
      <c r="EE768" s="92"/>
      <c r="EF768" s="92"/>
      <c r="EG768" s="92"/>
      <c r="EH768" s="92"/>
      <c r="EJ768" s="115"/>
      <c r="EK768" s="94"/>
      <c r="EL768" s="95"/>
    </row>
    <row r="769" spans="7:142" x14ac:dyDescent="0.15"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236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  <c r="BQ769" s="129"/>
      <c r="BR769" s="129"/>
      <c r="BS769" s="129"/>
      <c r="BT769" s="129"/>
      <c r="BU769" s="129"/>
      <c r="BV769" s="129"/>
      <c r="BW769" s="129"/>
      <c r="BX769" s="129"/>
      <c r="BY769" s="129"/>
      <c r="BZ769" s="129"/>
      <c r="CA769" s="129"/>
      <c r="CB769" s="129"/>
      <c r="CC769" s="129"/>
      <c r="CD769" s="129"/>
      <c r="CE769" s="129"/>
      <c r="CF769" s="92"/>
      <c r="CG769" s="92"/>
      <c r="CH769" s="92"/>
      <c r="CI769" s="92"/>
      <c r="CJ769" s="92"/>
      <c r="CK769" s="92"/>
      <c r="CL769" s="92"/>
      <c r="CM769" s="92"/>
      <c r="CN769" s="92"/>
      <c r="CO769" s="92"/>
      <c r="CP769" s="92"/>
      <c r="CQ769" s="92"/>
      <c r="CR769" s="92"/>
      <c r="CS769" s="92"/>
      <c r="CT769" s="92"/>
      <c r="CU769" s="92"/>
      <c r="CV769" s="92"/>
      <c r="CW769" s="92"/>
      <c r="CX769" s="92"/>
      <c r="CY769" s="92"/>
      <c r="CZ769" s="92"/>
      <c r="DA769" s="92"/>
      <c r="DB769" s="92"/>
      <c r="DC769" s="92"/>
      <c r="DD769" s="92"/>
      <c r="DE769" s="92"/>
      <c r="DF769" s="92"/>
      <c r="DG769" s="92"/>
      <c r="DH769" s="92"/>
      <c r="DI769" s="92"/>
      <c r="DJ769" s="92"/>
      <c r="DK769" s="92"/>
      <c r="DL769" s="92"/>
      <c r="DM769" s="92"/>
      <c r="DN769" s="92"/>
      <c r="DO769" s="92"/>
      <c r="DP769" s="92"/>
      <c r="DQ769" s="92"/>
      <c r="DR769" s="92"/>
      <c r="DS769" s="92"/>
      <c r="DT769" s="92"/>
      <c r="DU769" s="92"/>
      <c r="DV769" s="92"/>
      <c r="DW769" s="92"/>
      <c r="DX769" s="93"/>
      <c r="DY769" s="92"/>
      <c r="DZ769" s="92"/>
      <c r="EA769" s="92"/>
      <c r="EB769" s="92"/>
      <c r="EC769" s="92"/>
      <c r="ED769" s="92"/>
      <c r="EE769" s="92"/>
      <c r="EF769" s="92"/>
      <c r="EG769" s="92"/>
      <c r="EH769" s="92"/>
      <c r="EK769" s="94"/>
      <c r="EL769" s="95"/>
    </row>
    <row r="770" spans="7:142" x14ac:dyDescent="0.15"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236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  <c r="BQ770" s="129"/>
      <c r="BR770" s="129"/>
      <c r="BS770" s="129"/>
      <c r="BT770" s="129"/>
      <c r="BU770" s="129"/>
      <c r="BV770" s="129"/>
      <c r="BW770" s="129"/>
      <c r="BX770" s="129"/>
      <c r="BY770" s="129"/>
      <c r="BZ770" s="129"/>
      <c r="CA770" s="129"/>
      <c r="CB770" s="129"/>
      <c r="CC770" s="129"/>
      <c r="CD770" s="129"/>
      <c r="CE770" s="129"/>
      <c r="CF770" s="92"/>
      <c r="CG770" s="92"/>
      <c r="CH770" s="92"/>
      <c r="CI770" s="92"/>
      <c r="CJ770" s="92"/>
      <c r="CK770" s="92"/>
      <c r="CL770" s="92"/>
      <c r="CM770" s="92"/>
      <c r="CN770" s="92"/>
      <c r="CO770" s="92"/>
      <c r="CP770" s="92"/>
      <c r="CQ770" s="92"/>
      <c r="CR770" s="92"/>
      <c r="CS770" s="92"/>
      <c r="CT770" s="92"/>
      <c r="CU770" s="92"/>
      <c r="CV770" s="92"/>
      <c r="CW770" s="92"/>
      <c r="CX770" s="92"/>
      <c r="CY770" s="92"/>
      <c r="CZ770" s="92"/>
      <c r="DA770" s="92"/>
      <c r="DB770" s="92"/>
      <c r="DC770" s="92"/>
      <c r="DD770" s="92"/>
      <c r="DE770" s="92"/>
      <c r="DF770" s="92"/>
      <c r="DG770" s="92"/>
      <c r="DH770" s="92"/>
      <c r="DI770" s="92"/>
      <c r="DJ770" s="92"/>
      <c r="DK770" s="92"/>
      <c r="DL770" s="92"/>
      <c r="DM770" s="92"/>
      <c r="DN770" s="92"/>
      <c r="DO770" s="92"/>
      <c r="DP770" s="92"/>
      <c r="DQ770" s="92"/>
      <c r="DR770" s="92"/>
      <c r="DS770" s="92"/>
      <c r="DT770" s="92"/>
      <c r="DU770" s="92"/>
      <c r="DV770" s="92"/>
      <c r="DW770" s="92"/>
      <c r="DX770" s="93"/>
      <c r="DY770" s="92"/>
      <c r="DZ770" s="92"/>
      <c r="EA770" s="92"/>
      <c r="EB770" s="92"/>
      <c r="EC770" s="92"/>
      <c r="ED770" s="92"/>
      <c r="EE770" s="92"/>
      <c r="EF770" s="92"/>
      <c r="EG770" s="92"/>
      <c r="EH770" s="92"/>
      <c r="EK770" s="94"/>
      <c r="EL770" s="95"/>
    </row>
    <row r="771" spans="7:142" x14ac:dyDescent="0.15"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236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  <c r="BQ771" s="129"/>
      <c r="BR771" s="129"/>
      <c r="BS771" s="129"/>
      <c r="BT771" s="129"/>
      <c r="BU771" s="129"/>
      <c r="BV771" s="129"/>
      <c r="BW771" s="129"/>
      <c r="BX771" s="129"/>
      <c r="BY771" s="129"/>
      <c r="BZ771" s="129"/>
      <c r="CA771" s="129"/>
      <c r="CB771" s="129"/>
      <c r="CC771" s="129"/>
      <c r="CD771" s="129"/>
      <c r="CE771" s="129"/>
      <c r="CF771" s="92"/>
      <c r="CG771" s="92"/>
      <c r="CH771" s="92"/>
      <c r="CI771" s="92"/>
      <c r="CJ771" s="92"/>
      <c r="CK771" s="92"/>
      <c r="CL771" s="92"/>
      <c r="CM771" s="92"/>
      <c r="CN771" s="92"/>
      <c r="CO771" s="92"/>
      <c r="CP771" s="92"/>
      <c r="CQ771" s="92"/>
      <c r="CR771" s="92"/>
      <c r="CS771" s="92"/>
      <c r="CT771" s="92"/>
      <c r="CU771" s="92"/>
      <c r="CV771" s="92"/>
      <c r="CW771" s="92"/>
      <c r="CX771" s="92"/>
      <c r="CY771" s="92"/>
      <c r="CZ771" s="92"/>
      <c r="DA771" s="92"/>
      <c r="DB771" s="92"/>
      <c r="DC771" s="92"/>
      <c r="DD771" s="92"/>
      <c r="DE771" s="92"/>
      <c r="DF771" s="92"/>
      <c r="DG771" s="92"/>
      <c r="DH771" s="92"/>
      <c r="DI771" s="92"/>
      <c r="DJ771" s="92"/>
      <c r="DK771" s="92"/>
      <c r="DL771" s="92"/>
      <c r="DM771" s="92"/>
      <c r="DN771" s="92"/>
      <c r="DO771" s="92"/>
      <c r="DP771" s="92"/>
      <c r="DQ771" s="92"/>
      <c r="DR771" s="92"/>
      <c r="DS771" s="92"/>
      <c r="DT771" s="92"/>
      <c r="DU771" s="92"/>
      <c r="DV771" s="92"/>
      <c r="DW771" s="92"/>
      <c r="DX771" s="93"/>
      <c r="DY771" s="92"/>
      <c r="DZ771" s="92"/>
      <c r="EA771" s="92"/>
      <c r="EB771" s="92"/>
      <c r="EC771" s="92"/>
      <c r="ED771" s="92"/>
      <c r="EE771" s="92"/>
      <c r="EF771" s="92"/>
      <c r="EG771" s="92"/>
      <c r="EH771" s="92"/>
      <c r="EJ771" s="115"/>
      <c r="EK771" s="94"/>
      <c r="EL771" s="95"/>
    </row>
    <row r="772" spans="7:142" x14ac:dyDescent="0.15"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236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  <c r="BQ772" s="129"/>
      <c r="BR772" s="129"/>
      <c r="BS772" s="129"/>
      <c r="BT772" s="129"/>
      <c r="BU772" s="129"/>
      <c r="BV772" s="129"/>
      <c r="BW772" s="129"/>
      <c r="BX772" s="129"/>
      <c r="BY772" s="129"/>
      <c r="BZ772" s="129"/>
      <c r="CA772" s="129"/>
      <c r="CB772" s="129"/>
      <c r="CC772" s="129"/>
      <c r="CD772" s="129"/>
      <c r="CE772" s="129"/>
      <c r="CF772" s="92"/>
      <c r="CG772" s="92"/>
      <c r="CH772" s="92"/>
      <c r="CI772" s="92"/>
      <c r="CJ772" s="92"/>
      <c r="CK772" s="92"/>
      <c r="CL772" s="92"/>
      <c r="CM772" s="92"/>
      <c r="CN772" s="92"/>
      <c r="CO772" s="92"/>
      <c r="CP772" s="92"/>
      <c r="CQ772" s="92"/>
      <c r="CR772" s="92"/>
      <c r="CS772" s="92"/>
      <c r="CT772" s="92"/>
      <c r="CU772" s="92"/>
      <c r="CV772" s="92"/>
      <c r="CW772" s="92"/>
      <c r="CX772" s="92"/>
      <c r="CY772" s="92"/>
      <c r="CZ772" s="92"/>
      <c r="DA772" s="92"/>
      <c r="DB772" s="92"/>
      <c r="DC772" s="92"/>
      <c r="DD772" s="92"/>
      <c r="DE772" s="92"/>
      <c r="DF772" s="92"/>
      <c r="DG772" s="92"/>
      <c r="DH772" s="92"/>
      <c r="DI772" s="92"/>
      <c r="DJ772" s="92"/>
      <c r="DK772" s="92"/>
      <c r="DL772" s="92"/>
      <c r="DM772" s="92"/>
      <c r="DN772" s="92"/>
      <c r="DO772" s="92"/>
      <c r="DP772" s="92"/>
      <c r="DQ772" s="92"/>
      <c r="DR772" s="92"/>
      <c r="DS772" s="92"/>
      <c r="DT772" s="92"/>
      <c r="DU772" s="92"/>
      <c r="DV772" s="92"/>
      <c r="DW772" s="92"/>
      <c r="DX772" s="93"/>
      <c r="DY772" s="92"/>
      <c r="DZ772" s="92"/>
      <c r="EA772" s="92"/>
      <c r="EB772" s="92"/>
      <c r="EC772" s="92"/>
      <c r="ED772" s="92"/>
      <c r="EE772" s="92"/>
      <c r="EF772" s="92"/>
      <c r="EG772" s="92"/>
      <c r="EH772" s="92"/>
      <c r="EK772" s="94"/>
      <c r="EL772" s="95"/>
    </row>
    <row r="773" spans="7:142" x14ac:dyDescent="0.15"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236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  <c r="BQ773" s="129"/>
      <c r="BR773" s="129"/>
      <c r="BS773" s="129"/>
      <c r="BT773" s="129"/>
      <c r="BU773" s="129"/>
      <c r="BV773" s="129"/>
      <c r="BW773" s="129"/>
      <c r="BX773" s="129"/>
      <c r="BY773" s="129"/>
      <c r="BZ773" s="129"/>
      <c r="CA773" s="129"/>
      <c r="CB773" s="129"/>
      <c r="CC773" s="129"/>
      <c r="CD773" s="129"/>
      <c r="CE773" s="129"/>
      <c r="CF773" s="92"/>
      <c r="CG773" s="92"/>
      <c r="CH773" s="92"/>
      <c r="CI773" s="92"/>
      <c r="CJ773" s="92"/>
      <c r="CK773" s="92"/>
      <c r="CL773" s="92"/>
      <c r="CM773" s="92"/>
      <c r="CN773" s="92"/>
      <c r="CO773" s="92"/>
      <c r="CP773" s="92"/>
      <c r="CQ773" s="92"/>
      <c r="CR773" s="92"/>
      <c r="CS773" s="92"/>
      <c r="CT773" s="92"/>
      <c r="CU773" s="92"/>
      <c r="CV773" s="92"/>
      <c r="CW773" s="92"/>
      <c r="CX773" s="92"/>
      <c r="CY773" s="92"/>
      <c r="CZ773" s="92"/>
      <c r="DA773" s="92"/>
      <c r="DB773" s="92"/>
      <c r="DC773" s="92"/>
      <c r="DD773" s="92"/>
      <c r="DE773" s="92"/>
      <c r="DF773" s="92"/>
      <c r="DG773" s="92"/>
      <c r="DH773" s="92"/>
      <c r="DI773" s="92"/>
      <c r="DJ773" s="92"/>
      <c r="DK773" s="92"/>
      <c r="DL773" s="92"/>
      <c r="DM773" s="92"/>
      <c r="DN773" s="92"/>
      <c r="DO773" s="92"/>
      <c r="DP773" s="92"/>
      <c r="DQ773" s="92"/>
      <c r="DR773" s="92"/>
      <c r="DS773" s="92"/>
      <c r="DT773" s="92"/>
      <c r="DU773" s="92"/>
      <c r="DV773" s="92"/>
      <c r="DW773" s="92"/>
      <c r="DX773" s="93"/>
      <c r="DY773" s="92"/>
      <c r="DZ773" s="92"/>
      <c r="EA773" s="92"/>
      <c r="EB773" s="92"/>
      <c r="EC773" s="92"/>
      <c r="ED773" s="92"/>
      <c r="EE773" s="92"/>
      <c r="EF773" s="92"/>
      <c r="EG773" s="92"/>
      <c r="EH773" s="92"/>
      <c r="EK773" s="94"/>
      <c r="EL773" s="95"/>
    </row>
    <row r="774" spans="7:142" x14ac:dyDescent="0.15"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236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  <c r="BP774" s="129"/>
      <c r="BQ774" s="129"/>
      <c r="BR774" s="129"/>
      <c r="BS774" s="129"/>
      <c r="BT774" s="129"/>
      <c r="BU774" s="129"/>
      <c r="BV774" s="129"/>
      <c r="BW774" s="129"/>
      <c r="BX774" s="129"/>
      <c r="BY774" s="129"/>
      <c r="BZ774" s="129"/>
      <c r="CA774" s="129"/>
      <c r="CB774" s="129"/>
      <c r="CC774" s="129"/>
      <c r="CD774" s="129"/>
      <c r="CE774" s="129"/>
      <c r="CF774" s="92"/>
      <c r="CG774" s="92"/>
      <c r="CH774" s="92"/>
      <c r="CI774" s="92"/>
      <c r="CJ774" s="92"/>
      <c r="CK774" s="92"/>
      <c r="CL774" s="92"/>
      <c r="CM774" s="92"/>
      <c r="CN774" s="92"/>
      <c r="CO774" s="92"/>
      <c r="CP774" s="92"/>
      <c r="CQ774" s="92"/>
      <c r="CR774" s="92"/>
      <c r="CS774" s="92"/>
      <c r="CT774" s="92"/>
      <c r="CU774" s="92"/>
      <c r="CV774" s="92"/>
      <c r="CW774" s="92"/>
      <c r="CX774" s="92"/>
      <c r="CY774" s="92"/>
      <c r="CZ774" s="92"/>
      <c r="DA774" s="92"/>
      <c r="DB774" s="92"/>
      <c r="DC774" s="92"/>
      <c r="DD774" s="92"/>
      <c r="DE774" s="92"/>
      <c r="DF774" s="92"/>
      <c r="DG774" s="92"/>
      <c r="DH774" s="92"/>
      <c r="DI774" s="92"/>
      <c r="DJ774" s="92"/>
      <c r="DK774" s="92"/>
      <c r="DL774" s="92"/>
      <c r="DM774" s="92"/>
      <c r="DN774" s="92"/>
      <c r="DO774" s="92"/>
      <c r="DP774" s="92"/>
      <c r="DQ774" s="92"/>
      <c r="DR774" s="92"/>
      <c r="DS774" s="92"/>
      <c r="DT774" s="92"/>
      <c r="DU774" s="92"/>
      <c r="DV774" s="92"/>
      <c r="DW774" s="92"/>
      <c r="DX774" s="93"/>
      <c r="DY774" s="92"/>
      <c r="DZ774" s="92"/>
      <c r="EA774" s="92"/>
      <c r="EB774" s="92"/>
      <c r="EC774" s="92"/>
      <c r="ED774" s="92"/>
      <c r="EE774" s="92"/>
      <c r="EF774" s="92"/>
      <c r="EG774" s="92"/>
      <c r="EH774" s="92"/>
      <c r="EK774" s="94"/>
      <c r="EL774" s="95"/>
    </row>
    <row r="775" spans="7:142" x14ac:dyDescent="0.15"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236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92"/>
      <c r="CG775" s="92"/>
      <c r="CH775" s="92"/>
      <c r="CI775" s="92"/>
      <c r="CJ775" s="92"/>
      <c r="CK775" s="92"/>
      <c r="CL775" s="92"/>
      <c r="CM775" s="92"/>
      <c r="CN775" s="92"/>
      <c r="CO775" s="92"/>
      <c r="CP775" s="92"/>
      <c r="CQ775" s="92"/>
      <c r="CR775" s="92"/>
      <c r="CS775" s="92"/>
      <c r="CT775" s="92"/>
      <c r="CU775" s="92"/>
      <c r="CV775" s="92"/>
      <c r="CW775" s="92"/>
      <c r="CX775" s="92"/>
      <c r="CY775" s="92"/>
      <c r="CZ775" s="92"/>
      <c r="DA775" s="92"/>
      <c r="DB775" s="92"/>
      <c r="DC775" s="92"/>
      <c r="DD775" s="92"/>
      <c r="DE775" s="92"/>
      <c r="DF775" s="92"/>
      <c r="DG775" s="92"/>
      <c r="DH775" s="92"/>
      <c r="DI775" s="92"/>
      <c r="DJ775" s="92"/>
      <c r="DK775" s="92"/>
      <c r="DL775" s="92"/>
      <c r="DM775" s="92"/>
      <c r="DN775" s="92"/>
      <c r="DO775" s="92"/>
      <c r="DP775" s="92"/>
      <c r="DQ775" s="92"/>
      <c r="DR775" s="92"/>
      <c r="DS775" s="92"/>
      <c r="DT775" s="92"/>
      <c r="DU775" s="92"/>
      <c r="DV775" s="92"/>
      <c r="DW775" s="92"/>
      <c r="DX775" s="93"/>
      <c r="DY775" s="92"/>
      <c r="DZ775" s="92"/>
      <c r="EA775" s="92"/>
      <c r="EB775" s="92"/>
      <c r="EC775" s="92"/>
      <c r="ED775" s="92"/>
      <c r="EE775" s="92"/>
      <c r="EF775" s="92"/>
      <c r="EG775" s="92"/>
      <c r="EH775" s="92"/>
      <c r="EJ775" s="115"/>
      <c r="EK775" s="94"/>
      <c r="EL775" s="95"/>
    </row>
    <row r="776" spans="7:142" x14ac:dyDescent="0.15"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236"/>
      <c r="T776" s="129"/>
      <c r="U776" s="129"/>
      <c r="V776" s="129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  <c r="BP776" s="129"/>
      <c r="BQ776" s="129"/>
      <c r="BR776" s="129"/>
      <c r="BS776" s="129"/>
      <c r="BT776" s="129"/>
      <c r="BU776" s="129"/>
      <c r="BV776" s="129"/>
      <c r="BW776" s="129"/>
      <c r="BX776" s="129"/>
      <c r="BY776" s="129"/>
      <c r="BZ776" s="129"/>
      <c r="CA776" s="129"/>
      <c r="CB776" s="129"/>
      <c r="CC776" s="129"/>
      <c r="CD776" s="129"/>
      <c r="CE776" s="129"/>
      <c r="CF776" s="92"/>
      <c r="CG776" s="92"/>
      <c r="CH776" s="92"/>
      <c r="CI776" s="92"/>
      <c r="CJ776" s="92"/>
      <c r="CK776" s="92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2"/>
      <c r="CW776" s="92"/>
      <c r="CX776" s="92"/>
      <c r="CY776" s="92"/>
      <c r="CZ776" s="92"/>
      <c r="DA776" s="92"/>
      <c r="DB776" s="92"/>
      <c r="DC776" s="92"/>
      <c r="DD776" s="92"/>
      <c r="DE776" s="92"/>
      <c r="DF776" s="92"/>
      <c r="DG776" s="92"/>
      <c r="DH776" s="92"/>
      <c r="DI776" s="92"/>
      <c r="DJ776" s="92"/>
      <c r="DK776" s="92"/>
      <c r="DL776" s="92"/>
      <c r="DM776" s="92"/>
      <c r="DN776" s="92"/>
      <c r="DO776" s="92"/>
      <c r="DP776" s="92"/>
      <c r="DQ776" s="92"/>
      <c r="DR776" s="92"/>
      <c r="DS776" s="92"/>
      <c r="DT776" s="92"/>
      <c r="DU776" s="92"/>
      <c r="DV776" s="92"/>
      <c r="DW776" s="92"/>
      <c r="DX776" s="93"/>
      <c r="DY776" s="92"/>
      <c r="DZ776" s="92"/>
      <c r="EA776" s="92"/>
      <c r="EB776" s="92"/>
      <c r="EC776" s="92"/>
      <c r="ED776" s="92"/>
      <c r="EE776" s="92"/>
      <c r="EF776" s="92"/>
      <c r="EG776" s="92"/>
      <c r="EH776" s="92"/>
      <c r="EK776" s="94"/>
      <c r="EL776" s="95"/>
    </row>
    <row r="777" spans="7:142" x14ac:dyDescent="0.15"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236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  <c r="BP777" s="129"/>
      <c r="BQ777" s="129"/>
      <c r="BR777" s="129"/>
      <c r="BS777" s="129"/>
      <c r="BT777" s="129"/>
      <c r="BU777" s="129"/>
      <c r="BV777" s="129"/>
      <c r="BW777" s="129"/>
      <c r="BX777" s="129"/>
      <c r="BY777" s="129"/>
      <c r="BZ777" s="129"/>
      <c r="CA777" s="129"/>
      <c r="CB777" s="129"/>
      <c r="CC777" s="129"/>
      <c r="CD777" s="129"/>
      <c r="CE777" s="129"/>
      <c r="CF777" s="92"/>
      <c r="CG777" s="92"/>
      <c r="CH777" s="92"/>
      <c r="CI777" s="92"/>
      <c r="CJ777" s="92"/>
      <c r="CK777" s="92"/>
      <c r="CL777" s="92"/>
      <c r="CM777" s="92"/>
      <c r="CN777" s="92"/>
      <c r="CO777" s="92"/>
      <c r="CP777" s="92"/>
      <c r="CQ777" s="92"/>
      <c r="CR777" s="92"/>
      <c r="CS777" s="92"/>
      <c r="CT777" s="92"/>
      <c r="CU777" s="92"/>
      <c r="CV777" s="92"/>
      <c r="CW777" s="92"/>
      <c r="CX777" s="92"/>
      <c r="CY777" s="92"/>
      <c r="CZ777" s="92"/>
      <c r="DA777" s="92"/>
      <c r="DB777" s="92"/>
      <c r="DC777" s="92"/>
      <c r="DD777" s="92"/>
      <c r="DE777" s="92"/>
      <c r="DF777" s="92"/>
      <c r="DG777" s="92"/>
      <c r="DH777" s="92"/>
      <c r="DI777" s="92"/>
      <c r="DJ777" s="92"/>
      <c r="DK777" s="92"/>
      <c r="DL777" s="92"/>
      <c r="DM777" s="92"/>
      <c r="DN777" s="92"/>
      <c r="DO777" s="92"/>
      <c r="DP777" s="92"/>
      <c r="DQ777" s="92"/>
      <c r="DR777" s="92"/>
      <c r="DS777" s="92"/>
      <c r="DT777" s="92"/>
      <c r="DU777" s="92"/>
      <c r="DV777" s="92"/>
      <c r="DW777" s="92"/>
      <c r="DX777" s="93"/>
      <c r="DY777" s="92"/>
      <c r="DZ777" s="92"/>
      <c r="EA777" s="92"/>
      <c r="EB777" s="92"/>
      <c r="EC777" s="92"/>
      <c r="ED777" s="92"/>
      <c r="EE777" s="92"/>
      <c r="EF777" s="92"/>
      <c r="EG777" s="92"/>
      <c r="EH777" s="92"/>
      <c r="EK777" s="94"/>
      <c r="EL777" s="95"/>
    </row>
    <row r="778" spans="7:142" x14ac:dyDescent="0.15"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236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  <c r="BP778" s="129"/>
      <c r="BQ778" s="129"/>
      <c r="BR778" s="129"/>
      <c r="BS778" s="129"/>
      <c r="BT778" s="129"/>
      <c r="BU778" s="129"/>
      <c r="BV778" s="129"/>
      <c r="BW778" s="129"/>
      <c r="BX778" s="129"/>
      <c r="BY778" s="129"/>
      <c r="BZ778" s="129"/>
      <c r="CA778" s="129"/>
      <c r="CB778" s="129"/>
      <c r="CC778" s="129"/>
      <c r="CD778" s="129"/>
      <c r="CE778" s="129"/>
      <c r="CF778" s="92"/>
      <c r="CG778" s="92"/>
      <c r="CH778" s="92"/>
      <c r="CI778" s="92"/>
      <c r="CJ778" s="92"/>
      <c r="CK778" s="92"/>
      <c r="CL778" s="92"/>
      <c r="CM778" s="92"/>
      <c r="CN778" s="92"/>
      <c r="CO778" s="92"/>
      <c r="CP778" s="92"/>
      <c r="CQ778" s="92"/>
      <c r="CR778" s="92"/>
      <c r="CS778" s="92"/>
      <c r="CT778" s="92"/>
      <c r="CU778" s="92"/>
      <c r="CV778" s="92"/>
      <c r="CW778" s="92"/>
      <c r="CX778" s="92"/>
      <c r="CY778" s="92"/>
      <c r="CZ778" s="92"/>
      <c r="DA778" s="92"/>
      <c r="DB778" s="92"/>
      <c r="DC778" s="92"/>
      <c r="DD778" s="92"/>
      <c r="DE778" s="92"/>
      <c r="DF778" s="92"/>
      <c r="DG778" s="92"/>
      <c r="DH778" s="92"/>
      <c r="DI778" s="92"/>
      <c r="DJ778" s="92"/>
      <c r="DK778" s="92"/>
      <c r="DL778" s="92"/>
      <c r="DM778" s="92"/>
      <c r="DN778" s="92"/>
      <c r="DO778" s="92"/>
      <c r="DP778" s="92"/>
      <c r="DQ778" s="92"/>
      <c r="DR778" s="92"/>
      <c r="DS778" s="92"/>
      <c r="DT778" s="92"/>
      <c r="DU778" s="92"/>
      <c r="DV778" s="92"/>
      <c r="DW778" s="92"/>
      <c r="DX778" s="93"/>
      <c r="DY778" s="92"/>
      <c r="DZ778" s="92"/>
      <c r="EA778" s="92"/>
      <c r="EB778" s="92"/>
      <c r="EC778" s="92"/>
      <c r="ED778" s="92"/>
      <c r="EE778" s="92"/>
      <c r="EF778" s="92"/>
      <c r="EG778" s="92"/>
      <c r="EH778" s="92"/>
      <c r="EK778" s="94"/>
      <c r="EL778" s="95"/>
    </row>
    <row r="779" spans="7:142" x14ac:dyDescent="0.15"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236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  <c r="BP779" s="129"/>
      <c r="BQ779" s="129"/>
      <c r="BR779" s="129"/>
      <c r="BS779" s="129"/>
      <c r="BT779" s="129"/>
      <c r="BU779" s="129"/>
      <c r="BV779" s="129"/>
      <c r="BW779" s="129"/>
      <c r="BX779" s="129"/>
      <c r="BY779" s="129"/>
      <c r="BZ779" s="129"/>
      <c r="CA779" s="129"/>
      <c r="CB779" s="129"/>
      <c r="CC779" s="129"/>
      <c r="CD779" s="129"/>
      <c r="CE779" s="129"/>
      <c r="CF779" s="92"/>
      <c r="CG779" s="92"/>
      <c r="CH779" s="92"/>
      <c r="CI779" s="92"/>
      <c r="CJ779" s="92"/>
      <c r="CK779" s="92"/>
      <c r="CL779" s="92"/>
      <c r="CM779" s="92"/>
      <c r="CN779" s="92"/>
      <c r="CO779" s="92"/>
      <c r="CP779" s="92"/>
      <c r="CQ779" s="92"/>
      <c r="CR779" s="92"/>
      <c r="CS779" s="92"/>
      <c r="CT779" s="92"/>
      <c r="CU779" s="92"/>
      <c r="CV779" s="92"/>
      <c r="CW779" s="92"/>
      <c r="CX779" s="92"/>
      <c r="CY779" s="92"/>
      <c r="CZ779" s="92"/>
      <c r="DA779" s="92"/>
      <c r="DB779" s="92"/>
      <c r="DC779" s="92"/>
      <c r="DD779" s="92"/>
      <c r="DE779" s="92"/>
      <c r="DF779" s="92"/>
      <c r="DG779" s="92"/>
      <c r="DH779" s="92"/>
      <c r="DI779" s="92"/>
      <c r="DJ779" s="92"/>
      <c r="DK779" s="92"/>
      <c r="DL779" s="92"/>
      <c r="DM779" s="92"/>
      <c r="DN779" s="92"/>
      <c r="DO779" s="92"/>
      <c r="DP779" s="92"/>
      <c r="DQ779" s="92"/>
      <c r="DR779" s="92"/>
      <c r="DS779" s="92"/>
      <c r="DT779" s="92"/>
      <c r="DU779" s="92"/>
      <c r="DV779" s="92"/>
      <c r="DW779" s="92"/>
      <c r="DX779" s="93"/>
      <c r="DY779" s="92"/>
      <c r="DZ779" s="92"/>
      <c r="EA779" s="92"/>
      <c r="EB779" s="92"/>
      <c r="EC779" s="92"/>
      <c r="ED779" s="92"/>
      <c r="EE779" s="92"/>
      <c r="EF779" s="92"/>
      <c r="EG779" s="92"/>
      <c r="EH779" s="92"/>
      <c r="EJ779" s="115"/>
      <c r="EK779" s="94"/>
      <c r="EL779" s="95"/>
    </row>
    <row r="780" spans="7:142" x14ac:dyDescent="0.15"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236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  <c r="BP780" s="129"/>
      <c r="BQ780" s="129"/>
      <c r="BR780" s="129"/>
      <c r="BS780" s="129"/>
      <c r="BT780" s="129"/>
      <c r="BU780" s="129"/>
      <c r="BV780" s="129"/>
      <c r="BW780" s="129"/>
      <c r="BX780" s="129"/>
      <c r="BY780" s="129"/>
      <c r="BZ780" s="129"/>
      <c r="CA780" s="129"/>
      <c r="CB780" s="129"/>
      <c r="CC780" s="129"/>
      <c r="CD780" s="129"/>
      <c r="CE780" s="129"/>
      <c r="CF780" s="92"/>
      <c r="CG780" s="92"/>
      <c r="CH780" s="92"/>
      <c r="CI780" s="92"/>
      <c r="CJ780" s="92"/>
      <c r="CK780" s="92"/>
      <c r="CL780" s="92"/>
      <c r="CM780" s="92"/>
      <c r="CN780" s="92"/>
      <c r="CO780" s="92"/>
      <c r="CP780" s="92"/>
      <c r="CQ780" s="92"/>
      <c r="CR780" s="92"/>
      <c r="CS780" s="92"/>
      <c r="CT780" s="92"/>
      <c r="CU780" s="92"/>
      <c r="CV780" s="92"/>
      <c r="CW780" s="92"/>
      <c r="CX780" s="92"/>
      <c r="CY780" s="92"/>
      <c r="CZ780" s="92"/>
      <c r="DA780" s="92"/>
      <c r="DB780" s="92"/>
      <c r="DC780" s="92"/>
      <c r="DD780" s="92"/>
      <c r="DE780" s="92"/>
      <c r="DF780" s="92"/>
      <c r="DG780" s="92"/>
      <c r="DH780" s="92"/>
      <c r="DI780" s="92"/>
      <c r="DJ780" s="92"/>
      <c r="DK780" s="92"/>
      <c r="DL780" s="92"/>
      <c r="DM780" s="92"/>
      <c r="DN780" s="92"/>
      <c r="DO780" s="92"/>
      <c r="DP780" s="92"/>
      <c r="DQ780" s="92"/>
      <c r="DR780" s="92"/>
      <c r="DS780" s="92"/>
      <c r="DT780" s="92"/>
      <c r="DU780" s="92"/>
      <c r="DV780" s="92"/>
      <c r="DW780" s="92"/>
      <c r="DX780" s="93"/>
      <c r="DY780" s="92"/>
      <c r="DZ780" s="92"/>
      <c r="EA780" s="92"/>
      <c r="EB780" s="92"/>
      <c r="EC780" s="92"/>
      <c r="ED780" s="92"/>
      <c r="EE780" s="92"/>
      <c r="EF780" s="92"/>
      <c r="EG780" s="92"/>
      <c r="EH780" s="92"/>
      <c r="EJ780" s="115"/>
      <c r="EK780" s="94"/>
      <c r="EL780" s="95"/>
    </row>
    <row r="781" spans="7:142" x14ac:dyDescent="0.15"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236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  <c r="BP781" s="129"/>
      <c r="BQ781" s="129"/>
      <c r="BR781" s="129"/>
      <c r="BS781" s="129"/>
      <c r="BT781" s="129"/>
      <c r="BU781" s="129"/>
      <c r="BV781" s="129"/>
      <c r="BW781" s="129"/>
      <c r="BX781" s="129"/>
      <c r="BY781" s="129"/>
      <c r="BZ781" s="129"/>
      <c r="CA781" s="129"/>
      <c r="CB781" s="129"/>
      <c r="CC781" s="129"/>
      <c r="CD781" s="129"/>
      <c r="CE781" s="129"/>
      <c r="CF781" s="92"/>
      <c r="CG781" s="92"/>
      <c r="CH781" s="92"/>
      <c r="CI781" s="92"/>
      <c r="CJ781" s="92"/>
      <c r="CK781" s="92"/>
      <c r="CL781" s="92"/>
      <c r="CM781" s="92"/>
      <c r="CN781" s="92"/>
      <c r="CO781" s="92"/>
      <c r="CP781" s="92"/>
      <c r="CQ781" s="92"/>
      <c r="CR781" s="92"/>
      <c r="CS781" s="92"/>
      <c r="CT781" s="92"/>
      <c r="CU781" s="92"/>
      <c r="CV781" s="92"/>
      <c r="CW781" s="92"/>
      <c r="CX781" s="92"/>
      <c r="CY781" s="92"/>
      <c r="CZ781" s="92"/>
      <c r="DA781" s="92"/>
      <c r="DB781" s="92"/>
      <c r="DC781" s="92"/>
      <c r="DD781" s="92"/>
      <c r="DE781" s="92"/>
      <c r="DF781" s="92"/>
      <c r="DG781" s="92"/>
      <c r="DH781" s="92"/>
      <c r="DI781" s="92"/>
      <c r="DJ781" s="92"/>
      <c r="DK781" s="92"/>
      <c r="DL781" s="92"/>
      <c r="DM781" s="92"/>
      <c r="DN781" s="92"/>
      <c r="DO781" s="92"/>
      <c r="DP781" s="92"/>
      <c r="DQ781" s="92"/>
      <c r="DR781" s="92"/>
      <c r="DS781" s="92"/>
      <c r="DT781" s="92"/>
      <c r="DU781" s="92"/>
      <c r="DV781" s="92"/>
      <c r="DW781" s="92"/>
      <c r="DX781" s="93"/>
      <c r="DY781" s="92"/>
      <c r="DZ781" s="92"/>
      <c r="EA781" s="92"/>
      <c r="EB781" s="92"/>
      <c r="EC781" s="92"/>
      <c r="ED781" s="92"/>
      <c r="EE781" s="92"/>
      <c r="EF781" s="92"/>
      <c r="EG781" s="92"/>
      <c r="EH781" s="92"/>
      <c r="EK781" s="94"/>
      <c r="EL781" s="95"/>
    </row>
    <row r="782" spans="7:142" x14ac:dyDescent="0.15"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236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92"/>
      <c r="CG782" s="92"/>
      <c r="CH782" s="92"/>
      <c r="CI782" s="92"/>
      <c r="CJ782" s="92"/>
      <c r="CK782" s="92"/>
      <c r="CL782" s="92"/>
      <c r="CM782" s="92"/>
      <c r="CN782" s="92"/>
      <c r="CO782" s="92"/>
      <c r="CP782" s="92"/>
      <c r="CQ782" s="92"/>
      <c r="CR782" s="92"/>
      <c r="CS782" s="92"/>
      <c r="CT782" s="92"/>
      <c r="CU782" s="92"/>
      <c r="CV782" s="92"/>
      <c r="CW782" s="92"/>
      <c r="CX782" s="92"/>
      <c r="CY782" s="92"/>
      <c r="CZ782" s="92"/>
      <c r="DA782" s="92"/>
      <c r="DB782" s="92"/>
      <c r="DC782" s="92"/>
      <c r="DD782" s="92"/>
      <c r="DE782" s="92"/>
      <c r="DF782" s="92"/>
      <c r="DG782" s="92"/>
      <c r="DH782" s="92"/>
      <c r="DI782" s="92"/>
      <c r="DJ782" s="92"/>
      <c r="DK782" s="92"/>
      <c r="DL782" s="92"/>
      <c r="DM782" s="92"/>
      <c r="DN782" s="92"/>
      <c r="DO782" s="92"/>
      <c r="DP782" s="92"/>
      <c r="DQ782" s="92"/>
      <c r="DR782" s="92"/>
      <c r="DS782" s="92"/>
      <c r="DT782" s="92"/>
      <c r="DU782" s="92"/>
      <c r="DV782" s="92"/>
      <c r="DW782" s="92"/>
      <c r="DX782" s="93"/>
      <c r="DY782" s="92"/>
      <c r="DZ782" s="92"/>
      <c r="EA782" s="92"/>
      <c r="EB782" s="92"/>
      <c r="EC782" s="92"/>
      <c r="ED782" s="92"/>
      <c r="EE782" s="92"/>
      <c r="EF782" s="92"/>
      <c r="EG782" s="92"/>
      <c r="EH782" s="92"/>
      <c r="EJ782" s="115"/>
      <c r="EK782" s="94"/>
      <c r="EL782" s="95"/>
    </row>
    <row r="783" spans="7:142" x14ac:dyDescent="0.15"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236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  <c r="BP783" s="129"/>
      <c r="BQ783" s="129"/>
      <c r="BR783" s="129"/>
      <c r="BS783" s="129"/>
      <c r="BT783" s="129"/>
      <c r="BU783" s="129"/>
      <c r="BV783" s="129"/>
      <c r="BW783" s="129"/>
      <c r="BX783" s="129"/>
      <c r="BY783" s="129"/>
      <c r="BZ783" s="129"/>
      <c r="CA783" s="129"/>
      <c r="CB783" s="129"/>
      <c r="CC783" s="129"/>
      <c r="CD783" s="129"/>
      <c r="CE783" s="129"/>
      <c r="CF783" s="92"/>
      <c r="CG783" s="92"/>
      <c r="CH783" s="92"/>
      <c r="CI783" s="92"/>
      <c r="CJ783" s="92"/>
      <c r="CK783" s="92"/>
      <c r="CL783" s="92"/>
      <c r="CM783" s="92"/>
      <c r="CN783" s="92"/>
      <c r="CO783" s="92"/>
      <c r="CP783" s="92"/>
      <c r="CQ783" s="92"/>
      <c r="CR783" s="92"/>
      <c r="CS783" s="92"/>
      <c r="CT783" s="92"/>
      <c r="CU783" s="92"/>
      <c r="CV783" s="92"/>
      <c r="CW783" s="92"/>
      <c r="CX783" s="92"/>
      <c r="CY783" s="92"/>
      <c r="CZ783" s="92"/>
      <c r="DA783" s="92"/>
      <c r="DB783" s="92"/>
      <c r="DC783" s="92"/>
      <c r="DD783" s="92"/>
      <c r="DE783" s="92"/>
      <c r="DF783" s="92"/>
      <c r="DG783" s="92"/>
      <c r="DH783" s="92"/>
      <c r="DI783" s="92"/>
      <c r="DJ783" s="92"/>
      <c r="DK783" s="92"/>
      <c r="DL783" s="92"/>
      <c r="DM783" s="92"/>
      <c r="DN783" s="92"/>
      <c r="DO783" s="92"/>
      <c r="DP783" s="92"/>
      <c r="DQ783" s="92"/>
      <c r="DR783" s="92"/>
      <c r="DS783" s="92"/>
      <c r="DT783" s="92"/>
      <c r="DU783" s="92"/>
      <c r="DV783" s="92"/>
      <c r="DW783" s="92"/>
      <c r="DX783" s="93"/>
      <c r="DY783" s="92"/>
      <c r="DZ783" s="92"/>
      <c r="EA783" s="92"/>
      <c r="EB783" s="92"/>
      <c r="EC783" s="92"/>
      <c r="ED783" s="92"/>
      <c r="EE783" s="92"/>
      <c r="EF783" s="92"/>
      <c r="EG783" s="92"/>
      <c r="EH783" s="92"/>
      <c r="EK783" s="94"/>
      <c r="EL783" s="95"/>
    </row>
    <row r="784" spans="7:142" x14ac:dyDescent="0.15"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236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  <c r="BP784" s="129"/>
      <c r="BQ784" s="129"/>
      <c r="BR784" s="129"/>
      <c r="BS784" s="129"/>
      <c r="BT784" s="129"/>
      <c r="BU784" s="129"/>
      <c r="BV784" s="129"/>
      <c r="BW784" s="129"/>
      <c r="BX784" s="129"/>
      <c r="BY784" s="129"/>
      <c r="BZ784" s="129"/>
      <c r="CA784" s="129"/>
      <c r="CB784" s="129"/>
      <c r="CC784" s="129"/>
      <c r="CD784" s="129"/>
      <c r="CE784" s="129"/>
      <c r="CF784" s="92"/>
      <c r="CG784" s="92"/>
      <c r="CH784" s="92"/>
      <c r="CI784" s="92"/>
      <c r="CJ784" s="92"/>
      <c r="CK784" s="92"/>
      <c r="CL784" s="92"/>
      <c r="CM784" s="92"/>
      <c r="CN784" s="92"/>
      <c r="CO784" s="92"/>
      <c r="CP784" s="92"/>
      <c r="CQ784" s="92"/>
      <c r="CR784" s="92"/>
      <c r="CS784" s="92"/>
      <c r="CT784" s="92"/>
      <c r="CU784" s="92"/>
      <c r="CV784" s="92"/>
      <c r="CW784" s="92"/>
      <c r="CX784" s="92"/>
      <c r="CY784" s="92"/>
      <c r="CZ784" s="92"/>
      <c r="DA784" s="92"/>
      <c r="DB784" s="92"/>
      <c r="DC784" s="92"/>
      <c r="DD784" s="92"/>
      <c r="DE784" s="92"/>
      <c r="DF784" s="92"/>
      <c r="DG784" s="92"/>
      <c r="DH784" s="92"/>
      <c r="DI784" s="92"/>
      <c r="DJ784" s="92"/>
      <c r="DK784" s="92"/>
      <c r="DL784" s="92"/>
      <c r="DM784" s="92"/>
      <c r="DN784" s="92"/>
      <c r="DO784" s="92"/>
      <c r="DP784" s="92"/>
      <c r="DQ784" s="92"/>
      <c r="DR784" s="92"/>
      <c r="DS784" s="92"/>
      <c r="DT784" s="92"/>
      <c r="DU784" s="92"/>
      <c r="DV784" s="92"/>
      <c r="DW784" s="92"/>
      <c r="DX784" s="93"/>
      <c r="DY784" s="92"/>
      <c r="DZ784" s="92"/>
      <c r="EA784" s="92"/>
      <c r="EB784" s="92"/>
      <c r="EC784" s="92"/>
      <c r="ED784" s="92"/>
      <c r="EE784" s="92"/>
      <c r="EF784" s="92"/>
      <c r="EG784" s="92"/>
      <c r="EH784" s="92"/>
      <c r="EJ784" s="115"/>
      <c r="EK784" s="94"/>
      <c r="EL784" s="95"/>
    </row>
    <row r="785" spans="7:142" x14ac:dyDescent="0.15"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236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  <c r="BP785" s="129"/>
      <c r="BQ785" s="129"/>
      <c r="BR785" s="129"/>
      <c r="BS785" s="129"/>
      <c r="BT785" s="129"/>
      <c r="BU785" s="129"/>
      <c r="BV785" s="129"/>
      <c r="BW785" s="129"/>
      <c r="BX785" s="129"/>
      <c r="BY785" s="129"/>
      <c r="BZ785" s="129"/>
      <c r="CA785" s="129"/>
      <c r="CB785" s="129"/>
      <c r="CC785" s="129"/>
      <c r="CD785" s="129"/>
      <c r="CE785" s="129"/>
      <c r="CF785" s="92"/>
      <c r="CG785" s="92"/>
      <c r="CH785" s="92"/>
      <c r="CI785" s="92"/>
      <c r="CJ785" s="92"/>
      <c r="CK785" s="92"/>
      <c r="CL785" s="92"/>
      <c r="CM785" s="92"/>
      <c r="CN785" s="92"/>
      <c r="CO785" s="92"/>
      <c r="CP785" s="92"/>
      <c r="CQ785" s="92"/>
      <c r="CR785" s="92"/>
      <c r="CS785" s="92"/>
      <c r="CT785" s="92"/>
      <c r="CU785" s="92"/>
      <c r="CV785" s="92"/>
      <c r="CW785" s="92"/>
      <c r="CX785" s="92"/>
      <c r="CY785" s="92"/>
      <c r="CZ785" s="92"/>
      <c r="DA785" s="92"/>
      <c r="DB785" s="92"/>
      <c r="DC785" s="92"/>
      <c r="DD785" s="92"/>
      <c r="DE785" s="92"/>
      <c r="DF785" s="92"/>
      <c r="DG785" s="92"/>
      <c r="DH785" s="92"/>
      <c r="DI785" s="92"/>
      <c r="DJ785" s="92"/>
      <c r="DK785" s="92"/>
      <c r="DL785" s="92"/>
      <c r="DM785" s="92"/>
      <c r="DN785" s="92"/>
      <c r="DO785" s="92"/>
      <c r="DP785" s="92"/>
      <c r="DQ785" s="92"/>
      <c r="DR785" s="92"/>
      <c r="DS785" s="92"/>
      <c r="DT785" s="92"/>
      <c r="DU785" s="92"/>
      <c r="DV785" s="92"/>
      <c r="DW785" s="92"/>
      <c r="DX785" s="93"/>
      <c r="DY785" s="92"/>
      <c r="DZ785" s="92"/>
      <c r="EA785" s="92"/>
      <c r="EB785" s="92"/>
      <c r="EC785" s="92"/>
      <c r="ED785" s="92"/>
      <c r="EE785" s="92"/>
      <c r="EF785" s="92"/>
      <c r="EG785" s="92"/>
      <c r="EH785" s="92"/>
      <c r="EK785" s="94"/>
      <c r="EL785" s="95"/>
    </row>
    <row r="786" spans="7:142" x14ac:dyDescent="0.15"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236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  <c r="BP786" s="129"/>
      <c r="BQ786" s="129"/>
      <c r="BR786" s="129"/>
      <c r="BS786" s="129"/>
      <c r="BT786" s="129"/>
      <c r="BU786" s="129"/>
      <c r="BV786" s="129"/>
      <c r="BW786" s="129"/>
      <c r="BX786" s="129"/>
      <c r="BY786" s="129"/>
      <c r="BZ786" s="129"/>
      <c r="CA786" s="129"/>
      <c r="CB786" s="129"/>
      <c r="CC786" s="129"/>
      <c r="CD786" s="129"/>
      <c r="CE786" s="129"/>
      <c r="CF786" s="92"/>
      <c r="CG786" s="92"/>
      <c r="CH786" s="92"/>
      <c r="CI786" s="92"/>
      <c r="CJ786" s="92"/>
      <c r="CK786" s="92"/>
      <c r="CL786" s="92"/>
      <c r="CM786" s="92"/>
      <c r="CN786" s="92"/>
      <c r="CO786" s="92"/>
      <c r="CP786" s="92"/>
      <c r="CQ786" s="92"/>
      <c r="CR786" s="92"/>
      <c r="CS786" s="92"/>
      <c r="CT786" s="92"/>
      <c r="CU786" s="92"/>
      <c r="CV786" s="92"/>
      <c r="CW786" s="92"/>
      <c r="CX786" s="92"/>
      <c r="CY786" s="92"/>
      <c r="CZ786" s="92"/>
      <c r="DA786" s="92"/>
      <c r="DB786" s="92"/>
      <c r="DC786" s="92"/>
      <c r="DD786" s="92"/>
      <c r="DE786" s="92"/>
      <c r="DF786" s="92"/>
      <c r="DG786" s="92"/>
      <c r="DH786" s="92"/>
      <c r="DI786" s="92"/>
      <c r="DJ786" s="92"/>
      <c r="DK786" s="92"/>
      <c r="DL786" s="92"/>
      <c r="DM786" s="92"/>
      <c r="DN786" s="92"/>
      <c r="DO786" s="92"/>
      <c r="DP786" s="92"/>
      <c r="DQ786" s="92"/>
      <c r="DR786" s="92"/>
      <c r="DS786" s="92"/>
      <c r="DT786" s="92"/>
      <c r="DU786" s="92"/>
      <c r="DV786" s="92"/>
      <c r="DW786" s="92"/>
      <c r="DX786" s="93"/>
      <c r="DY786" s="92"/>
      <c r="DZ786" s="92"/>
      <c r="EA786" s="92"/>
      <c r="EB786" s="92"/>
      <c r="EC786" s="92"/>
      <c r="ED786" s="92"/>
      <c r="EE786" s="92"/>
      <c r="EF786" s="92"/>
      <c r="EG786" s="92"/>
      <c r="EH786" s="92"/>
      <c r="EK786" s="94"/>
      <c r="EL786" s="95"/>
    </row>
    <row r="787" spans="7:142" x14ac:dyDescent="0.15"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236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  <c r="BP787" s="129"/>
      <c r="BQ787" s="129"/>
      <c r="BR787" s="129"/>
      <c r="BS787" s="129"/>
      <c r="BT787" s="129"/>
      <c r="BU787" s="129"/>
      <c r="BV787" s="129"/>
      <c r="BW787" s="129"/>
      <c r="BX787" s="129"/>
      <c r="BY787" s="129"/>
      <c r="BZ787" s="129"/>
      <c r="CA787" s="129"/>
      <c r="CB787" s="129"/>
      <c r="CC787" s="129"/>
      <c r="CD787" s="129"/>
      <c r="CE787" s="129"/>
      <c r="CF787" s="92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Q787" s="92"/>
      <c r="CR787" s="92"/>
      <c r="CS787" s="92"/>
      <c r="CT787" s="92"/>
      <c r="CU787" s="92"/>
      <c r="CV787" s="92"/>
      <c r="CW787" s="92"/>
      <c r="CX787" s="92"/>
      <c r="CY787" s="92"/>
      <c r="CZ787" s="92"/>
      <c r="DA787" s="92"/>
      <c r="DB787" s="92"/>
      <c r="DC787" s="92"/>
      <c r="DD787" s="92"/>
      <c r="DE787" s="92"/>
      <c r="DF787" s="92"/>
      <c r="DG787" s="92"/>
      <c r="DH787" s="92"/>
      <c r="DI787" s="92"/>
      <c r="DJ787" s="92"/>
      <c r="DK787" s="92"/>
      <c r="DL787" s="92"/>
      <c r="DM787" s="92"/>
      <c r="DN787" s="92"/>
      <c r="DO787" s="92"/>
      <c r="DP787" s="92"/>
      <c r="DQ787" s="92"/>
      <c r="DR787" s="92"/>
      <c r="DS787" s="92"/>
      <c r="DT787" s="92"/>
      <c r="DU787" s="92"/>
      <c r="DV787" s="92"/>
      <c r="DW787" s="92"/>
      <c r="DX787" s="93"/>
      <c r="DY787" s="92"/>
      <c r="DZ787" s="92"/>
      <c r="EA787" s="92"/>
      <c r="EB787" s="92"/>
      <c r="EC787" s="92"/>
      <c r="ED787" s="92"/>
      <c r="EE787" s="92"/>
      <c r="EF787" s="92"/>
      <c r="EG787" s="92"/>
      <c r="EH787" s="92"/>
      <c r="EK787" s="94"/>
      <c r="EL787" s="95"/>
    </row>
    <row r="788" spans="7:142" x14ac:dyDescent="0.15"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236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  <c r="BP788" s="129"/>
      <c r="BQ788" s="129"/>
      <c r="BR788" s="129"/>
      <c r="BS788" s="129"/>
      <c r="BT788" s="129"/>
      <c r="BU788" s="129"/>
      <c r="BV788" s="129"/>
      <c r="BW788" s="129"/>
      <c r="BX788" s="129"/>
      <c r="BY788" s="129"/>
      <c r="BZ788" s="129"/>
      <c r="CA788" s="129"/>
      <c r="CB788" s="129"/>
      <c r="CC788" s="129"/>
      <c r="CD788" s="129"/>
      <c r="CE788" s="129"/>
      <c r="CF788" s="92"/>
      <c r="CG788" s="92"/>
      <c r="CH788" s="92"/>
      <c r="CI788" s="92"/>
      <c r="CJ788" s="92"/>
      <c r="CK788" s="92"/>
      <c r="CL788" s="92"/>
      <c r="CM788" s="92"/>
      <c r="CN788" s="92"/>
      <c r="CO788" s="92"/>
      <c r="CP788" s="92"/>
      <c r="CQ788" s="92"/>
      <c r="CR788" s="92"/>
      <c r="CS788" s="92"/>
      <c r="CT788" s="92"/>
      <c r="CU788" s="92"/>
      <c r="CV788" s="92"/>
      <c r="CW788" s="92"/>
      <c r="CX788" s="92"/>
      <c r="CY788" s="92"/>
      <c r="CZ788" s="92"/>
      <c r="DA788" s="92"/>
      <c r="DB788" s="92"/>
      <c r="DC788" s="92"/>
      <c r="DD788" s="92"/>
      <c r="DE788" s="92"/>
      <c r="DF788" s="92"/>
      <c r="DG788" s="92"/>
      <c r="DH788" s="92"/>
      <c r="DI788" s="92"/>
      <c r="DJ788" s="92"/>
      <c r="DK788" s="92"/>
      <c r="DL788" s="92"/>
      <c r="DM788" s="92"/>
      <c r="DN788" s="92"/>
      <c r="DO788" s="92"/>
      <c r="DP788" s="92"/>
      <c r="DQ788" s="92"/>
      <c r="DR788" s="92"/>
      <c r="DS788" s="92"/>
      <c r="DT788" s="92"/>
      <c r="DU788" s="92"/>
      <c r="DV788" s="92"/>
      <c r="DW788" s="92"/>
      <c r="DX788" s="93"/>
      <c r="DY788" s="92"/>
      <c r="DZ788" s="92"/>
      <c r="EA788" s="92"/>
      <c r="EB788" s="92"/>
      <c r="EC788" s="92"/>
      <c r="ED788" s="92"/>
      <c r="EE788" s="92"/>
      <c r="EF788" s="92"/>
      <c r="EG788" s="92"/>
      <c r="EH788" s="92"/>
      <c r="EJ788" s="115"/>
      <c r="EK788" s="94"/>
      <c r="EL788" s="95"/>
    </row>
    <row r="789" spans="7:142" x14ac:dyDescent="0.15"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236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  <c r="BP789" s="129"/>
      <c r="BQ789" s="129"/>
      <c r="BR789" s="129"/>
      <c r="BS789" s="129"/>
      <c r="BT789" s="129"/>
      <c r="BU789" s="129"/>
      <c r="BV789" s="129"/>
      <c r="BW789" s="129"/>
      <c r="BX789" s="129"/>
      <c r="BY789" s="129"/>
      <c r="BZ789" s="129"/>
      <c r="CA789" s="129"/>
      <c r="CB789" s="129"/>
      <c r="CC789" s="129"/>
      <c r="CD789" s="129"/>
      <c r="CE789" s="129"/>
      <c r="CF789" s="92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Q789" s="92"/>
      <c r="CR789" s="92"/>
      <c r="CS789" s="92"/>
      <c r="CT789" s="92"/>
      <c r="CU789" s="92"/>
      <c r="CV789" s="92"/>
      <c r="CW789" s="92"/>
      <c r="CX789" s="92"/>
      <c r="CY789" s="92"/>
      <c r="CZ789" s="92"/>
      <c r="DA789" s="92"/>
      <c r="DB789" s="92"/>
      <c r="DC789" s="92"/>
      <c r="DD789" s="92"/>
      <c r="DE789" s="92"/>
      <c r="DF789" s="92"/>
      <c r="DG789" s="92"/>
      <c r="DH789" s="92"/>
      <c r="DI789" s="92"/>
      <c r="DJ789" s="92"/>
      <c r="DK789" s="92"/>
      <c r="DL789" s="92"/>
      <c r="DM789" s="92"/>
      <c r="DN789" s="92"/>
      <c r="DO789" s="92"/>
      <c r="DP789" s="92"/>
      <c r="DQ789" s="92"/>
      <c r="DR789" s="92"/>
      <c r="DS789" s="92"/>
      <c r="DT789" s="92"/>
      <c r="DU789" s="92"/>
      <c r="DV789" s="92"/>
      <c r="DW789" s="92"/>
      <c r="DX789" s="93"/>
      <c r="DY789" s="92"/>
      <c r="DZ789" s="92"/>
      <c r="EA789" s="92"/>
      <c r="EB789" s="92"/>
      <c r="EC789" s="92"/>
      <c r="ED789" s="92"/>
      <c r="EE789" s="92"/>
      <c r="EF789" s="92"/>
      <c r="EG789" s="92"/>
      <c r="EH789" s="92"/>
      <c r="EJ789" s="115"/>
      <c r="EK789" s="94"/>
      <c r="EL789" s="95"/>
    </row>
    <row r="790" spans="7:142" x14ac:dyDescent="0.15"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236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  <c r="BP790" s="129"/>
      <c r="BQ790" s="129"/>
      <c r="BR790" s="129"/>
      <c r="BS790" s="129"/>
      <c r="BT790" s="129"/>
      <c r="BU790" s="129"/>
      <c r="BV790" s="129"/>
      <c r="BW790" s="129"/>
      <c r="BX790" s="129"/>
      <c r="BY790" s="129"/>
      <c r="BZ790" s="129"/>
      <c r="CA790" s="129"/>
      <c r="CB790" s="129"/>
      <c r="CC790" s="129"/>
      <c r="CD790" s="129"/>
      <c r="CE790" s="129"/>
      <c r="CF790" s="92"/>
      <c r="CG790" s="92"/>
      <c r="CH790" s="92"/>
      <c r="CI790" s="92"/>
      <c r="CJ790" s="92"/>
      <c r="CK790" s="92"/>
      <c r="CL790" s="92"/>
      <c r="CM790" s="92"/>
      <c r="CN790" s="92"/>
      <c r="CO790" s="92"/>
      <c r="CP790" s="92"/>
      <c r="CQ790" s="92"/>
      <c r="CR790" s="92"/>
      <c r="CS790" s="92"/>
      <c r="CT790" s="92"/>
      <c r="CU790" s="92"/>
      <c r="CV790" s="92"/>
      <c r="CW790" s="92"/>
      <c r="CX790" s="92"/>
      <c r="CY790" s="92"/>
      <c r="CZ790" s="92"/>
      <c r="DA790" s="92"/>
      <c r="DB790" s="92"/>
      <c r="DC790" s="92"/>
      <c r="DD790" s="92"/>
      <c r="DE790" s="92"/>
      <c r="DF790" s="92"/>
      <c r="DG790" s="92"/>
      <c r="DH790" s="92"/>
      <c r="DI790" s="92"/>
      <c r="DJ790" s="92"/>
      <c r="DK790" s="92"/>
      <c r="DL790" s="92"/>
      <c r="DM790" s="92"/>
      <c r="DN790" s="92"/>
      <c r="DO790" s="92"/>
      <c r="DP790" s="92"/>
      <c r="DQ790" s="92"/>
      <c r="DR790" s="92"/>
      <c r="DS790" s="92"/>
      <c r="DT790" s="92"/>
      <c r="DU790" s="92"/>
      <c r="DV790" s="92"/>
      <c r="DW790" s="92"/>
      <c r="DX790" s="93"/>
      <c r="DY790" s="92"/>
      <c r="DZ790" s="92"/>
      <c r="EA790" s="92"/>
      <c r="EB790" s="92"/>
      <c r="EC790" s="92"/>
      <c r="ED790" s="92"/>
      <c r="EE790" s="92"/>
      <c r="EF790" s="92"/>
      <c r="EG790" s="92"/>
      <c r="EH790" s="92"/>
      <c r="EK790" s="94"/>
      <c r="EL790" s="95"/>
    </row>
    <row r="791" spans="7:142" x14ac:dyDescent="0.15"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236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  <c r="BP791" s="129"/>
      <c r="BQ791" s="129"/>
      <c r="BR791" s="129"/>
      <c r="BS791" s="129"/>
      <c r="BT791" s="129"/>
      <c r="BU791" s="129"/>
      <c r="BV791" s="129"/>
      <c r="BW791" s="129"/>
      <c r="BX791" s="129"/>
      <c r="BY791" s="129"/>
      <c r="BZ791" s="129"/>
      <c r="CA791" s="129"/>
      <c r="CB791" s="129"/>
      <c r="CC791" s="129"/>
      <c r="CD791" s="129"/>
      <c r="CE791" s="129"/>
      <c r="CF791" s="92"/>
      <c r="CG791" s="92"/>
      <c r="CH791" s="92"/>
      <c r="CI791" s="92"/>
      <c r="CJ791" s="92"/>
      <c r="CK791" s="92"/>
      <c r="CL791" s="92"/>
      <c r="CM791" s="92"/>
      <c r="CN791" s="92"/>
      <c r="CO791" s="92"/>
      <c r="CP791" s="92"/>
      <c r="CQ791" s="92"/>
      <c r="CR791" s="92"/>
      <c r="CS791" s="92"/>
      <c r="CT791" s="92"/>
      <c r="CU791" s="92"/>
      <c r="CV791" s="92"/>
      <c r="CW791" s="92"/>
      <c r="CX791" s="92"/>
      <c r="CY791" s="92"/>
      <c r="CZ791" s="92"/>
      <c r="DA791" s="92"/>
      <c r="DB791" s="92"/>
      <c r="DC791" s="92"/>
      <c r="DD791" s="92"/>
      <c r="DE791" s="92"/>
      <c r="DF791" s="92"/>
      <c r="DG791" s="92"/>
      <c r="DH791" s="92"/>
      <c r="DI791" s="92"/>
      <c r="DJ791" s="92"/>
      <c r="DK791" s="92"/>
      <c r="DL791" s="92"/>
      <c r="DM791" s="92"/>
      <c r="DN791" s="92"/>
      <c r="DO791" s="92"/>
      <c r="DP791" s="92"/>
      <c r="DQ791" s="92"/>
      <c r="DR791" s="92"/>
      <c r="DS791" s="92"/>
      <c r="DT791" s="92"/>
      <c r="DU791" s="92"/>
      <c r="DV791" s="92"/>
      <c r="DW791" s="92"/>
      <c r="DX791" s="93"/>
      <c r="DY791" s="92"/>
      <c r="DZ791" s="92"/>
      <c r="EA791" s="92"/>
      <c r="EB791" s="92"/>
      <c r="EC791" s="92"/>
      <c r="ED791" s="92"/>
      <c r="EE791" s="92"/>
      <c r="EF791" s="92"/>
      <c r="EG791" s="92"/>
      <c r="EH791" s="92"/>
      <c r="EK791" s="94"/>
      <c r="EL791" s="95"/>
    </row>
    <row r="792" spans="7:142" x14ac:dyDescent="0.15"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236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  <c r="BP792" s="129"/>
      <c r="BQ792" s="129"/>
      <c r="BR792" s="129"/>
      <c r="BS792" s="129"/>
      <c r="BT792" s="129"/>
      <c r="BU792" s="129"/>
      <c r="BV792" s="129"/>
      <c r="BW792" s="129"/>
      <c r="BX792" s="129"/>
      <c r="BY792" s="129"/>
      <c r="BZ792" s="129"/>
      <c r="CA792" s="129"/>
      <c r="CB792" s="129"/>
      <c r="CC792" s="129"/>
      <c r="CD792" s="129"/>
      <c r="CE792" s="129"/>
      <c r="CF792" s="92"/>
      <c r="CG792" s="92"/>
      <c r="CH792" s="92"/>
      <c r="CI792" s="92"/>
      <c r="CJ792" s="92"/>
      <c r="CK792" s="92"/>
      <c r="CL792" s="92"/>
      <c r="CM792" s="92"/>
      <c r="CN792" s="92"/>
      <c r="CO792" s="92"/>
      <c r="CP792" s="92"/>
      <c r="CQ792" s="92"/>
      <c r="CR792" s="92"/>
      <c r="CS792" s="92"/>
      <c r="CT792" s="92"/>
      <c r="CU792" s="92"/>
      <c r="CV792" s="92"/>
      <c r="CW792" s="92"/>
      <c r="CX792" s="92"/>
      <c r="CY792" s="92"/>
      <c r="CZ792" s="92"/>
      <c r="DA792" s="92"/>
      <c r="DB792" s="92"/>
      <c r="DC792" s="92"/>
      <c r="DD792" s="92"/>
      <c r="DE792" s="92"/>
      <c r="DF792" s="92"/>
      <c r="DG792" s="92"/>
      <c r="DH792" s="92"/>
      <c r="DI792" s="92"/>
      <c r="DJ792" s="92"/>
      <c r="DK792" s="92"/>
      <c r="DL792" s="92"/>
      <c r="DM792" s="92"/>
      <c r="DN792" s="92"/>
      <c r="DO792" s="92"/>
      <c r="DP792" s="92"/>
      <c r="DQ792" s="92"/>
      <c r="DR792" s="92"/>
      <c r="DS792" s="92"/>
      <c r="DT792" s="92"/>
      <c r="DU792" s="92"/>
      <c r="DV792" s="92"/>
      <c r="DW792" s="92"/>
      <c r="DX792" s="93"/>
      <c r="DY792" s="92"/>
      <c r="DZ792" s="92"/>
      <c r="EA792" s="92"/>
      <c r="EB792" s="92"/>
      <c r="EC792" s="92"/>
      <c r="ED792" s="92"/>
      <c r="EE792" s="92"/>
      <c r="EF792" s="92"/>
      <c r="EG792" s="92"/>
      <c r="EH792" s="92"/>
      <c r="EK792" s="94"/>
      <c r="EL792" s="95"/>
    </row>
    <row r="793" spans="7:142" x14ac:dyDescent="0.15"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236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  <c r="BP793" s="129"/>
      <c r="BQ793" s="129"/>
      <c r="BR793" s="129"/>
      <c r="BS793" s="129"/>
      <c r="BT793" s="129"/>
      <c r="BU793" s="129"/>
      <c r="BV793" s="129"/>
      <c r="BW793" s="129"/>
      <c r="BX793" s="129"/>
      <c r="BY793" s="129"/>
      <c r="BZ793" s="129"/>
      <c r="CA793" s="129"/>
      <c r="CB793" s="129"/>
      <c r="CC793" s="129"/>
      <c r="CD793" s="129"/>
      <c r="CE793" s="129"/>
      <c r="CF793" s="92"/>
      <c r="CG793" s="92"/>
      <c r="CH793" s="92"/>
      <c r="CI793" s="92"/>
      <c r="CJ793" s="92"/>
      <c r="CK793" s="92"/>
      <c r="CL793" s="92"/>
      <c r="CM793" s="92"/>
      <c r="CN793" s="92"/>
      <c r="CO793" s="92"/>
      <c r="CP793" s="92"/>
      <c r="CQ793" s="92"/>
      <c r="CR793" s="92"/>
      <c r="CS793" s="92"/>
      <c r="CT793" s="92"/>
      <c r="CU793" s="92"/>
      <c r="CV793" s="92"/>
      <c r="CW793" s="92"/>
      <c r="CX793" s="92"/>
      <c r="CY793" s="92"/>
      <c r="CZ793" s="92"/>
      <c r="DA793" s="92"/>
      <c r="DB793" s="92"/>
      <c r="DC793" s="92"/>
      <c r="DD793" s="92"/>
      <c r="DE793" s="92"/>
      <c r="DF793" s="92"/>
      <c r="DG793" s="92"/>
      <c r="DH793" s="92"/>
      <c r="DI793" s="92"/>
      <c r="DJ793" s="92"/>
      <c r="DK793" s="92"/>
      <c r="DL793" s="92"/>
      <c r="DM793" s="92"/>
      <c r="DN793" s="92"/>
      <c r="DO793" s="92"/>
      <c r="DP793" s="92"/>
      <c r="DQ793" s="92"/>
      <c r="DR793" s="92"/>
      <c r="DS793" s="92"/>
      <c r="DT793" s="92"/>
      <c r="DU793" s="92"/>
      <c r="DV793" s="92"/>
      <c r="DW793" s="92"/>
      <c r="DX793" s="93"/>
      <c r="DY793" s="92"/>
      <c r="DZ793" s="92"/>
      <c r="EA793" s="92"/>
      <c r="EB793" s="92"/>
      <c r="EC793" s="92"/>
      <c r="ED793" s="92"/>
      <c r="EE793" s="92"/>
      <c r="EF793" s="92"/>
      <c r="EG793" s="92"/>
      <c r="EH793" s="92"/>
      <c r="EK793" s="94"/>
      <c r="EL793" s="95"/>
    </row>
    <row r="794" spans="7:142" x14ac:dyDescent="0.15"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236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  <c r="BP794" s="129"/>
      <c r="BQ794" s="129"/>
      <c r="BR794" s="129"/>
      <c r="BS794" s="129"/>
      <c r="BT794" s="129"/>
      <c r="BU794" s="129"/>
      <c r="BV794" s="129"/>
      <c r="BW794" s="129"/>
      <c r="BX794" s="129"/>
      <c r="BY794" s="129"/>
      <c r="BZ794" s="129"/>
      <c r="CA794" s="129"/>
      <c r="CB794" s="129"/>
      <c r="CC794" s="129"/>
      <c r="CD794" s="129"/>
      <c r="CE794" s="129"/>
      <c r="CF794" s="92"/>
      <c r="CG794" s="92"/>
      <c r="CH794" s="92"/>
      <c r="CI794" s="92"/>
      <c r="CJ794" s="92"/>
      <c r="CK794" s="92"/>
      <c r="CL794" s="92"/>
      <c r="CM794" s="92"/>
      <c r="CN794" s="92"/>
      <c r="CO794" s="92"/>
      <c r="CP794" s="92"/>
      <c r="CQ794" s="92"/>
      <c r="CR794" s="92"/>
      <c r="CS794" s="92"/>
      <c r="CT794" s="92"/>
      <c r="CU794" s="92"/>
      <c r="CV794" s="92"/>
      <c r="CW794" s="92"/>
      <c r="CX794" s="92"/>
      <c r="CY794" s="92"/>
      <c r="CZ794" s="92"/>
      <c r="DA794" s="92"/>
      <c r="DB794" s="92"/>
      <c r="DC794" s="92"/>
      <c r="DD794" s="92"/>
      <c r="DE794" s="92"/>
      <c r="DF794" s="92"/>
      <c r="DG794" s="92"/>
      <c r="DH794" s="92"/>
      <c r="DI794" s="92"/>
      <c r="DJ794" s="92"/>
      <c r="DK794" s="92"/>
      <c r="DL794" s="92"/>
      <c r="DM794" s="92"/>
      <c r="DN794" s="92"/>
      <c r="DO794" s="92"/>
      <c r="DP794" s="92"/>
      <c r="DQ794" s="92"/>
      <c r="DR794" s="92"/>
      <c r="DS794" s="92"/>
      <c r="DT794" s="92"/>
      <c r="DU794" s="92"/>
      <c r="DV794" s="92"/>
      <c r="DW794" s="92"/>
      <c r="DX794" s="93"/>
      <c r="DY794" s="92"/>
      <c r="DZ794" s="92"/>
      <c r="EA794" s="92"/>
      <c r="EB794" s="92"/>
      <c r="EC794" s="92"/>
      <c r="ED794" s="92"/>
      <c r="EE794" s="92"/>
      <c r="EF794" s="92"/>
      <c r="EG794" s="92"/>
      <c r="EH794" s="92"/>
      <c r="EK794" s="94"/>
      <c r="EL794" s="95"/>
    </row>
    <row r="795" spans="7:142" x14ac:dyDescent="0.15"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236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  <c r="BP795" s="129"/>
      <c r="BQ795" s="129"/>
      <c r="BR795" s="129"/>
      <c r="BS795" s="129"/>
      <c r="BT795" s="129"/>
      <c r="BU795" s="129"/>
      <c r="BV795" s="129"/>
      <c r="BW795" s="129"/>
      <c r="BX795" s="129"/>
      <c r="BY795" s="129"/>
      <c r="BZ795" s="129"/>
      <c r="CA795" s="129"/>
      <c r="CB795" s="129"/>
      <c r="CC795" s="129"/>
      <c r="CD795" s="129"/>
      <c r="CE795" s="129"/>
      <c r="CF795" s="92"/>
      <c r="CG795" s="92"/>
      <c r="CH795" s="92"/>
      <c r="CI795" s="92"/>
      <c r="CJ795" s="92"/>
      <c r="CK795" s="92"/>
      <c r="CL795" s="92"/>
      <c r="CM795" s="92"/>
      <c r="CN795" s="92"/>
      <c r="CO795" s="92"/>
      <c r="CP795" s="92"/>
      <c r="CQ795" s="92"/>
      <c r="CR795" s="92"/>
      <c r="CS795" s="92"/>
      <c r="CT795" s="92"/>
      <c r="CU795" s="92"/>
      <c r="CV795" s="92"/>
      <c r="CW795" s="92"/>
      <c r="CX795" s="92"/>
      <c r="CY795" s="92"/>
      <c r="CZ795" s="92"/>
      <c r="DA795" s="92"/>
      <c r="DB795" s="92"/>
      <c r="DC795" s="92"/>
      <c r="DD795" s="92"/>
      <c r="DE795" s="92"/>
      <c r="DF795" s="92"/>
      <c r="DG795" s="92"/>
      <c r="DH795" s="92"/>
      <c r="DI795" s="92"/>
      <c r="DJ795" s="92"/>
      <c r="DK795" s="92"/>
      <c r="DL795" s="92"/>
      <c r="DM795" s="92"/>
      <c r="DN795" s="92"/>
      <c r="DO795" s="92"/>
      <c r="DP795" s="92"/>
      <c r="DQ795" s="92"/>
      <c r="DR795" s="92"/>
      <c r="DS795" s="92"/>
      <c r="DT795" s="92"/>
      <c r="DU795" s="92"/>
      <c r="DV795" s="92"/>
      <c r="DW795" s="92"/>
      <c r="DX795" s="93"/>
      <c r="DY795" s="92"/>
      <c r="DZ795" s="92"/>
      <c r="EA795" s="92"/>
      <c r="EB795" s="92"/>
      <c r="EC795" s="92"/>
      <c r="ED795" s="92"/>
      <c r="EE795" s="92"/>
      <c r="EF795" s="92"/>
      <c r="EG795" s="92"/>
      <c r="EH795" s="92"/>
      <c r="EK795" s="94"/>
      <c r="EL795" s="95"/>
    </row>
    <row r="796" spans="7:142" x14ac:dyDescent="0.15"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236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  <c r="BP796" s="129"/>
      <c r="BQ796" s="129"/>
      <c r="BR796" s="129"/>
      <c r="BS796" s="129"/>
      <c r="BT796" s="129"/>
      <c r="BU796" s="129"/>
      <c r="BV796" s="129"/>
      <c r="BW796" s="129"/>
      <c r="BX796" s="129"/>
      <c r="BY796" s="129"/>
      <c r="BZ796" s="129"/>
      <c r="CA796" s="129"/>
      <c r="CB796" s="129"/>
      <c r="CC796" s="129"/>
      <c r="CD796" s="129"/>
      <c r="CE796" s="129"/>
      <c r="CF796" s="92"/>
      <c r="CG796" s="92"/>
      <c r="CH796" s="92"/>
      <c r="CI796" s="92"/>
      <c r="CJ796" s="92"/>
      <c r="CK796" s="92"/>
      <c r="CL796" s="92"/>
      <c r="CM796" s="92"/>
      <c r="CN796" s="92"/>
      <c r="CO796" s="92"/>
      <c r="CP796" s="92"/>
      <c r="CQ796" s="92"/>
      <c r="CR796" s="92"/>
      <c r="CS796" s="92"/>
      <c r="CT796" s="92"/>
      <c r="CU796" s="92"/>
      <c r="CV796" s="92"/>
      <c r="CW796" s="92"/>
      <c r="CX796" s="92"/>
      <c r="CY796" s="92"/>
      <c r="CZ796" s="92"/>
      <c r="DA796" s="92"/>
      <c r="DB796" s="92"/>
      <c r="DC796" s="92"/>
      <c r="DD796" s="92"/>
      <c r="DE796" s="92"/>
      <c r="DF796" s="92"/>
      <c r="DG796" s="92"/>
      <c r="DH796" s="92"/>
      <c r="DI796" s="92"/>
      <c r="DJ796" s="92"/>
      <c r="DK796" s="92"/>
      <c r="DL796" s="92"/>
      <c r="DM796" s="92"/>
      <c r="DN796" s="92"/>
      <c r="DO796" s="92"/>
      <c r="DP796" s="92"/>
      <c r="DQ796" s="92"/>
      <c r="DR796" s="92"/>
      <c r="DS796" s="92"/>
      <c r="DT796" s="92"/>
      <c r="DU796" s="92"/>
      <c r="DV796" s="92"/>
      <c r="DW796" s="92"/>
      <c r="DX796" s="93"/>
      <c r="DY796" s="92"/>
      <c r="DZ796" s="92"/>
      <c r="EA796" s="92"/>
      <c r="EB796" s="92"/>
      <c r="EC796" s="92"/>
      <c r="ED796" s="92"/>
      <c r="EE796" s="92"/>
      <c r="EF796" s="92"/>
      <c r="EG796" s="92"/>
      <c r="EH796" s="92"/>
      <c r="EJ796" s="115"/>
      <c r="EK796" s="94"/>
      <c r="EL796" s="95"/>
    </row>
    <row r="797" spans="7:142" x14ac:dyDescent="0.15"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236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  <c r="BP797" s="129"/>
      <c r="BQ797" s="129"/>
      <c r="BR797" s="129"/>
      <c r="BS797" s="129"/>
      <c r="BT797" s="129"/>
      <c r="BU797" s="129"/>
      <c r="BV797" s="129"/>
      <c r="BW797" s="129"/>
      <c r="BX797" s="129"/>
      <c r="BY797" s="129"/>
      <c r="BZ797" s="129"/>
      <c r="CA797" s="129"/>
      <c r="CB797" s="129"/>
      <c r="CC797" s="129"/>
      <c r="CD797" s="129"/>
      <c r="CE797" s="129"/>
      <c r="CF797" s="92"/>
      <c r="CG797" s="92"/>
      <c r="CH797" s="92"/>
      <c r="CI797" s="92"/>
      <c r="CJ797" s="92"/>
      <c r="CK797" s="92"/>
      <c r="CL797" s="92"/>
      <c r="CM797" s="92"/>
      <c r="CN797" s="92"/>
      <c r="CO797" s="92"/>
      <c r="CP797" s="92"/>
      <c r="CQ797" s="92"/>
      <c r="CR797" s="92"/>
      <c r="CS797" s="92"/>
      <c r="CT797" s="92"/>
      <c r="CU797" s="92"/>
      <c r="CV797" s="92"/>
      <c r="CW797" s="92"/>
      <c r="CX797" s="92"/>
      <c r="CY797" s="92"/>
      <c r="CZ797" s="92"/>
      <c r="DA797" s="92"/>
      <c r="DB797" s="92"/>
      <c r="DC797" s="92"/>
      <c r="DD797" s="92"/>
      <c r="DE797" s="92"/>
      <c r="DF797" s="92"/>
      <c r="DG797" s="92"/>
      <c r="DH797" s="92"/>
      <c r="DI797" s="92"/>
      <c r="DJ797" s="92"/>
      <c r="DK797" s="92"/>
      <c r="DL797" s="92"/>
      <c r="DM797" s="92"/>
      <c r="DN797" s="92"/>
      <c r="DO797" s="92"/>
      <c r="DP797" s="92"/>
      <c r="DQ797" s="92"/>
      <c r="DR797" s="92"/>
      <c r="DS797" s="92"/>
      <c r="DT797" s="92"/>
      <c r="DU797" s="92"/>
      <c r="DV797" s="92"/>
      <c r="DW797" s="92"/>
      <c r="DX797" s="93"/>
      <c r="DY797" s="92"/>
      <c r="DZ797" s="92"/>
      <c r="EA797" s="92"/>
      <c r="EB797" s="92"/>
      <c r="EC797" s="92"/>
      <c r="ED797" s="92"/>
      <c r="EE797" s="92"/>
      <c r="EF797" s="92"/>
      <c r="EG797" s="92"/>
      <c r="EH797" s="92"/>
      <c r="EJ797" s="115"/>
      <c r="EK797" s="94"/>
      <c r="EL797" s="95"/>
    </row>
    <row r="798" spans="7:142" x14ac:dyDescent="0.15"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236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  <c r="BP798" s="129"/>
      <c r="BQ798" s="129"/>
      <c r="BR798" s="129"/>
      <c r="BS798" s="129"/>
      <c r="BT798" s="129"/>
      <c r="BU798" s="129"/>
      <c r="BV798" s="129"/>
      <c r="BW798" s="129"/>
      <c r="BX798" s="129"/>
      <c r="BY798" s="129"/>
      <c r="BZ798" s="129"/>
      <c r="CA798" s="129"/>
      <c r="CB798" s="129"/>
      <c r="CC798" s="129"/>
      <c r="CD798" s="129"/>
      <c r="CE798" s="129"/>
      <c r="CF798" s="92"/>
      <c r="CG798" s="92"/>
      <c r="CH798" s="92"/>
      <c r="CI798" s="92"/>
      <c r="CJ798" s="92"/>
      <c r="CK798" s="92"/>
      <c r="CL798" s="92"/>
      <c r="CM798" s="92"/>
      <c r="CN798" s="92"/>
      <c r="CO798" s="92"/>
      <c r="CP798" s="92"/>
      <c r="CQ798" s="92"/>
      <c r="CR798" s="92"/>
      <c r="CS798" s="92"/>
      <c r="CT798" s="92"/>
      <c r="CU798" s="92"/>
      <c r="CV798" s="92"/>
      <c r="CW798" s="92"/>
      <c r="CX798" s="92"/>
      <c r="CY798" s="92"/>
      <c r="CZ798" s="92"/>
      <c r="DA798" s="92"/>
      <c r="DB798" s="92"/>
      <c r="DC798" s="92"/>
      <c r="DD798" s="92"/>
      <c r="DE798" s="92"/>
      <c r="DF798" s="92"/>
      <c r="DG798" s="92"/>
      <c r="DH798" s="92"/>
      <c r="DI798" s="92"/>
      <c r="DJ798" s="92"/>
      <c r="DK798" s="92"/>
      <c r="DL798" s="92"/>
      <c r="DM798" s="92"/>
      <c r="DN798" s="92"/>
      <c r="DO798" s="92"/>
      <c r="DP798" s="92"/>
      <c r="DQ798" s="92"/>
      <c r="DR798" s="92"/>
      <c r="DS798" s="92"/>
      <c r="DT798" s="92"/>
      <c r="DU798" s="92"/>
      <c r="DV798" s="92"/>
      <c r="DW798" s="92"/>
      <c r="DX798" s="93"/>
      <c r="DY798" s="92"/>
      <c r="DZ798" s="92"/>
      <c r="EA798" s="92"/>
      <c r="EB798" s="92"/>
      <c r="EC798" s="92"/>
      <c r="ED798" s="92"/>
      <c r="EE798" s="92"/>
      <c r="EF798" s="92"/>
      <c r="EG798" s="92"/>
      <c r="EH798" s="92"/>
      <c r="EJ798" s="115"/>
      <c r="EK798" s="94"/>
      <c r="EL798" s="95"/>
    </row>
    <row r="799" spans="7:142" x14ac:dyDescent="0.15"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236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  <c r="BP799" s="129"/>
      <c r="BQ799" s="129"/>
      <c r="BR799" s="129"/>
      <c r="BS799" s="129"/>
      <c r="BT799" s="129"/>
      <c r="BU799" s="129"/>
      <c r="BV799" s="129"/>
      <c r="BW799" s="129"/>
      <c r="BX799" s="129"/>
      <c r="BY799" s="129"/>
      <c r="BZ799" s="129"/>
      <c r="CA799" s="129"/>
      <c r="CB799" s="129"/>
      <c r="CC799" s="129"/>
      <c r="CD799" s="129"/>
      <c r="CE799" s="129"/>
      <c r="CF799" s="92"/>
      <c r="CG799" s="92"/>
      <c r="CH799" s="92"/>
      <c r="CI799" s="92"/>
      <c r="CJ799" s="92"/>
      <c r="CK799" s="92"/>
      <c r="CL799" s="92"/>
      <c r="CM799" s="92"/>
      <c r="CN799" s="92"/>
      <c r="CO799" s="92"/>
      <c r="CP799" s="92"/>
      <c r="CQ799" s="92"/>
      <c r="CR799" s="92"/>
      <c r="CS799" s="92"/>
      <c r="CT799" s="92"/>
      <c r="CU799" s="92"/>
      <c r="CV799" s="92"/>
      <c r="CW799" s="92"/>
      <c r="CX799" s="92"/>
      <c r="CY799" s="92"/>
      <c r="CZ799" s="92"/>
      <c r="DA799" s="92"/>
      <c r="DB799" s="92"/>
      <c r="DC799" s="92"/>
      <c r="DD799" s="92"/>
      <c r="DE799" s="92"/>
      <c r="DF799" s="92"/>
      <c r="DG799" s="92"/>
      <c r="DH799" s="92"/>
      <c r="DI799" s="92"/>
      <c r="DJ799" s="92"/>
      <c r="DK799" s="92"/>
      <c r="DL799" s="92"/>
      <c r="DM799" s="92"/>
      <c r="DN799" s="92"/>
      <c r="DO799" s="92"/>
      <c r="DP799" s="92"/>
      <c r="DQ799" s="92"/>
      <c r="DR799" s="92"/>
      <c r="DS799" s="92"/>
      <c r="DT799" s="92"/>
      <c r="DU799" s="92"/>
      <c r="DV799" s="92"/>
      <c r="DW799" s="92"/>
      <c r="DX799" s="93"/>
      <c r="DY799" s="92"/>
      <c r="DZ799" s="92"/>
      <c r="EA799" s="92"/>
      <c r="EB799" s="92"/>
      <c r="EC799" s="92"/>
      <c r="ED799" s="92"/>
      <c r="EE799" s="92"/>
      <c r="EF799" s="92"/>
      <c r="EG799" s="92"/>
      <c r="EH799" s="92"/>
      <c r="EJ799" s="115"/>
      <c r="EK799" s="94"/>
      <c r="EL799" s="95"/>
    </row>
    <row r="800" spans="7:142" x14ac:dyDescent="0.15"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236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  <c r="BP800" s="129"/>
      <c r="BQ800" s="129"/>
      <c r="BR800" s="129"/>
      <c r="BS800" s="129"/>
      <c r="BT800" s="129"/>
      <c r="BU800" s="129"/>
      <c r="BV800" s="129"/>
      <c r="BW800" s="129"/>
      <c r="BX800" s="129"/>
      <c r="BY800" s="129"/>
      <c r="BZ800" s="129"/>
      <c r="CA800" s="129"/>
      <c r="CB800" s="129"/>
      <c r="CC800" s="129"/>
      <c r="CD800" s="129"/>
      <c r="CE800" s="129"/>
      <c r="CF800" s="92"/>
      <c r="CG800" s="92"/>
      <c r="CH800" s="92"/>
      <c r="CI800" s="92"/>
      <c r="CJ800" s="92"/>
      <c r="CK800" s="92"/>
      <c r="CL800" s="92"/>
      <c r="CM800" s="92"/>
      <c r="CN800" s="92"/>
      <c r="CO800" s="92"/>
      <c r="CP800" s="92"/>
      <c r="CQ800" s="92"/>
      <c r="CR800" s="92"/>
      <c r="CS800" s="92"/>
      <c r="CT800" s="92"/>
      <c r="CU800" s="92"/>
      <c r="CV800" s="92"/>
      <c r="CW800" s="92"/>
      <c r="CX800" s="92"/>
      <c r="CY800" s="92"/>
      <c r="CZ800" s="92"/>
      <c r="DA800" s="92"/>
      <c r="DB800" s="92"/>
      <c r="DC800" s="92"/>
      <c r="DD800" s="92"/>
      <c r="DE800" s="92"/>
      <c r="DF800" s="92"/>
      <c r="DG800" s="92"/>
      <c r="DH800" s="92"/>
      <c r="DI800" s="92"/>
      <c r="DJ800" s="92"/>
      <c r="DK800" s="92"/>
      <c r="DL800" s="92"/>
      <c r="DM800" s="92"/>
      <c r="DN800" s="92"/>
      <c r="DO800" s="92"/>
      <c r="DP800" s="92"/>
      <c r="DQ800" s="92"/>
      <c r="DR800" s="92"/>
      <c r="DS800" s="92"/>
      <c r="DT800" s="92"/>
      <c r="DU800" s="92"/>
      <c r="DV800" s="92"/>
      <c r="DW800" s="92"/>
      <c r="DX800" s="93"/>
      <c r="DY800" s="92"/>
      <c r="DZ800" s="92"/>
      <c r="EA800" s="92"/>
      <c r="EB800" s="92"/>
      <c r="EC800" s="92"/>
      <c r="ED800" s="92"/>
      <c r="EE800" s="92"/>
      <c r="EF800" s="92"/>
      <c r="EG800" s="92"/>
      <c r="EH800" s="92"/>
      <c r="EK800" s="94"/>
      <c r="EL800" s="95"/>
    </row>
    <row r="801" spans="7:142" x14ac:dyDescent="0.15"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236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  <c r="BP801" s="129"/>
      <c r="BQ801" s="129"/>
      <c r="BR801" s="129"/>
      <c r="BS801" s="129"/>
      <c r="BT801" s="129"/>
      <c r="BU801" s="129"/>
      <c r="BV801" s="129"/>
      <c r="BW801" s="129"/>
      <c r="BX801" s="129"/>
      <c r="BY801" s="129"/>
      <c r="BZ801" s="129"/>
      <c r="CA801" s="129"/>
      <c r="CB801" s="129"/>
      <c r="CC801" s="129"/>
      <c r="CD801" s="129"/>
      <c r="CE801" s="129"/>
      <c r="CF801" s="92"/>
      <c r="CG801" s="92"/>
      <c r="CH801" s="92"/>
      <c r="CI801" s="92"/>
      <c r="CJ801" s="92"/>
      <c r="CK801" s="92"/>
      <c r="CL801" s="92"/>
      <c r="CM801" s="92"/>
      <c r="CN801" s="92"/>
      <c r="CO801" s="92"/>
      <c r="CP801" s="92"/>
      <c r="CQ801" s="92"/>
      <c r="CR801" s="92"/>
      <c r="CS801" s="92"/>
      <c r="CT801" s="92"/>
      <c r="CU801" s="92"/>
      <c r="CV801" s="92"/>
      <c r="CW801" s="92"/>
      <c r="CX801" s="92"/>
      <c r="CY801" s="92"/>
      <c r="CZ801" s="92"/>
      <c r="DA801" s="92"/>
      <c r="DB801" s="92"/>
      <c r="DC801" s="92"/>
      <c r="DD801" s="92"/>
      <c r="DE801" s="92"/>
      <c r="DF801" s="92"/>
      <c r="DG801" s="92"/>
      <c r="DH801" s="92"/>
      <c r="DI801" s="92"/>
      <c r="DJ801" s="92"/>
      <c r="DK801" s="92"/>
      <c r="DL801" s="92"/>
      <c r="DM801" s="92"/>
      <c r="DN801" s="92"/>
      <c r="DO801" s="92"/>
      <c r="DP801" s="92"/>
      <c r="DQ801" s="92"/>
      <c r="DR801" s="92"/>
      <c r="DS801" s="92"/>
      <c r="DT801" s="92"/>
      <c r="DU801" s="92"/>
      <c r="DV801" s="92"/>
      <c r="DW801" s="92"/>
      <c r="DX801" s="93"/>
      <c r="DY801" s="92"/>
      <c r="DZ801" s="92"/>
      <c r="EA801" s="92"/>
      <c r="EB801" s="92"/>
      <c r="EC801" s="92"/>
      <c r="ED801" s="92"/>
      <c r="EE801" s="92"/>
      <c r="EF801" s="92"/>
      <c r="EG801" s="92"/>
      <c r="EH801" s="92"/>
      <c r="EK801" s="94"/>
      <c r="EL801" s="95"/>
    </row>
    <row r="802" spans="7:142" x14ac:dyDescent="0.15"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236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  <c r="BP802" s="129"/>
      <c r="BQ802" s="129"/>
      <c r="BR802" s="129"/>
      <c r="BS802" s="129"/>
      <c r="BT802" s="129"/>
      <c r="BU802" s="129"/>
      <c r="BV802" s="129"/>
      <c r="BW802" s="129"/>
      <c r="BX802" s="129"/>
      <c r="BY802" s="129"/>
      <c r="BZ802" s="129"/>
      <c r="CA802" s="129"/>
      <c r="CB802" s="129"/>
      <c r="CC802" s="129"/>
      <c r="CD802" s="129"/>
      <c r="CE802" s="129"/>
      <c r="CF802" s="92"/>
      <c r="CG802" s="92"/>
      <c r="CH802" s="92"/>
      <c r="CI802" s="92"/>
      <c r="CJ802" s="92"/>
      <c r="CK802" s="92"/>
      <c r="CL802" s="92"/>
      <c r="CM802" s="92"/>
      <c r="CN802" s="92"/>
      <c r="CO802" s="92"/>
      <c r="CP802" s="92"/>
      <c r="CQ802" s="92"/>
      <c r="CR802" s="92"/>
      <c r="CS802" s="92"/>
      <c r="CT802" s="92"/>
      <c r="CU802" s="92"/>
      <c r="CV802" s="92"/>
      <c r="CW802" s="92"/>
      <c r="CX802" s="92"/>
      <c r="CY802" s="92"/>
      <c r="CZ802" s="92"/>
      <c r="DA802" s="92"/>
      <c r="DB802" s="92"/>
      <c r="DC802" s="92"/>
      <c r="DD802" s="92"/>
      <c r="DE802" s="92"/>
      <c r="DF802" s="92"/>
      <c r="DG802" s="92"/>
      <c r="DH802" s="92"/>
      <c r="DI802" s="92"/>
      <c r="DJ802" s="92"/>
      <c r="DK802" s="92"/>
      <c r="DL802" s="92"/>
      <c r="DM802" s="92"/>
      <c r="DN802" s="92"/>
      <c r="DO802" s="92"/>
      <c r="DP802" s="92"/>
      <c r="DQ802" s="92"/>
      <c r="DR802" s="92"/>
      <c r="DS802" s="92"/>
      <c r="DT802" s="92"/>
      <c r="DU802" s="92"/>
      <c r="DV802" s="92"/>
      <c r="DW802" s="92"/>
      <c r="DX802" s="93"/>
      <c r="DY802" s="92"/>
      <c r="DZ802" s="92"/>
      <c r="EA802" s="92"/>
      <c r="EB802" s="92"/>
      <c r="EC802" s="92"/>
      <c r="ED802" s="92"/>
      <c r="EE802" s="92"/>
      <c r="EF802" s="92"/>
      <c r="EG802" s="92"/>
      <c r="EH802" s="92"/>
      <c r="EK802" s="94"/>
      <c r="EL802" s="95"/>
    </row>
    <row r="803" spans="7:142" x14ac:dyDescent="0.15"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236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  <c r="BP803" s="129"/>
      <c r="BQ803" s="129"/>
      <c r="BR803" s="129"/>
      <c r="BS803" s="129"/>
      <c r="BT803" s="129"/>
      <c r="BU803" s="129"/>
      <c r="BV803" s="129"/>
      <c r="BW803" s="129"/>
      <c r="BX803" s="129"/>
      <c r="BY803" s="129"/>
      <c r="BZ803" s="129"/>
      <c r="CA803" s="129"/>
      <c r="CB803" s="129"/>
      <c r="CC803" s="129"/>
      <c r="CD803" s="129"/>
      <c r="CE803" s="129"/>
      <c r="CF803" s="92"/>
      <c r="CG803" s="92"/>
      <c r="CH803" s="92"/>
      <c r="CI803" s="92"/>
      <c r="CJ803" s="92"/>
      <c r="CK803" s="92"/>
      <c r="CL803" s="92"/>
      <c r="CM803" s="92"/>
      <c r="CN803" s="92"/>
      <c r="CO803" s="92"/>
      <c r="CP803" s="92"/>
      <c r="CQ803" s="92"/>
      <c r="CR803" s="92"/>
      <c r="CS803" s="92"/>
      <c r="CT803" s="92"/>
      <c r="CU803" s="92"/>
      <c r="CV803" s="92"/>
      <c r="CW803" s="92"/>
      <c r="CX803" s="92"/>
      <c r="CY803" s="92"/>
      <c r="CZ803" s="92"/>
      <c r="DA803" s="92"/>
      <c r="DB803" s="92"/>
      <c r="DC803" s="92"/>
      <c r="DD803" s="92"/>
      <c r="DE803" s="92"/>
      <c r="DF803" s="92"/>
      <c r="DG803" s="92"/>
      <c r="DH803" s="92"/>
      <c r="DI803" s="92"/>
      <c r="DJ803" s="92"/>
      <c r="DK803" s="92"/>
      <c r="DL803" s="92"/>
      <c r="DM803" s="92"/>
      <c r="DN803" s="92"/>
      <c r="DO803" s="92"/>
      <c r="DP803" s="92"/>
      <c r="DQ803" s="92"/>
      <c r="DR803" s="92"/>
      <c r="DS803" s="92"/>
      <c r="DT803" s="92"/>
      <c r="DU803" s="92"/>
      <c r="DV803" s="92"/>
      <c r="DW803" s="92"/>
      <c r="DX803" s="93"/>
      <c r="DY803" s="92"/>
      <c r="DZ803" s="92"/>
      <c r="EA803" s="92"/>
      <c r="EB803" s="92"/>
      <c r="EC803" s="92"/>
      <c r="ED803" s="92"/>
      <c r="EE803" s="92"/>
      <c r="EF803" s="92"/>
      <c r="EG803" s="92"/>
      <c r="EH803" s="92"/>
      <c r="EJ803" s="115"/>
      <c r="EK803" s="94"/>
      <c r="EL803" s="95"/>
    </row>
    <row r="804" spans="7:142" x14ac:dyDescent="0.15"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236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  <c r="BP804" s="129"/>
      <c r="BQ804" s="129"/>
      <c r="BR804" s="129"/>
      <c r="BS804" s="129"/>
      <c r="BT804" s="129"/>
      <c r="BU804" s="129"/>
      <c r="BV804" s="129"/>
      <c r="BW804" s="129"/>
      <c r="BX804" s="129"/>
      <c r="BY804" s="129"/>
      <c r="BZ804" s="129"/>
      <c r="CA804" s="129"/>
      <c r="CB804" s="129"/>
      <c r="CC804" s="129"/>
      <c r="CD804" s="129"/>
      <c r="CE804" s="129"/>
      <c r="CF804" s="92"/>
      <c r="CG804" s="92"/>
      <c r="CH804" s="92"/>
      <c r="CI804" s="92"/>
      <c r="CJ804" s="92"/>
      <c r="CK804" s="92"/>
      <c r="CL804" s="92"/>
      <c r="CM804" s="92"/>
      <c r="CN804" s="92"/>
      <c r="CO804" s="92"/>
      <c r="CP804" s="92"/>
      <c r="CQ804" s="92"/>
      <c r="CR804" s="92"/>
      <c r="CS804" s="92"/>
      <c r="CT804" s="92"/>
      <c r="CU804" s="92"/>
      <c r="CV804" s="92"/>
      <c r="CW804" s="92"/>
      <c r="CX804" s="92"/>
      <c r="CY804" s="92"/>
      <c r="CZ804" s="92"/>
      <c r="DA804" s="92"/>
      <c r="DB804" s="92"/>
      <c r="DC804" s="92"/>
      <c r="DD804" s="92"/>
      <c r="DE804" s="92"/>
      <c r="DF804" s="92"/>
      <c r="DG804" s="92"/>
      <c r="DH804" s="92"/>
      <c r="DI804" s="92"/>
      <c r="DJ804" s="92"/>
      <c r="DK804" s="92"/>
      <c r="DL804" s="92"/>
      <c r="DM804" s="92"/>
      <c r="DN804" s="92"/>
      <c r="DO804" s="92"/>
      <c r="DP804" s="92"/>
      <c r="DQ804" s="92"/>
      <c r="DR804" s="92"/>
      <c r="DS804" s="92"/>
      <c r="DT804" s="92"/>
      <c r="DU804" s="92"/>
      <c r="DV804" s="92"/>
      <c r="DW804" s="92"/>
      <c r="DX804" s="93"/>
      <c r="DY804" s="92"/>
      <c r="DZ804" s="92"/>
      <c r="EA804" s="92"/>
      <c r="EB804" s="92"/>
      <c r="EC804" s="92"/>
      <c r="ED804" s="92"/>
      <c r="EE804" s="92"/>
      <c r="EF804" s="92"/>
      <c r="EG804" s="92"/>
      <c r="EH804" s="92"/>
      <c r="EK804" s="94"/>
      <c r="EL804" s="95"/>
    </row>
    <row r="805" spans="7:142" x14ac:dyDescent="0.15"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236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129"/>
      <c r="CA805" s="129"/>
      <c r="CB805" s="129"/>
      <c r="CC805" s="129"/>
      <c r="CD805" s="129"/>
      <c r="CE805" s="129"/>
      <c r="CF805" s="92"/>
      <c r="CG805" s="92"/>
      <c r="CH805" s="92"/>
      <c r="CI805" s="92"/>
      <c r="CJ805" s="92"/>
      <c r="CK805" s="92"/>
      <c r="CL805" s="92"/>
      <c r="CM805" s="92"/>
      <c r="CN805" s="92"/>
      <c r="CO805" s="92"/>
      <c r="CP805" s="92"/>
      <c r="CQ805" s="92"/>
      <c r="CR805" s="92"/>
      <c r="CS805" s="92"/>
      <c r="CT805" s="92"/>
      <c r="CU805" s="92"/>
      <c r="CV805" s="92"/>
      <c r="CW805" s="92"/>
      <c r="CX805" s="92"/>
      <c r="CY805" s="92"/>
      <c r="CZ805" s="92"/>
      <c r="DA805" s="92"/>
      <c r="DB805" s="92"/>
      <c r="DC805" s="92"/>
      <c r="DD805" s="92"/>
      <c r="DE805" s="92"/>
      <c r="DF805" s="92"/>
      <c r="DG805" s="92"/>
      <c r="DH805" s="92"/>
      <c r="DI805" s="92"/>
      <c r="DJ805" s="92"/>
      <c r="DK805" s="92"/>
      <c r="DL805" s="92"/>
      <c r="DM805" s="92"/>
      <c r="DN805" s="92"/>
      <c r="DO805" s="92"/>
      <c r="DP805" s="92"/>
      <c r="DQ805" s="92"/>
      <c r="DR805" s="92"/>
      <c r="DS805" s="92"/>
      <c r="DT805" s="92"/>
      <c r="DU805" s="92"/>
      <c r="DV805" s="92"/>
      <c r="DW805" s="92"/>
      <c r="DX805" s="93"/>
      <c r="DY805" s="92"/>
      <c r="DZ805" s="92"/>
      <c r="EA805" s="92"/>
      <c r="EB805" s="92"/>
      <c r="EC805" s="92"/>
      <c r="ED805" s="92"/>
      <c r="EE805" s="92"/>
      <c r="EF805" s="92"/>
      <c r="EG805" s="92"/>
      <c r="EH805" s="92"/>
      <c r="EK805" s="94"/>
      <c r="EL805" s="95"/>
    </row>
    <row r="806" spans="7:142" x14ac:dyDescent="0.15"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236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  <c r="BP806" s="129"/>
      <c r="BQ806" s="129"/>
      <c r="BR806" s="129"/>
      <c r="BS806" s="129"/>
      <c r="BT806" s="129"/>
      <c r="BU806" s="129"/>
      <c r="BV806" s="129"/>
      <c r="BW806" s="129"/>
      <c r="BX806" s="129"/>
      <c r="BY806" s="129"/>
      <c r="BZ806" s="129"/>
      <c r="CA806" s="129"/>
      <c r="CB806" s="129"/>
      <c r="CC806" s="129"/>
      <c r="CD806" s="129"/>
      <c r="CE806" s="129"/>
      <c r="CF806" s="92"/>
      <c r="CG806" s="92"/>
      <c r="CH806" s="92"/>
      <c r="CI806" s="92"/>
      <c r="CJ806" s="92"/>
      <c r="CK806" s="92"/>
      <c r="CL806" s="92"/>
      <c r="CM806" s="92"/>
      <c r="CN806" s="92"/>
      <c r="CO806" s="92"/>
      <c r="CP806" s="92"/>
      <c r="CQ806" s="92"/>
      <c r="CR806" s="92"/>
      <c r="CS806" s="92"/>
      <c r="CT806" s="92"/>
      <c r="CU806" s="92"/>
      <c r="CV806" s="92"/>
      <c r="CW806" s="92"/>
      <c r="CX806" s="92"/>
      <c r="CY806" s="92"/>
      <c r="CZ806" s="92"/>
      <c r="DA806" s="92"/>
      <c r="DB806" s="92"/>
      <c r="DC806" s="92"/>
      <c r="DD806" s="92"/>
      <c r="DE806" s="92"/>
      <c r="DF806" s="92"/>
      <c r="DG806" s="92"/>
      <c r="DH806" s="92"/>
      <c r="DI806" s="92"/>
      <c r="DJ806" s="92"/>
      <c r="DK806" s="92"/>
      <c r="DL806" s="92"/>
      <c r="DM806" s="92"/>
      <c r="DN806" s="92"/>
      <c r="DO806" s="92"/>
      <c r="DP806" s="92"/>
      <c r="DQ806" s="92"/>
      <c r="DR806" s="92"/>
      <c r="DS806" s="92"/>
      <c r="DT806" s="92"/>
      <c r="DU806" s="92"/>
      <c r="DV806" s="92"/>
      <c r="DW806" s="92"/>
      <c r="DX806" s="93"/>
      <c r="DY806" s="92"/>
      <c r="DZ806" s="92"/>
      <c r="EA806" s="92"/>
      <c r="EB806" s="92"/>
      <c r="EC806" s="92"/>
      <c r="ED806" s="92"/>
      <c r="EE806" s="92"/>
      <c r="EF806" s="92"/>
      <c r="EG806" s="92"/>
      <c r="EH806" s="92"/>
      <c r="EJ806" s="115"/>
      <c r="EK806" s="94"/>
      <c r="EL806" s="95"/>
    </row>
    <row r="807" spans="7:142" x14ac:dyDescent="0.15"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236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129"/>
      <c r="CA807" s="129"/>
      <c r="CB807" s="129"/>
      <c r="CC807" s="129"/>
      <c r="CD807" s="129"/>
      <c r="CE807" s="129"/>
      <c r="CF807" s="92"/>
      <c r="CG807" s="92"/>
      <c r="CH807" s="92"/>
      <c r="CI807" s="92"/>
      <c r="CJ807" s="92"/>
      <c r="CK807" s="92"/>
      <c r="CL807" s="92"/>
      <c r="CM807" s="92"/>
      <c r="CN807" s="92"/>
      <c r="CO807" s="92"/>
      <c r="CP807" s="92"/>
      <c r="CQ807" s="92"/>
      <c r="CR807" s="92"/>
      <c r="CS807" s="92"/>
      <c r="CT807" s="92"/>
      <c r="CU807" s="92"/>
      <c r="CV807" s="92"/>
      <c r="CW807" s="92"/>
      <c r="CX807" s="92"/>
      <c r="CY807" s="92"/>
      <c r="CZ807" s="92"/>
      <c r="DA807" s="92"/>
      <c r="DB807" s="92"/>
      <c r="DC807" s="92"/>
      <c r="DD807" s="92"/>
      <c r="DE807" s="92"/>
      <c r="DF807" s="92"/>
      <c r="DG807" s="92"/>
      <c r="DH807" s="92"/>
      <c r="DI807" s="92"/>
      <c r="DJ807" s="92"/>
      <c r="DK807" s="92"/>
      <c r="DL807" s="92"/>
      <c r="DM807" s="92"/>
      <c r="DN807" s="92"/>
      <c r="DO807" s="92"/>
      <c r="DP807" s="92"/>
      <c r="DQ807" s="92"/>
      <c r="DR807" s="92"/>
      <c r="DS807" s="92"/>
      <c r="DT807" s="92"/>
      <c r="DU807" s="92"/>
      <c r="DV807" s="92"/>
      <c r="DW807" s="92"/>
      <c r="DX807" s="93"/>
      <c r="DY807" s="92"/>
      <c r="DZ807" s="92"/>
      <c r="EA807" s="92"/>
      <c r="EB807" s="92"/>
      <c r="EC807" s="92"/>
      <c r="ED807" s="92"/>
      <c r="EE807" s="92"/>
      <c r="EF807" s="92"/>
      <c r="EG807" s="92"/>
      <c r="EH807" s="92"/>
      <c r="EJ807" s="115"/>
      <c r="EK807" s="94"/>
      <c r="EL807" s="95"/>
    </row>
    <row r="808" spans="7:142" x14ac:dyDescent="0.15"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236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129"/>
      <c r="CF808" s="92"/>
      <c r="CG808" s="92"/>
      <c r="CH808" s="92"/>
      <c r="CI808" s="92"/>
      <c r="CJ808" s="92"/>
      <c r="CK808" s="92"/>
      <c r="CL808" s="92"/>
      <c r="CM808" s="92"/>
      <c r="CN808" s="92"/>
      <c r="CO808" s="92"/>
      <c r="CP808" s="92"/>
      <c r="CQ808" s="92"/>
      <c r="CR808" s="92"/>
      <c r="CS808" s="92"/>
      <c r="CT808" s="92"/>
      <c r="CU808" s="92"/>
      <c r="CV808" s="92"/>
      <c r="CW808" s="92"/>
      <c r="CX808" s="92"/>
      <c r="CY808" s="92"/>
      <c r="CZ808" s="92"/>
      <c r="DA808" s="92"/>
      <c r="DB808" s="92"/>
      <c r="DC808" s="92"/>
      <c r="DD808" s="92"/>
      <c r="DE808" s="92"/>
      <c r="DF808" s="92"/>
      <c r="DG808" s="92"/>
      <c r="DH808" s="92"/>
      <c r="DI808" s="92"/>
      <c r="DJ808" s="92"/>
      <c r="DK808" s="92"/>
      <c r="DL808" s="92"/>
      <c r="DM808" s="92"/>
      <c r="DN808" s="92"/>
      <c r="DO808" s="92"/>
      <c r="DP808" s="92"/>
      <c r="DQ808" s="92"/>
      <c r="DR808" s="92"/>
      <c r="DS808" s="92"/>
      <c r="DT808" s="92"/>
      <c r="DU808" s="92"/>
      <c r="DV808" s="92"/>
      <c r="DW808" s="92"/>
      <c r="DX808" s="93"/>
      <c r="DY808" s="92"/>
      <c r="DZ808" s="92"/>
      <c r="EA808" s="92"/>
      <c r="EB808" s="92"/>
      <c r="EC808" s="92"/>
      <c r="ED808" s="92"/>
      <c r="EE808" s="92"/>
      <c r="EF808" s="92"/>
      <c r="EG808" s="92"/>
      <c r="EH808" s="92"/>
      <c r="EK808" s="94"/>
      <c r="EL808" s="95"/>
    </row>
    <row r="809" spans="7:142" x14ac:dyDescent="0.15"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236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129"/>
      <c r="CF809" s="92"/>
      <c r="CG809" s="92"/>
      <c r="CH809" s="92"/>
      <c r="CI809" s="92"/>
      <c r="CJ809" s="92"/>
      <c r="CK809" s="92"/>
      <c r="CL809" s="92"/>
      <c r="CM809" s="92"/>
      <c r="CN809" s="92"/>
      <c r="CO809" s="92"/>
      <c r="CP809" s="92"/>
      <c r="CQ809" s="92"/>
      <c r="CR809" s="92"/>
      <c r="CS809" s="92"/>
      <c r="CT809" s="92"/>
      <c r="CU809" s="92"/>
      <c r="CV809" s="92"/>
      <c r="CW809" s="92"/>
      <c r="CX809" s="92"/>
      <c r="CY809" s="92"/>
      <c r="CZ809" s="92"/>
      <c r="DA809" s="92"/>
      <c r="DB809" s="92"/>
      <c r="DC809" s="92"/>
      <c r="DD809" s="92"/>
      <c r="DE809" s="92"/>
      <c r="DF809" s="92"/>
      <c r="DG809" s="92"/>
      <c r="DH809" s="92"/>
      <c r="DI809" s="92"/>
      <c r="DJ809" s="92"/>
      <c r="DK809" s="92"/>
      <c r="DL809" s="92"/>
      <c r="DM809" s="92"/>
      <c r="DN809" s="92"/>
      <c r="DO809" s="92"/>
      <c r="DP809" s="92"/>
      <c r="DQ809" s="92"/>
      <c r="DR809" s="92"/>
      <c r="DS809" s="92"/>
      <c r="DT809" s="92"/>
      <c r="DU809" s="92"/>
      <c r="DV809" s="92"/>
      <c r="DW809" s="92"/>
      <c r="DX809" s="93"/>
      <c r="DY809" s="92"/>
      <c r="DZ809" s="92"/>
      <c r="EA809" s="92"/>
      <c r="EB809" s="92"/>
      <c r="EC809" s="92"/>
      <c r="ED809" s="92"/>
      <c r="EE809" s="92"/>
      <c r="EF809" s="92"/>
      <c r="EG809" s="92"/>
      <c r="EH809" s="92"/>
      <c r="EK809" s="94"/>
      <c r="EL809" s="95"/>
    </row>
    <row r="810" spans="7:142" x14ac:dyDescent="0.15"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236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129"/>
      <c r="CA810" s="129"/>
      <c r="CB810" s="129"/>
      <c r="CC810" s="129"/>
      <c r="CD810" s="129"/>
      <c r="CE810" s="129"/>
      <c r="CF810" s="92"/>
      <c r="CG810" s="92"/>
      <c r="CH810" s="92"/>
      <c r="CI810" s="92"/>
      <c r="CJ810" s="92"/>
      <c r="CK810" s="92"/>
      <c r="CL810" s="92"/>
      <c r="CM810" s="92"/>
      <c r="CN810" s="92"/>
      <c r="CO810" s="92"/>
      <c r="CP810" s="92"/>
      <c r="CQ810" s="92"/>
      <c r="CR810" s="92"/>
      <c r="CS810" s="92"/>
      <c r="CT810" s="92"/>
      <c r="CU810" s="92"/>
      <c r="CV810" s="92"/>
      <c r="CW810" s="92"/>
      <c r="CX810" s="92"/>
      <c r="CY810" s="92"/>
      <c r="CZ810" s="92"/>
      <c r="DA810" s="92"/>
      <c r="DB810" s="92"/>
      <c r="DC810" s="92"/>
      <c r="DD810" s="92"/>
      <c r="DE810" s="92"/>
      <c r="DF810" s="92"/>
      <c r="DG810" s="92"/>
      <c r="DH810" s="92"/>
      <c r="DI810" s="92"/>
      <c r="DJ810" s="92"/>
      <c r="DK810" s="92"/>
      <c r="DL810" s="92"/>
      <c r="DM810" s="92"/>
      <c r="DN810" s="92"/>
      <c r="DO810" s="92"/>
      <c r="DP810" s="92"/>
      <c r="DQ810" s="92"/>
      <c r="DR810" s="92"/>
      <c r="DS810" s="92"/>
      <c r="DT810" s="92"/>
      <c r="DU810" s="92"/>
      <c r="DV810" s="92"/>
      <c r="DW810" s="92"/>
      <c r="DX810" s="93"/>
      <c r="DY810" s="92"/>
      <c r="DZ810" s="92"/>
      <c r="EA810" s="92"/>
      <c r="EB810" s="92"/>
      <c r="EC810" s="92"/>
      <c r="ED810" s="92"/>
      <c r="EE810" s="92"/>
      <c r="EF810" s="92"/>
      <c r="EG810" s="92"/>
      <c r="EH810" s="92"/>
      <c r="EK810" s="94"/>
      <c r="EL810" s="95"/>
    </row>
    <row r="811" spans="7:142" x14ac:dyDescent="0.15"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236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129"/>
      <c r="CA811" s="129"/>
      <c r="CB811" s="129"/>
      <c r="CC811" s="129"/>
      <c r="CD811" s="129"/>
      <c r="CE811" s="129"/>
      <c r="CF811" s="92"/>
      <c r="CG811" s="92"/>
      <c r="CH811" s="92"/>
      <c r="CI811" s="92"/>
      <c r="CJ811" s="92"/>
      <c r="CK811" s="92"/>
      <c r="CL811" s="92"/>
      <c r="CM811" s="92"/>
      <c r="CN811" s="92"/>
      <c r="CO811" s="92"/>
      <c r="CP811" s="92"/>
      <c r="CQ811" s="92"/>
      <c r="CR811" s="92"/>
      <c r="CS811" s="92"/>
      <c r="CT811" s="92"/>
      <c r="CU811" s="92"/>
      <c r="CV811" s="92"/>
      <c r="CW811" s="92"/>
      <c r="CX811" s="92"/>
      <c r="CY811" s="92"/>
      <c r="CZ811" s="92"/>
      <c r="DA811" s="92"/>
      <c r="DB811" s="92"/>
      <c r="DC811" s="92"/>
      <c r="DD811" s="92"/>
      <c r="DE811" s="92"/>
      <c r="DF811" s="92"/>
      <c r="DG811" s="92"/>
      <c r="DH811" s="92"/>
      <c r="DI811" s="92"/>
      <c r="DJ811" s="92"/>
      <c r="DK811" s="92"/>
      <c r="DL811" s="92"/>
      <c r="DM811" s="92"/>
      <c r="DN811" s="92"/>
      <c r="DO811" s="92"/>
      <c r="DP811" s="92"/>
      <c r="DQ811" s="92"/>
      <c r="DR811" s="92"/>
      <c r="DS811" s="92"/>
      <c r="DT811" s="92"/>
      <c r="DU811" s="92"/>
      <c r="DV811" s="92"/>
      <c r="DW811" s="92"/>
      <c r="DX811" s="93"/>
      <c r="DY811" s="92"/>
      <c r="DZ811" s="92"/>
      <c r="EA811" s="92"/>
      <c r="EB811" s="92"/>
      <c r="EC811" s="92"/>
      <c r="ED811" s="92"/>
      <c r="EE811" s="92"/>
      <c r="EF811" s="92"/>
      <c r="EG811" s="92"/>
      <c r="EH811" s="92"/>
      <c r="EK811" s="94"/>
      <c r="EL811" s="95"/>
    </row>
    <row r="812" spans="7:142" x14ac:dyDescent="0.15"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236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129"/>
      <c r="CA812" s="129"/>
      <c r="CB812" s="129"/>
      <c r="CC812" s="129"/>
      <c r="CD812" s="129"/>
      <c r="CE812" s="129"/>
      <c r="CF812" s="92"/>
      <c r="CG812" s="92"/>
      <c r="CH812" s="92"/>
      <c r="CI812" s="92"/>
      <c r="CJ812" s="92"/>
      <c r="CK812" s="92"/>
      <c r="CL812" s="92"/>
      <c r="CM812" s="92"/>
      <c r="CN812" s="92"/>
      <c r="CO812" s="92"/>
      <c r="CP812" s="92"/>
      <c r="CQ812" s="92"/>
      <c r="CR812" s="92"/>
      <c r="CS812" s="92"/>
      <c r="CT812" s="92"/>
      <c r="CU812" s="92"/>
      <c r="CV812" s="92"/>
      <c r="CW812" s="92"/>
      <c r="CX812" s="92"/>
      <c r="CY812" s="92"/>
      <c r="CZ812" s="92"/>
      <c r="DA812" s="92"/>
      <c r="DB812" s="92"/>
      <c r="DC812" s="92"/>
      <c r="DD812" s="92"/>
      <c r="DE812" s="92"/>
      <c r="DF812" s="92"/>
      <c r="DG812" s="92"/>
      <c r="DH812" s="92"/>
      <c r="DI812" s="92"/>
      <c r="DJ812" s="92"/>
      <c r="DK812" s="92"/>
      <c r="DL812" s="92"/>
      <c r="DM812" s="92"/>
      <c r="DN812" s="92"/>
      <c r="DO812" s="92"/>
      <c r="DP812" s="92"/>
      <c r="DQ812" s="92"/>
      <c r="DR812" s="92"/>
      <c r="DS812" s="92"/>
      <c r="DT812" s="92"/>
      <c r="DU812" s="92"/>
      <c r="DV812" s="92"/>
      <c r="DW812" s="92"/>
      <c r="DX812" s="93"/>
      <c r="DY812" s="92"/>
      <c r="DZ812" s="92"/>
      <c r="EA812" s="92"/>
      <c r="EB812" s="92"/>
      <c r="EC812" s="92"/>
      <c r="ED812" s="92"/>
      <c r="EE812" s="92"/>
      <c r="EF812" s="92"/>
      <c r="EG812" s="92"/>
      <c r="EH812" s="92"/>
      <c r="EK812" s="94"/>
      <c r="EL812" s="95"/>
    </row>
    <row r="813" spans="7:142" x14ac:dyDescent="0.15"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236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129"/>
      <c r="CA813" s="129"/>
      <c r="CB813" s="129"/>
      <c r="CC813" s="129"/>
      <c r="CD813" s="129"/>
      <c r="CE813" s="129"/>
      <c r="CF813" s="92"/>
      <c r="CG813" s="92"/>
      <c r="CH813" s="92"/>
      <c r="CI813" s="92"/>
      <c r="CJ813" s="92"/>
      <c r="CK813" s="92"/>
      <c r="CL813" s="92"/>
      <c r="CM813" s="92"/>
      <c r="CN813" s="92"/>
      <c r="CO813" s="92"/>
      <c r="CP813" s="92"/>
      <c r="CQ813" s="92"/>
      <c r="CR813" s="92"/>
      <c r="CS813" s="92"/>
      <c r="CT813" s="92"/>
      <c r="CU813" s="92"/>
      <c r="CV813" s="92"/>
      <c r="CW813" s="92"/>
      <c r="CX813" s="92"/>
      <c r="CY813" s="92"/>
      <c r="CZ813" s="92"/>
      <c r="DA813" s="92"/>
      <c r="DB813" s="92"/>
      <c r="DC813" s="92"/>
      <c r="DD813" s="92"/>
      <c r="DE813" s="92"/>
      <c r="DF813" s="92"/>
      <c r="DG813" s="92"/>
      <c r="DH813" s="92"/>
      <c r="DI813" s="92"/>
      <c r="DJ813" s="92"/>
      <c r="DK813" s="92"/>
      <c r="DL813" s="92"/>
      <c r="DM813" s="92"/>
      <c r="DN813" s="92"/>
      <c r="DO813" s="92"/>
      <c r="DP813" s="92"/>
      <c r="DQ813" s="92"/>
      <c r="DR813" s="92"/>
      <c r="DS813" s="92"/>
      <c r="DT813" s="92"/>
      <c r="DU813" s="92"/>
      <c r="DV813" s="92"/>
      <c r="DW813" s="92"/>
      <c r="DX813" s="93"/>
      <c r="DY813" s="92"/>
      <c r="DZ813" s="92"/>
      <c r="EA813" s="92"/>
      <c r="EB813" s="92"/>
      <c r="EC813" s="92"/>
      <c r="ED813" s="92"/>
      <c r="EE813" s="92"/>
      <c r="EF813" s="92"/>
      <c r="EG813" s="92"/>
      <c r="EH813" s="92"/>
      <c r="EJ813" s="115"/>
      <c r="EK813" s="94"/>
      <c r="EL813" s="95"/>
    </row>
    <row r="814" spans="7:142" x14ac:dyDescent="0.15"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236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129"/>
      <c r="CA814" s="129"/>
      <c r="CB814" s="129"/>
      <c r="CC814" s="129"/>
      <c r="CD814" s="129"/>
      <c r="CE814" s="129"/>
      <c r="CF814" s="92"/>
      <c r="CG814" s="92"/>
      <c r="CH814" s="92"/>
      <c r="CI814" s="92"/>
      <c r="CJ814" s="92"/>
      <c r="CK814" s="92"/>
      <c r="CL814" s="92"/>
      <c r="CM814" s="92"/>
      <c r="CN814" s="92"/>
      <c r="CO814" s="92"/>
      <c r="CP814" s="92"/>
      <c r="CQ814" s="92"/>
      <c r="CR814" s="92"/>
      <c r="CS814" s="92"/>
      <c r="CT814" s="92"/>
      <c r="CU814" s="92"/>
      <c r="CV814" s="92"/>
      <c r="CW814" s="92"/>
      <c r="CX814" s="92"/>
      <c r="CY814" s="92"/>
      <c r="CZ814" s="92"/>
      <c r="DA814" s="92"/>
      <c r="DB814" s="92"/>
      <c r="DC814" s="92"/>
      <c r="DD814" s="92"/>
      <c r="DE814" s="92"/>
      <c r="DF814" s="92"/>
      <c r="DG814" s="92"/>
      <c r="DH814" s="92"/>
      <c r="DI814" s="92"/>
      <c r="DJ814" s="92"/>
      <c r="DK814" s="92"/>
      <c r="DL814" s="92"/>
      <c r="DM814" s="92"/>
      <c r="DN814" s="92"/>
      <c r="DO814" s="92"/>
      <c r="DP814" s="92"/>
      <c r="DQ814" s="92"/>
      <c r="DR814" s="92"/>
      <c r="DS814" s="92"/>
      <c r="DT814" s="92"/>
      <c r="DU814" s="92"/>
      <c r="DV814" s="92"/>
      <c r="DW814" s="92"/>
      <c r="DX814" s="93"/>
      <c r="DY814" s="92"/>
      <c r="DZ814" s="92"/>
      <c r="EA814" s="92"/>
      <c r="EB814" s="92"/>
      <c r="EC814" s="92"/>
      <c r="ED814" s="92"/>
      <c r="EE814" s="92"/>
      <c r="EF814" s="92"/>
      <c r="EG814" s="92"/>
      <c r="EH814" s="92"/>
      <c r="EK814" s="94"/>
      <c r="EL814" s="95"/>
    </row>
    <row r="815" spans="7:142" x14ac:dyDescent="0.15"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236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129"/>
      <c r="CA815" s="129"/>
      <c r="CB815" s="129"/>
      <c r="CC815" s="129"/>
      <c r="CD815" s="129"/>
      <c r="CE815" s="129"/>
      <c r="CF815" s="92"/>
      <c r="CG815" s="92"/>
      <c r="CH815" s="92"/>
      <c r="CI815" s="92"/>
      <c r="CJ815" s="92"/>
      <c r="CK815" s="92"/>
      <c r="CL815" s="92"/>
      <c r="CM815" s="92"/>
      <c r="CN815" s="92"/>
      <c r="CO815" s="92"/>
      <c r="CP815" s="92"/>
      <c r="CQ815" s="92"/>
      <c r="CR815" s="92"/>
      <c r="CS815" s="92"/>
      <c r="CT815" s="92"/>
      <c r="CU815" s="92"/>
      <c r="CV815" s="92"/>
      <c r="CW815" s="92"/>
      <c r="CX815" s="92"/>
      <c r="CY815" s="92"/>
      <c r="CZ815" s="92"/>
      <c r="DA815" s="92"/>
      <c r="DB815" s="92"/>
      <c r="DC815" s="92"/>
      <c r="DD815" s="92"/>
      <c r="DE815" s="92"/>
      <c r="DF815" s="92"/>
      <c r="DG815" s="92"/>
      <c r="DH815" s="92"/>
      <c r="DI815" s="92"/>
      <c r="DJ815" s="92"/>
      <c r="DK815" s="92"/>
      <c r="DL815" s="92"/>
      <c r="DM815" s="92"/>
      <c r="DN815" s="92"/>
      <c r="DO815" s="92"/>
      <c r="DP815" s="92"/>
      <c r="DQ815" s="92"/>
      <c r="DR815" s="92"/>
      <c r="DS815" s="92"/>
      <c r="DT815" s="92"/>
      <c r="DU815" s="92"/>
      <c r="DV815" s="92"/>
      <c r="DW815" s="92"/>
      <c r="DX815" s="93"/>
      <c r="DY815" s="92"/>
      <c r="DZ815" s="92"/>
      <c r="EA815" s="92"/>
      <c r="EB815" s="92"/>
      <c r="EC815" s="92"/>
      <c r="ED815" s="92"/>
      <c r="EE815" s="92"/>
      <c r="EF815" s="92"/>
      <c r="EG815" s="92"/>
      <c r="EH815" s="92"/>
      <c r="EJ815" s="115"/>
      <c r="EK815" s="94"/>
      <c r="EL815" s="95"/>
    </row>
    <row r="816" spans="7:142" x14ac:dyDescent="0.15"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236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129"/>
      <c r="CA816" s="129"/>
      <c r="CB816" s="129"/>
      <c r="CC816" s="129"/>
      <c r="CD816" s="129"/>
      <c r="CE816" s="129"/>
      <c r="CF816" s="92"/>
      <c r="CG816" s="92"/>
      <c r="CH816" s="92"/>
      <c r="CI816" s="92"/>
      <c r="CJ816" s="92"/>
      <c r="CK816" s="92"/>
      <c r="CL816" s="92"/>
      <c r="CM816" s="92"/>
      <c r="CN816" s="92"/>
      <c r="CO816" s="92"/>
      <c r="CP816" s="92"/>
      <c r="CQ816" s="92"/>
      <c r="CR816" s="92"/>
      <c r="CS816" s="92"/>
      <c r="CT816" s="92"/>
      <c r="CU816" s="92"/>
      <c r="CV816" s="92"/>
      <c r="CW816" s="92"/>
      <c r="CX816" s="92"/>
      <c r="CY816" s="92"/>
      <c r="CZ816" s="92"/>
      <c r="DA816" s="92"/>
      <c r="DB816" s="92"/>
      <c r="DC816" s="92"/>
      <c r="DD816" s="92"/>
      <c r="DE816" s="92"/>
      <c r="DF816" s="92"/>
      <c r="DG816" s="92"/>
      <c r="DH816" s="92"/>
      <c r="DI816" s="92"/>
      <c r="DJ816" s="92"/>
      <c r="DK816" s="92"/>
      <c r="DL816" s="92"/>
      <c r="DM816" s="92"/>
      <c r="DN816" s="92"/>
      <c r="DO816" s="92"/>
      <c r="DP816" s="92"/>
      <c r="DQ816" s="92"/>
      <c r="DR816" s="92"/>
      <c r="DS816" s="92"/>
      <c r="DT816" s="92"/>
      <c r="DU816" s="92"/>
      <c r="DV816" s="92"/>
      <c r="DW816" s="92"/>
      <c r="DX816" s="93"/>
      <c r="DY816" s="92"/>
      <c r="DZ816" s="92"/>
      <c r="EA816" s="92"/>
      <c r="EB816" s="92"/>
      <c r="EC816" s="92"/>
      <c r="ED816" s="92"/>
      <c r="EE816" s="92"/>
      <c r="EF816" s="92"/>
      <c r="EG816" s="92"/>
      <c r="EH816" s="92"/>
      <c r="EJ816" s="115"/>
      <c r="EK816" s="94"/>
      <c r="EL816" s="95"/>
    </row>
    <row r="817" spans="7:142" x14ac:dyDescent="0.15"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236"/>
      <c r="T817" s="129"/>
      <c r="U817" s="129"/>
      <c r="V817" s="129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  <c r="BP817" s="129"/>
      <c r="BQ817" s="129"/>
      <c r="BR817" s="129"/>
      <c r="BS817" s="129"/>
      <c r="BT817" s="129"/>
      <c r="BU817" s="129"/>
      <c r="BV817" s="129"/>
      <c r="BW817" s="129"/>
      <c r="BX817" s="129"/>
      <c r="BY817" s="129"/>
      <c r="BZ817" s="129"/>
      <c r="CA817" s="129"/>
      <c r="CB817" s="129"/>
      <c r="CC817" s="129"/>
      <c r="CD817" s="129"/>
      <c r="CE817" s="129"/>
      <c r="CF817" s="92"/>
      <c r="CG817" s="92"/>
      <c r="CH817" s="92"/>
      <c r="CI817" s="92"/>
      <c r="CJ817" s="92"/>
      <c r="CK817" s="92"/>
      <c r="CL817" s="92"/>
      <c r="CM817" s="92"/>
      <c r="CN817" s="92"/>
      <c r="CO817" s="92"/>
      <c r="CP817" s="92"/>
      <c r="CQ817" s="92"/>
      <c r="CR817" s="92"/>
      <c r="CS817" s="92"/>
      <c r="CT817" s="92"/>
      <c r="CU817" s="92"/>
      <c r="CV817" s="92"/>
      <c r="CW817" s="92"/>
      <c r="CX817" s="92"/>
      <c r="CY817" s="92"/>
      <c r="CZ817" s="92"/>
      <c r="DA817" s="92"/>
      <c r="DB817" s="92"/>
      <c r="DC817" s="92"/>
      <c r="DD817" s="92"/>
      <c r="DE817" s="92"/>
      <c r="DF817" s="92"/>
      <c r="DG817" s="92"/>
      <c r="DH817" s="92"/>
      <c r="DI817" s="92"/>
      <c r="DJ817" s="92"/>
      <c r="DK817" s="92"/>
      <c r="DL817" s="92"/>
      <c r="DM817" s="92"/>
      <c r="DN817" s="92"/>
      <c r="DO817" s="92"/>
      <c r="DP817" s="92"/>
      <c r="DQ817" s="92"/>
      <c r="DR817" s="92"/>
      <c r="DS817" s="92"/>
      <c r="DT817" s="92"/>
      <c r="DU817" s="92"/>
      <c r="DV817" s="92"/>
      <c r="DW817" s="92"/>
      <c r="DX817" s="93"/>
      <c r="DY817" s="92"/>
      <c r="DZ817" s="92"/>
      <c r="EA817" s="92"/>
      <c r="EB817" s="92"/>
      <c r="EC817" s="92"/>
      <c r="ED817" s="92"/>
      <c r="EE817" s="92"/>
      <c r="EF817" s="92"/>
      <c r="EG817" s="92"/>
      <c r="EH817" s="92"/>
      <c r="EJ817" s="115"/>
      <c r="EK817" s="94"/>
      <c r="EL817" s="95"/>
    </row>
    <row r="818" spans="7:142" x14ac:dyDescent="0.15"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236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  <c r="BP818" s="129"/>
      <c r="BQ818" s="129"/>
      <c r="BR818" s="129"/>
      <c r="BS818" s="129"/>
      <c r="BT818" s="129"/>
      <c r="BU818" s="129"/>
      <c r="BV818" s="129"/>
      <c r="BW818" s="129"/>
      <c r="BX818" s="129"/>
      <c r="BY818" s="129"/>
      <c r="BZ818" s="129"/>
      <c r="CA818" s="129"/>
      <c r="CB818" s="129"/>
      <c r="CC818" s="129"/>
      <c r="CD818" s="129"/>
      <c r="CE818" s="129"/>
      <c r="CF818" s="92"/>
      <c r="CG818" s="92"/>
      <c r="CH818" s="92"/>
      <c r="CI818" s="92"/>
      <c r="CJ818" s="92"/>
      <c r="CK818" s="92"/>
      <c r="CL818" s="92"/>
      <c r="CM818" s="92"/>
      <c r="CN818" s="92"/>
      <c r="CO818" s="92"/>
      <c r="CP818" s="92"/>
      <c r="CQ818" s="92"/>
      <c r="CR818" s="92"/>
      <c r="CS818" s="92"/>
      <c r="CT818" s="92"/>
      <c r="CU818" s="92"/>
      <c r="CV818" s="92"/>
      <c r="CW818" s="92"/>
      <c r="CX818" s="92"/>
      <c r="CY818" s="92"/>
      <c r="CZ818" s="92"/>
      <c r="DA818" s="92"/>
      <c r="DB818" s="92"/>
      <c r="DC818" s="92"/>
      <c r="DD818" s="92"/>
      <c r="DE818" s="92"/>
      <c r="DF818" s="92"/>
      <c r="DG818" s="92"/>
      <c r="DH818" s="92"/>
      <c r="DI818" s="92"/>
      <c r="DJ818" s="92"/>
      <c r="DK818" s="92"/>
      <c r="DL818" s="92"/>
      <c r="DM818" s="92"/>
      <c r="DN818" s="92"/>
      <c r="DO818" s="92"/>
      <c r="DP818" s="92"/>
      <c r="DQ818" s="92"/>
      <c r="DR818" s="92"/>
      <c r="DS818" s="92"/>
      <c r="DT818" s="92"/>
      <c r="DU818" s="92"/>
      <c r="DV818" s="92"/>
      <c r="DW818" s="92"/>
      <c r="DX818" s="93"/>
      <c r="DY818" s="92"/>
      <c r="DZ818" s="92"/>
      <c r="EA818" s="92"/>
      <c r="EB818" s="92"/>
      <c r="EC818" s="92"/>
      <c r="ED818" s="92"/>
      <c r="EE818" s="92"/>
      <c r="EF818" s="92"/>
      <c r="EG818" s="92"/>
      <c r="EH818" s="92"/>
      <c r="EK818" s="94"/>
      <c r="EL818" s="95"/>
    </row>
    <row r="819" spans="7:142" x14ac:dyDescent="0.15"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236"/>
      <c r="T819" s="129"/>
      <c r="U819" s="129"/>
      <c r="V819" s="129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  <c r="BP819" s="129"/>
      <c r="BQ819" s="129"/>
      <c r="BR819" s="129"/>
      <c r="BS819" s="129"/>
      <c r="BT819" s="129"/>
      <c r="BU819" s="129"/>
      <c r="BV819" s="129"/>
      <c r="BW819" s="129"/>
      <c r="BX819" s="129"/>
      <c r="BY819" s="129"/>
      <c r="BZ819" s="129"/>
      <c r="CA819" s="129"/>
      <c r="CB819" s="129"/>
      <c r="CC819" s="129"/>
      <c r="CD819" s="129"/>
      <c r="CE819" s="129"/>
      <c r="CF819" s="92"/>
      <c r="CG819" s="92"/>
      <c r="CH819" s="92"/>
      <c r="CI819" s="92"/>
      <c r="CJ819" s="92"/>
      <c r="CK819" s="92"/>
      <c r="CL819" s="92"/>
      <c r="CM819" s="92"/>
      <c r="CN819" s="92"/>
      <c r="CO819" s="92"/>
      <c r="CP819" s="92"/>
      <c r="CQ819" s="92"/>
      <c r="CR819" s="92"/>
      <c r="CS819" s="92"/>
      <c r="CT819" s="92"/>
      <c r="CU819" s="92"/>
      <c r="CV819" s="92"/>
      <c r="CW819" s="92"/>
      <c r="CX819" s="92"/>
      <c r="CY819" s="92"/>
      <c r="CZ819" s="92"/>
      <c r="DA819" s="92"/>
      <c r="DB819" s="92"/>
      <c r="DC819" s="92"/>
      <c r="DD819" s="92"/>
      <c r="DE819" s="92"/>
      <c r="DF819" s="92"/>
      <c r="DG819" s="92"/>
      <c r="DH819" s="92"/>
      <c r="DI819" s="92"/>
      <c r="DJ819" s="92"/>
      <c r="DK819" s="92"/>
      <c r="DL819" s="92"/>
      <c r="DM819" s="92"/>
      <c r="DN819" s="92"/>
      <c r="DO819" s="92"/>
      <c r="DP819" s="92"/>
      <c r="DQ819" s="92"/>
      <c r="DR819" s="92"/>
      <c r="DS819" s="92"/>
      <c r="DT819" s="92"/>
      <c r="DU819" s="92"/>
      <c r="DV819" s="92"/>
      <c r="DW819" s="92"/>
      <c r="DX819" s="93"/>
      <c r="DY819" s="92"/>
      <c r="DZ819" s="92"/>
      <c r="EA819" s="92"/>
      <c r="EB819" s="92"/>
      <c r="EC819" s="92"/>
      <c r="ED819" s="92"/>
      <c r="EE819" s="92"/>
      <c r="EF819" s="92"/>
      <c r="EG819" s="92"/>
      <c r="EH819" s="92"/>
      <c r="EK819" s="94"/>
      <c r="EL819" s="95"/>
    </row>
    <row r="820" spans="7:142" x14ac:dyDescent="0.15"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236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  <c r="BP820" s="129"/>
      <c r="BQ820" s="129"/>
      <c r="BR820" s="129"/>
      <c r="BS820" s="129"/>
      <c r="BT820" s="129"/>
      <c r="BU820" s="129"/>
      <c r="BV820" s="129"/>
      <c r="BW820" s="129"/>
      <c r="BX820" s="129"/>
      <c r="BY820" s="129"/>
      <c r="BZ820" s="129"/>
      <c r="CA820" s="129"/>
      <c r="CB820" s="129"/>
      <c r="CC820" s="129"/>
      <c r="CD820" s="129"/>
      <c r="CE820" s="129"/>
      <c r="CF820" s="92"/>
      <c r="CG820" s="92"/>
      <c r="CH820" s="92"/>
      <c r="CI820" s="92"/>
      <c r="CJ820" s="92"/>
      <c r="CK820" s="92"/>
      <c r="CL820" s="92"/>
      <c r="CM820" s="92"/>
      <c r="CN820" s="92"/>
      <c r="CO820" s="92"/>
      <c r="CP820" s="92"/>
      <c r="CQ820" s="92"/>
      <c r="CR820" s="92"/>
      <c r="CS820" s="92"/>
      <c r="CT820" s="92"/>
      <c r="CU820" s="92"/>
      <c r="CV820" s="92"/>
      <c r="CW820" s="92"/>
      <c r="CX820" s="92"/>
      <c r="CY820" s="92"/>
      <c r="CZ820" s="92"/>
      <c r="DA820" s="92"/>
      <c r="DB820" s="92"/>
      <c r="DC820" s="92"/>
      <c r="DD820" s="92"/>
      <c r="DE820" s="92"/>
      <c r="DF820" s="92"/>
      <c r="DG820" s="92"/>
      <c r="DH820" s="92"/>
      <c r="DI820" s="92"/>
      <c r="DJ820" s="92"/>
      <c r="DK820" s="92"/>
      <c r="DL820" s="92"/>
      <c r="DM820" s="92"/>
      <c r="DN820" s="92"/>
      <c r="DO820" s="92"/>
      <c r="DP820" s="92"/>
      <c r="DQ820" s="92"/>
      <c r="DR820" s="92"/>
      <c r="DS820" s="92"/>
      <c r="DT820" s="92"/>
      <c r="DU820" s="92"/>
      <c r="DV820" s="92"/>
      <c r="DW820" s="92"/>
      <c r="DX820" s="93"/>
      <c r="DY820" s="92"/>
      <c r="DZ820" s="92"/>
      <c r="EA820" s="92"/>
      <c r="EB820" s="92"/>
      <c r="EC820" s="92"/>
      <c r="ED820" s="92"/>
      <c r="EE820" s="92"/>
      <c r="EF820" s="92"/>
      <c r="EG820" s="92"/>
      <c r="EH820" s="92"/>
      <c r="EK820" s="94"/>
      <c r="EL820" s="95"/>
    </row>
    <row r="821" spans="7:142" x14ac:dyDescent="0.15"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236"/>
      <c r="T821" s="129"/>
      <c r="U821" s="129"/>
      <c r="V821" s="129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  <c r="BP821" s="129"/>
      <c r="BQ821" s="129"/>
      <c r="BR821" s="129"/>
      <c r="BS821" s="129"/>
      <c r="BT821" s="129"/>
      <c r="BU821" s="129"/>
      <c r="BV821" s="129"/>
      <c r="BW821" s="129"/>
      <c r="BX821" s="129"/>
      <c r="BY821" s="129"/>
      <c r="BZ821" s="129"/>
      <c r="CA821" s="129"/>
      <c r="CB821" s="129"/>
      <c r="CC821" s="129"/>
      <c r="CD821" s="129"/>
      <c r="CE821" s="129"/>
      <c r="CF821" s="92"/>
      <c r="CG821" s="92"/>
      <c r="CH821" s="92"/>
      <c r="CI821" s="92"/>
      <c r="CJ821" s="92"/>
      <c r="CK821" s="92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2"/>
      <c r="DE821" s="92"/>
      <c r="DF821" s="92"/>
      <c r="DG821" s="92"/>
      <c r="DH821" s="92"/>
      <c r="DI821" s="92"/>
      <c r="DJ821" s="92"/>
      <c r="DK821" s="92"/>
      <c r="DL821" s="92"/>
      <c r="DM821" s="92"/>
      <c r="DN821" s="92"/>
      <c r="DO821" s="92"/>
      <c r="DP821" s="92"/>
      <c r="DQ821" s="92"/>
      <c r="DR821" s="92"/>
      <c r="DS821" s="92"/>
      <c r="DT821" s="92"/>
      <c r="DU821" s="92"/>
      <c r="DV821" s="92"/>
      <c r="DW821" s="92"/>
      <c r="DX821" s="93"/>
      <c r="DY821" s="92"/>
      <c r="DZ821" s="92"/>
      <c r="EA821" s="92"/>
      <c r="EB821" s="92"/>
      <c r="EC821" s="92"/>
      <c r="ED821" s="92"/>
      <c r="EE821" s="92"/>
      <c r="EF821" s="92"/>
      <c r="EG821" s="92"/>
      <c r="EH821" s="92"/>
      <c r="EJ821" s="115"/>
      <c r="EK821" s="94"/>
      <c r="EL821" s="95"/>
    </row>
    <row r="822" spans="7:142" x14ac:dyDescent="0.15"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236"/>
      <c r="T822" s="129"/>
      <c r="U822" s="129"/>
      <c r="V822" s="129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  <c r="BP822" s="129"/>
      <c r="BQ822" s="129"/>
      <c r="BR822" s="129"/>
      <c r="BS822" s="129"/>
      <c r="BT822" s="129"/>
      <c r="BU822" s="129"/>
      <c r="BV822" s="129"/>
      <c r="BW822" s="129"/>
      <c r="BX822" s="129"/>
      <c r="BY822" s="129"/>
      <c r="BZ822" s="129"/>
      <c r="CA822" s="129"/>
      <c r="CB822" s="129"/>
      <c r="CC822" s="129"/>
      <c r="CD822" s="129"/>
      <c r="CE822" s="129"/>
      <c r="CF822" s="92"/>
      <c r="CG822" s="92"/>
      <c r="CH822" s="92"/>
      <c r="CI822" s="92"/>
      <c r="CJ822" s="92"/>
      <c r="CK822" s="92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2"/>
      <c r="DE822" s="92"/>
      <c r="DF822" s="92"/>
      <c r="DG822" s="92"/>
      <c r="DH822" s="92"/>
      <c r="DI822" s="92"/>
      <c r="DJ822" s="92"/>
      <c r="DK822" s="92"/>
      <c r="DL822" s="92"/>
      <c r="DM822" s="92"/>
      <c r="DN822" s="92"/>
      <c r="DO822" s="92"/>
      <c r="DP822" s="92"/>
      <c r="DQ822" s="92"/>
      <c r="DR822" s="92"/>
      <c r="DS822" s="92"/>
      <c r="DT822" s="92"/>
      <c r="DU822" s="92"/>
      <c r="DV822" s="92"/>
      <c r="DW822" s="92"/>
      <c r="DX822" s="93"/>
      <c r="DY822" s="92"/>
      <c r="DZ822" s="92"/>
      <c r="EA822" s="92"/>
      <c r="EB822" s="92"/>
      <c r="EC822" s="92"/>
      <c r="ED822" s="92"/>
      <c r="EE822" s="92"/>
      <c r="EF822" s="92"/>
      <c r="EG822" s="92"/>
      <c r="EH822" s="92"/>
      <c r="EK822" s="94"/>
      <c r="EL822" s="95"/>
    </row>
    <row r="823" spans="7:142" x14ac:dyDescent="0.15"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236"/>
      <c r="T823" s="129"/>
      <c r="U823" s="129"/>
      <c r="V823" s="129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  <c r="BP823" s="129"/>
      <c r="BQ823" s="129"/>
      <c r="BR823" s="129"/>
      <c r="BS823" s="129"/>
      <c r="BT823" s="129"/>
      <c r="BU823" s="129"/>
      <c r="BV823" s="129"/>
      <c r="BW823" s="129"/>
      <c r="BX823" s="129"/>
      <c r="BY823" s="129"/>
      <c r="BZ823" s="129"/>
      <c r="CA823" s="129"/>
      <c r="CB823" s="129"/>
      <c r="CC823" s="129"/>
      <c r="CD823" s="129"/>
      <c r="CE823" s="129"/>
      <c r="CF823" s="92"/>
      <c r="CG823" s="92"/>
      <c r="CH823" s="92"/>
      <c r="CI823" s="92"/>
      <c r="CJ823" s="92"/>
      <c r="CK823" s="92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2"/>
      <c r="DE823" s="92"/>
      <c r="DF823" s="92"/>
      <c r="DG823" s="92"/>
      <c r="DH823" s="92"/>
      <c r="DI823" s="92"/>
      <c r="DJ823" s="92"/>
      <c r="DK823" s="92"/>
      <c r="DL823" s="92"/>
      <c r="DM823" s="92"/>
      <c r="DN823" s="92"/>
      <c r="DO823" s="92"/>
      <c r="DP823" s="92"/>
      <c r="DQ823" s="92"/>
      <c r="DR823" s="92"/>
      <c r="DS823" s="92"/>
      <c r="DT823" s="92"/>
      <c r="DU823" s="92"/>
      <c r="DV823" s="92"/>
      <c r="DW823" s="92"/>
      <c r="DX823" s="93"/>
      <c r="DY823" s="92"/>
      <c r="DZ823" s="92"/>
      <c r="EA823" s="92"/>
      <c r="EB823" s="92"/>
      <c r="EC823" s="92"/>
      <c r="ED823" s="92"/>
      <c r="EE823" s="92"/>
      <c r="EF823" s="92"/>
      <c r="EG823" s="92"/>
      <c r="EH823" s="92"/>
      <c r="EK823" s="94"/>
      <c r="EL823" s="95"/>
    </row>
    <row r="824" spans="7:142" x14ac:dyDescent="0.15"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236"/>
      <c r="T824" s="129"/>
      <c r="U824" s="129"/>
      <c r="V824" s="129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  <c r="BP824" s="129"/>
      <c r="BQ824" s="129"/>
      <c r="BR824" s="129"/>
      <c r="BS824" s="129"/>
      <c r="BT824" s="129"/>
      <c r="BU824" s="129"/>
      <c r="BV824" s="129"/>
      <c r="BW824" s="129"/>
      <c r="BX824" s="129"/>
      <c r="BY824" s="129"/>
      <c r="BZ824" s="129"/>
      <c r="CA824" s="129"/>
      <c r="CB824" s="129"/>
      <c r="CC824" s="129"/>
      <c r="CD824" s="129"/>
      <c r="CE824" s="129"/>
      <c r="CF824" s="92"/>
      <c r="CG824" s="92"/>
      <c r="CH824" s="92"/>
      <c r="CI824" s="92"/>
      <c r="CJ824" s="92"/>
      <c r="CK824" s="92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2"/>
      <c r="DE824" s="92"/>
      <c r="DF824" s="92"/>
      <c r="DG824" s="92"/>
      <c r="DH824" s="92"/>
      <c r="DI824" s="92"/>
      <c r="DJ824" s="92"/>
      <c r="DK824" s="92"/>
      <c r="DL824" s="92"/>
      <c r="DM824" s="92"/>
      <c r="DN824" s="92"/>
      <c r="DO824" s="92"/>
      <c r="DP824" s="92"/>
      <c r="DQ824" s="92"/>
      <c r="DR824" s="92"/>
      <c r="DS824" s="92"/>
      <c r="DT824" s="92"/>
      <c r="DU824" s="92"/>
      <c r="DV824" s="92"/>
      <c r="DW824" s="92"/>
      <c r="DX824" s="93"/>
      <c r="DY824" s="92"/>
      <c r="DZ824" s="92"/>
      <c r="EA824" s="92"/>
      <c r="EB824" s="92"/>
      <c r="EC824" s="92"/>
      <c r="ED824" s="92"/>
      <c r="EE824" s="92"/>
      <c r="EF824" s="92"/>
      <c r="EG824" s="92"/>
      <c r="EH824" s="92"/>
      <c r="EK824" s="94"/>
      <c r="EL824" s="95"/>
    </row>
    <row r="825" spans="7:142" x14ac:dyDescent="0.15"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236"/>
      <c r="T825" s="129"/>
      <c r="U825" s="129"/>
      <c r="V825" s="129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  <c r="BP825" s="129"/>
      <c r="BQ825" s="129"/>
      <c r="BR825" s="129"/>
      <c r="BS825" s="129"/>
      <c r="BT825" s="129"/>
      <c r="BU825" s="129"/>
      <c r="BV825" s="129"/>
      <c r="BW825" s="129"/>
      <c r="BX825" s="129"/>
      <c r="BY825" s="129"/>
      <c r="BZ825" s="129"/>
      <c r="CA825" s="129"/>
      <c r="CB825" s="129"/>
      <c r="CC825" s="129"/>
      <c r="CD825" s="129"/>
      <c r="CE825" s="129"/>
      <c r="CF825" s="92"/>
      <c r="CG825" s="92"/>
      <c r="CH825" s="92"/>
      <c r="CI825" s="92"/>
      <c r="CJ825" s="92"/>
      <c r="CK825" s="92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2"/>
      <c r="DE825" s="92"/>
      <c r="DF825" s="92"/>
      <c r="DG825" s="92"/>
      <c r="DH825" s="92"/>
      <c r="DI825" s="92"/>
      <c r="DJ825" s="92"/>
      <c r="DK825" s="92"/>
      <c r="DL825" s="92"/>
      <c r="DM825" s="92"/>
      <c r="DN825" s="92"/>
      <c r="DO825" s="92"/>
      <c r="DP825" s="92"/>
      <c r="DQ825" s="92"/>
      <c r="DR825" s="92"/>
      <c r="DS825" s="92"/>
      <c r="DT825" s="92"/>
      <c r="DU825" s="92"/>
      <c r="DV825" s="92"/>
      <c r="DW825" s="92"/>
      <c r="DX825" s="93"/>
      <c r="DY825" s="92"/>
      <c r="DZ825" s="92"/>
      <c r="EA825" s="92"/>
      <c r="EB825" s="92"/>
      <c r="EC825" s="92"/>
      <c r="ED825" s="92"/>
      <c r="EE825" s="92"/>
      <c r="EF825" s="92"/>
      <c r="EG825" s="92"/>
      <c r="EH825" s="92"/>
      <c r="EK825" s="94"/>
      <c r="EL825" s="95"/>
    </row>
    <row r="826" spans="7:142" x14ac:dyDescent="0.15"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236"/>
      <c r="T826" s="129"/>
      <c r="U826" s="129"/>
      <c r="V826" s="129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  <c r="BP826" s="129"/>
      <c r="BQ826" s="129"/>
      <c r="BR826" s="129"/>
      <c r="BS826" s="129"/>
      <c r="BT826" s="129"/>
      <c r="BU826" s="129"/>
      <c r="BV826" s="129"/>
      <c r="BW826" s="129"/>
      <c r="BX826" s="129"/>
      <c r="BY826" s="129"/>
      <c r="BZ826" s="129"/>
      <c r="CA826" s="129"/>
      <c r="CB826" s="129"/>
      <c r="CC826" s="129"/>
      <c r="CD826" s="129"/>
      <c r="CE826" s="129"/>
      <c r="CF826" s="92"/>
      <c r="CG826" s="92"/>
      <c r="CH826" s="92"/>
      <c r="CI826" s="92"/>
      <c r="CJ826" s="92"/>
      <c r="CK826" s="92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2"/>
      <c r="DE826" s="92"/>
      <c r="DF826" s="92"/>
      <c r="DG826" s="92"/>
      <c r="DH826" s="92"/>
      <c r="DI826" s="92"/>
      <c r="DJ826" s="92"/>
      <c r="DK826" s="92"/>
      <c r="DL826" s="92"/>
      <c r="DM826" s="92"/>
      <c r="DN826" s="92"/>
      <c r="DO826" s="92"/>
      <c r="DP826" s="92"/>
      <c r="DQ826" s="92"/>
      <c r="DR826" s="92"/>
      <c r="DS826" s="92"/>
      <c r="DT826" s="92"/>
      <c r="DU826" s="92"/>
      <c r="DV826" s="92"/>
      <c r="DW826" s="92"/>
      <c r="DX826" s="93"/>
      <c r="DY826" s="92"/>
      <c r="DZ826" s="92"/>
      <c r="EA826" s="92"/>
      <c r="EB826" s="92"/>
      <c r="EC826" s="92"/>
      <c r="ED826" s="92"/>
      <c r="EE826" s="92"/>
      <c r="EF826" s="92"/>
      <c r="EG826" s="92"/>
      <c r="EH826" s="92"/>
      <c r="EJ826" s="115"/>
      <c r="EK826" s="94"/>
      <c r="EL826" s="95"/>
    </row>
    <row r="827" spans="7:142" x14ac:dyDescent="0.15"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236"/>
      <c r="T827" s="129"/>
      <c r="U827" s="129"/>
      <c r="V827" s="129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  <c r="BP827" s="129"/>
      <c r="BQ827" s="129"/>
      <c r="BR827" s="129"/>
      <c r="BS827" s="129"/>
      <c r="BT827" s="129"/>
      <c r="BU827" s="129"/>
      <c r="BV827" s="129"/>
      <c r="BW827" s="129"/>
      <c r="BX827" s="129"/>
      <c r="BY827" s="129"/>
      <c r="BZ827" s="129"/>
      <c r="CA827" s="129"/>
      <c r="CB827" s="129"/>
      <c r="CC827" s="129"/>
      <c r="CD827" s="129"/>
      <c r="CE827" s="129"/>
      <c r="CF827" s="92"/>
      <c r="CG827" s="92"/>
      <c r="CH827" s="92"/>
      <c r="CI827" s="92"/>
      <c r="CJ827" s="92"/>
      <c r="CK827" s="92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2"/>
      <c r="DE827" s="92"/>
      <c r="DF827" s="92"/>
      <c r="DG827" s="92"/>
      <c r="DH827" s="92"/>
      <c r="DI827" s="92"/>
      <c r="DJ827" s="92"/>
      <c r="DK827" s="92"/>
      <c r="DL827" s="92"/>
      <c r="DM827" s="92"/>
      <c r="DN827" s="92"/>
      <c r="DO827" s="92"/>
      <c r="DP827" s="92"/>
      <c r="DQ827" s="92"/>
      <c r="DR827" s="92"/>
      <c r="DS827" s="92"/>
      <c r="DT827" s="92"/>
      <c r="DU827" s="92"/>
      <c r="DV827" s="92"/>
      <c r="DW827" s="92"/>
      <c r="DX827" s="93"/>
      <c r="DY827" s="92"/>
      <c r="DZ827" s="92"/>
      <c r="EA827" s="92"/>
      <c r="EB827" s="92"/>
      <c r="EC827" s="92"/>
      <c r="ED827" s="92"/>
      <c r="EE827" s="92"/>
      <c r="EF827" s="92"/>
      <c r="EG827" s="92"/>
      <c r="EH827" s="92"/>
      <c r="EK827" s="94"/>
      <c r="EL827" s="95"/>
    </row>
    <row r="828" spans="7:142" x14ac:dyDescent="0.15"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236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  <c r="BP828" s="129"/>
      <c r="BQ828" s="129"/>
      <c r="BR828" s="129"/>
      <c r="BS828" s="129"/>
      <c r="BT828" s="129"/>
      <c r="BU828" s="129"/>
      <c r="BV828" s="129"/>
      <c r="BW828" s="129"/>
      <c r="BX828" s="129"/>
      <c r="BY828" s="129"/>
      <c r="BZ828" s="129"/>
      <c r="CA828" s="129"/>
      <c r="CB828" s="129"/>
      <c r="CC828" s="129"/>
      <c r="CD828" s="129"/>
      <c r="CE828" s="129"/>
      <c r="CF828" s="92"/>
      <c r="CG828" s="92"/>
      <c r="CH828" s="92"/>
      <c r="CI828" s="92"/>
      <c r="CJ828" s="92"/>
      <c r="CK828" s="92"/>
      <c r="CL828" s="92"/>
      <c r="CM828" s="92"/>
      <c r="CN828" s="92"/>
      <c r="CO828" s="92"/>
      <c r="CP828" s="92"/>
      <c r="CQ828" s="92"/>
      <c r="CR828" s="92"/>
      <c r="CS828" s="92"/>
      <c r="CT828" s="92"/>
      <c r="CU828" s="92"/>
      <c r="CV828" s="92"/>
      <c r="CW828" s="92"/>
      <c r="CX828" s="92"/>
      <c r="CY828" s="92"/>
      <c r="CZ828" s="92"/>
      <c r="DA828" s="92"/>
      <c r="DB828" s="92"/>
      <c r="DC828" s="92"/>
      <c r="DD828" s="92"/>
      <c r="DE828" s="92"/>
      <c r="DF828" s="92"/>
      <c r="DG828" s="92"/>
      <c r="DH828" s="92"/>
      <c r="DI828" s="92"/>
      <c r="DJ828" s="92"/>
      <c r="DK828" s="92"/>
      <c r="DL828" s="92"/>
      <c r="DM828" s="92"/>
      <c r="DN828" s="92"/>
      <c r="DO828" s="92"/>
      <c r="DP828" s="92"/>
      <c r="DQ828" s="92"/>
      <c r="DR828" s="92"/>
      <c r="DS828" s="92"/>
      <c r="DT828" s="92"/>
      <c r="DU828" s="92"/>
      <c r="DV828" s="92"/>
      <c r="DW828" s="92"/>
      <c r="DX828" s="93"/>
      <c r="DY828" s="92"/>
      <c r="DZ828" s="92"/>
      <c r="EA828" s="92"/>
      <c r="EB828" s="92"/>
      <c r="EC828" s="92"/>
      <c r="ED828" s="92"/>
      <c r="EE828" s="92"/>
      <c r="EF828" s="92"/>
      <c r="EG828" s="92"/>
      <c r="EH828" s="92"/>
      <c r="EK828" s="94"/>
      <c r="EL828" s="95"/>
    </row>
    <row r="829" spans="7:142" x14ac:dyDescent="0.15"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236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  <c r="BP829" s="129"/>
      <c r="BQ829" s="129"/>
      <c r="BR829" s="129"/>
      <c r="BS829" s="129"/>
      <c r="BT829" s="129"/>
      <c r="BU829" s="129"/>
      <c r="BV829" s="129"/>
      <c r="BW829" s="129"/>
      <c r="BX829" s="129"/>
      <c r="BY829" s="129"/>
      <c r="BZ829" s="129"/>
      <c r="CA829" s="129"/>
      <c r="CB829" s="129"/>
      <c r="CC829" s="129"/>
      <c r="CD829" s="129"/>
      <c r="CE829" s="129"/>
      <c r="CF829" s="92"/>
      <c r="CG829" s="92"/>
      <c r="CH829" s="92"/>
      <c r="CI829" s="92"/>
      <c r="CJ829" s="92"/>
      <c r="CK829" s="92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2"/>
      <c r="DE829" s="92"/>
      <c r="DF829" s="92"/>
      <c r="DG829" s="92"/>
      <c r="DH829" s="92"/>
      <c r="DI829" s="92"/>
      <c r="DJ829" s="92"/>
      <c r="DK829" s="92"/>
      <c r="DL829" s="92"/>
      <c r="DM829" s="92"/>
      <c r="DN829" s="92"/>
      <c r="DO829" s="92"/>
      <c r="DP829" s="92"/>
      <c r="DQ829" s="92"/>
      <c r="DR829" s="92"/>
      <c r="DS829" s="92"/>
      <c r="DT829" s="92"/>
      <c r="DU829" s="92"/>
      <c r="DV829" s="92"/>
      <c r="DW829" s="92"/>
      <c r="DX829" s="93"/>
      <c r="DY829" s="92"/>
      <c r="DZ829" s="92"/>
      <c r="EA829" s="92"/>
      <c r="EB829" s="92"/>
      <c r="EC829" s="92"/>
      <c r="ED829" s="92"/>
      <c r="EE829" s="92"/>
      <c r="EF829" s="92"/>
      <c r="EG829" s="92"/>
      <c r="EH829" s="92"/>
      <c r="EK829" s="94"/>
      <c r="EL829" s="95"/>
    </row>
    <row r="830" spans="7:142" x14ac:dyDescent="0.15"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236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  <c r="BP830" s="129"/>
      <c r="BQ830" s="129"/>
      <c r="BR830" s="129"/>
      <c r="BS830" s="129"/>
      <c r="BT830" s="129"/>
      <c r="BU830" s="129"/>
      <c r="BV830" s="129"/>
      <c r="BW830" s="129"/>
      <c r="BX830" s="129"/>
      <c r="BY830" s="129"/>
      <c r="BZ830" s="129"/>
      <c r="CA830" s="129"/>
      <c r="CB830" s="129"/>
      <c r="CC830" s="129"/>
      <c r="CD830" s="129"/>
      <c r="CE830" s="129"/>
      <c r="CF830" s="92"/>
      <c r="CG830" s="92"/>
      <c r="CH830" s="92"/>
      <c r="CI830" s="92"/>
      <c r="CJ830" s="92"/>
      <c r="CK830" s="92"/>
      <c r="CL830" s="92"/>
      <c r="CM830" s="92"/>
      <c r="CN830" s="92"/>
      <c r="CO830" s="92"/>
      <c r="CP830" s="92"/>
      <c r="CQ830" s="92"/>
      <c r="CR830" s="92"/>
      <c r="CS830" s="92"/>
      <c r="CT830" s="92"/>
      <c r="CU830" s="92"/>
      <c r="CV830" s="92"/>
      <c r="CW830" s="92"/>
      <c r="CX830" s="92"/>
      <c r="CY830" s="92"/>
      <c r="CZ830" s="92"/>
      <c r="DA830" s="92"/>
      <c r="DB830" s="92"/>
      <c r="DC830" s="92"/>
      <c r="DD830" s="92"/>
      <c r="DE830" s="92"/>
      <c r="DF830" s="92"/>
      <c r="DG830" s="92"/>
      <c r="DH830" s="92"/>
      <c r="DI830" s="92"/>
      <c r="DJ830" s="92"/>
      <c r="DK830" s="92"/>
      <c r="DL830" s="92"/>
      <c r="DM830" s="92"/>
      <c r="DN830" s="92"/>
      <c r="DO830" s="92"/>
      <c r="DP830" s="92"/>
      <c r="DQ830" s="92"/>
      <c r="DR830" s="92"/>
      <c r="DS830" s="92"/>
      <c r="DT830" s="92"/>
      <c r="DU830" s="92"/>
      <c r="DV830" s="92"/>
      <c r="DW830" s="92"/>
      <c r="DX830" s="93"/>
      <c r="DY830" s="92"/>
      <c r="DZ830" s="92"/>
      <c r="EA830" s="92"/>
      <c r="EB830" s="92"/>
      <c r="EC830" s="92"/>
      <c r="ED830" s="92"/>
      <c r="EE830" s="92"/>
      <c r="EF830" s="92"/>
      <c r="EG830" s="92"/>
      <c r="EH830" s="92"/>
      <c r="EK830" s="94"/>
      <c r="EL830" s="95"/>
    </row>
    <row r="831" spans="7:142" x14ac:dyDescent="0.15"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236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  <c r="BP831" s="129"/>
      <c r="BQ831" s="129"/>
      <c r="BR831" s="129"/>
      <c r="BS831" s="129"/>
      <c r="BT831" s="129"/>
      <c r="BU831" s="129"/>
      <c r="BV831" s="129"/>
      <c r="BW831" s="129"/>
      <c r="BX831" s="129"/>
      <c r="BY831" s="129"/>
      <c r="BZ831" s="129"/>
      <c r="CA831" s="129"/>
      <c r="CB831" s="129"/>
      <c r="CC831" s="129"/>
      <c r="CD831" s="129"/>
      <c r="CE831" s="129"/>
      <c r="CF831" s="92"/>
      <c r="CG831" s="92"/>
      <c r="CH831" s="92"/>
      <c r="CI831" s="92"/>
      <c r="CJ831" s="92"/>
      <c r="CK831" s="92"/>
      <c r="CL831" s="92"/>
      <c r="CM831" s="92"/>
      <c r="CN831" s="92"/>
      <c r="CO831" s="92"/>
      <c r="CP831" s="92"/>
      <c r="CQ831" s="92"/>
      <c r="CR831" s="92"/>
      <c r="CS831" s="92"/>
      <c r="CT831" s="92"/>
      <c r="CU831" s="92"/>
      <c r="CV831" s="92"/>
      <c r="CW831" s="92"/>
      <c r="CX831" s="92"/>
      <c r="CY831" s="92"/>
      <c r="CZ831" s="92"/>
      <c r="DA831" s="92"/>
      <c r="DB831" s="92"/>
      <c r="DC831" s="92"/>
      <c r="DD831" s="92"/>
      <c r="DE831" s="92"/>
      <c r="DF831" s="92"/>
      <c r="DG831" s="92"/>
      <c r="DH831" s="92"/>
      <c r="DI831" s="92"/>
      <c r="DJ831" s="92"/>
      <c r="DK831" s="92"/>
      <c r="DL831" s="92"/>
      <c r="DM831" s="92"/>
      <c r="DN831" s="92"/>
      <c r="DO831" s="92"/>
      <c r="DP831" s="92"/>
      <c r="DQ831" s="92"/>
      <c r="DR831" s="92"/>
      <c r="DS831" s="92"/>
      <c r="DT831" s="92"/>
      <c r="DU831" s="92"/>
      <c r="DV831" s="92"/>
      <c r="DW831" s="92"/>
      <c r="DX831" s="93"/>
      <c r="DY831" s="92"/>
      <c r="DZ831" s="92"/>
      <c r="EA831" s="92"/>
      <c r="EB831" s="92"/>
      <c r="EC831" s="92"/>
      <c r="ED831" s="92"/>
      <c r="EE831" s="92"/>
      <c r="EF831" s="92"/>
      <c r="EG831" s="92"/>
      <c r="EH831" s="92"/>
      <c r="EK831" s="94"/>
      <c r="EL831" s="95"/>
    </row>
    <row r="832" spans="7:142" x14ac:dyDescent="0.15"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236"/>
      <c r="T832" s="129"/>
      <c r="U832" s="129"/>
      <c r="V832" s="129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  <c r="BP832" s="129"/>
      <c r="BQ832" s="129"/>
      <c r="BR832" s="129"/>
      <c r="BS832" s="129"/>
      <c r="BT832" s="129"/>
      <c r="BU832" s="129"/>
      <c r="BV832" s="129"/>
      <c r="BW832" s="129"/>
      <c r="BX832" s="129"/>
      <c r="BY832" s="129"/>
      <c r="BZ832" s="129"/>
      <c r="CA832" s="129"/>
      <c r="CB832" s="129"/>
      <c r="CC832" s="129"/>
      <c r="CD832" s="129"/>
      <c r="CE832" s="129"/>
      <c r="CF832" s="92"/>
      <c r="CG832" s="92"/>
      <c r="CH832" s="92"/>
      <c r="CI832" s="92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2"/>
      <c r="DE832" s="92"/>
      <c r="DF832" s="92"/>
      <c r="DG832" s="92"/>
      <c r="DH832" s="92"/>
      <c r="DI832" s="92"/>
      <c r="DJ832" s="92"/>
      <c r="DK832" s="92"/>
      <c r="DL832" s="92"/>
      <c r="DM832" s="92"/>
      <c r="DN832" s="92"/>
      <c r="DO832" s="92"/>
      <c r="DP832" s="92"/>
      <c r="DQ832" s="92"/>
      <c r="DR832" s="92"/>
      <c r="DS832" s="92"/>
      <c r="DT832" s="92"/>
      <c r="DU832" s="92"/>
      <c r="DV832" s="92"/>
      <c r="DW832" s="92"/>
      <c r="DX832" s="93"/>
      <c r="DY832" s="92"/>
      <c r="DZ832" s="92"/>
      <c r="EA832" s="92"/>
      <c r="EB832" s="92"/>
      <c r="EC832" s="92"/>
      <c r="ED832" s="92"/>
      <c r="EE832" s="92"/>
      <c r="EF832" s="92"/>
      <c r="EG832" s="92"/>
      <c r="EH832" s="92"/>
      <c r="EK832" s="94"/>
      <c r="EL832" s="95"/>
    </row>
    <row r="833" spans="7:142" x14ac:dyDescent="0.15"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236"/>
      <c r="T833" s="129"/>
      <c r="U833" s="129"/>
      <c r="V833" s="129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  <c r="BP833" s="129"/>
      <c r="BQ833" s="129"/>
      <c r="BR833" s="129"/>
      <c r="BS833" s="129"/>
      <c r="BT833" s="129"/>
      <c r="BU833" s="129"/>
      <c r="BV833" s="129"/>
      <c r="BW833" s="129"/>
      <c r="BX833" s="129"/>
      <c r="BY833" s="129"/>
      <c r="BZ833" s="129"/>
      <c r="CA833" s="129"/>
      <c r="CB833" s="129"/>
      <c r="CC833" s="129"/>
      <c r="CD833" s="129"/>
      <c r="CE833" s="129"/>
      <c r="CF833" s="92"/>
      <c r="CG833" s="92"/>
      <c r="CH833" s="92"/>
      <c r="CI833" s="92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2"/>
      <c r="DE833" s="92"/>
      <c r="DF833" s="92"/>
      <c r="DG833" s="92"/>
      <c r="DH833" s="92"/>
      <c r="DI833" s="92"/>
      <c r="DJ833" s="92"/>
      <c r="DK833" s="92"/>
      <c r="DL833" s="92"/>
      <c r="DM833" s="92"/>
      <c r="DN833" s="92"/>
      <c r="DO833" s="92"/>
      <c r="DP833" s="92"/>
      <c r="DQ833" s="92"/>
      <c r="DR833" s="92"/>
      <c r="DS833" s="92"/>
      <c r="DT833" s="92"/>
      <c r="DU833" s="92"/>
      <c r="DV833" s="92"/>
      <c r="DW833" s="92"/>
      <c r="DX833" s="93"/>
      <c r="DY833" s="92"/>
      <c r="DZ833" s="92"/>
      <c r="EA833" s="92"/>
      <c r="EB833" s="92"/>
      <c r="EC833" s="92"/>
      <c r="ED833" s="92"/>
      <c r="EE833" s="92"/>
      <c r="EF833" s="92"/>
      <c r="EG833" s="92"/>
      <c r="EH833" s="92"/>
      <c r="EK833" s="94"/>
      <c r="EL833" s="95"/>
    </row>
    <row r="834" spans="7:142" x14ac:dyDescent="0.15"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236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  <c r="BP834" s="129"/>
      <c r="BQ834" s="129"/>
      <c r="BR834" s="129"/>
      <c r="BS834" s="129"/>
      <c r="BT834" s="129"/>
      <c r="BU834" s="129"/>
      <c r="BV834" s="129"/>
      <c r="BW834" s="129"/>
      <c r="BX834" s="129"/>
      <c r="BY834" s="129"/>
      <c r="BZ834" s="129"/>
      <c r="CA834" s="129"/>
      <c r="CB834" s="129"/>
      <c r="CC834" s="129"/>
      <c r="CD834" s="129"/>
      <c r="CE834" s="129"/>
      <c r="CF834" s="92"/>
      <c r="CG834" s="92"/>
      <c r="CH834" s="92"/>
      <c r="CI834" s="92"/>
      <c r="CJ834" s="92"/>
      <c r="CK834" s="92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2"/>
      <c r="CW834" s="92"/>
      <c r="CX834" s="92"/>
      <c r="CY834" s="92"/>
      <c r="CZ834" s="92"/>
      <c r="DA834" s="92"/>
      <c r="DB834" s="92"/>
      <c r="DC834" s="92"/>
      <c r="DD834" s="92"/>
      <c r="DE834" s="92"/>
      <c r="DF834" s="92"/>
      <c r="DG834" s="92"/>
      <c r="DH834" s="92"/>
      <c r="DI834" s="92"/>
      <c r="DJ834" s="92"/>
      <c r="DK834" s="92"/>
      <c r="DL834" s="92"/>
      <c r="DM834" s="92"/>
      <c r="DN834" s="92"/>
      <c r="DO834" s="92"/>
      <c r="DP834" s="92"/>
      <c r="DQ834" s="92"/>
      <c r="DR834" s="92"/>
      <c r="DS834" s="92"/>
      <c r="DT834" s="92"/>
      <c r="DU834" s="92"/>
      <c r="DV834" s="92"/>
      <c r="DW834" s="92"/>
      <c r="DX834" s="93"/>
      <c r="DY834" s="92"/>
      <c r="DZ834" s="92"/>
      <c r="EA834" s="92"/>
      <c r="EB834" s="92"/>
      <c r="EC834" s="92"/>
      <c r="ED834" s="92"/>
      <c r="EE834" s="92"/>
      <c r="EF834" s="92"/>
      <c r="EG834" s="92"/>
      <c r="EH834" s="92"/>
      <c r="EK834" s="94"/>
      <c r="EL834" s="95"/>
    </row>
    <row r="835" spans="7:142" x14ac:dyDescent="0.15"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236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  <c r="BP835" s="129"/>
      <c r="BQ835" s="129"/>
      <c r="BR835" s="129"/>
      <c r="BS835" s="129"/>
      <c r="BT835" s="129"/>
      <c r="BU835" s="129"/>
      <c r="BV835" s="129"/>
      <c r="BW835" s="129"/>
      <c r="BX835" s="129"/>
      <c r="BY835" s="129"/>
      <c r="BZ835" s="129"/>
      <c r="CA835" s="129"/>
      <c r="CB835" s="129"/>
      <c r="CC835" s="129"/>
      <c r="CD835" s="129"/>
      <c r="CE835" s="129"/>
      <c r="CF835" s="92"/>
      <c r="CG835" s="92"/>
      <c r="CH835" s="92"/>
      <c r="CI835" s="92"/>
      <c r="CJ835" s="92"/>
      <c r="CK835" s="92"/>
      <c r="CL835" s="92"/>
      <c r="CM835" s="92"/>
      <c r="CN835" s="92"/>
      <c r="CO835" s="92"/>
      <c r="CP835" s="92"/>
      <c r="CQ835" s="92"/>
      <c r="CR835" s="92"/>
      <c r="CS835" s="92"/>
      <c r="CT835" s="92"/>
      <c r="CU835" s="92"/>
      <c r="CV835" s="92"/>
      <c r="CW835" s="92"/>
      <c r="CX835" s="92"/>
      <c r="CY835" s="92"/>
      <c r="CZ835" s="92"/>
      <c r="DA835" s="92"/>
      <c r="DB835" s="92"/>
      <c r="DC835" s="92"/>
      <c r="DD835" s="92"/>
      <c r="DE835" s="92"/>
      <c r="DF835" s="92"/>
      <c r="DG835" s="92"/>
      <c r="DH835" s="92"/>
      <c r="DI835" s="92"/>
      <c r="DJ835" s="92"/>
      <c r="DK835" s="92"/>
      <c r="DL835" s="92"/>
      <c r="DM835" s="92"/>
      <c r="DN835" s="92"/>
      <c r="DO835" s="92"/>
      <c r="DP835" s="92"/>
      <c r="DQ835" s="92"/>
      <c r="DR835" s="92"/>
      <c r="DS835" s="92"/>
      <c r="DT835" s="92"/>
      <c r="DU835" s="92"/>
      <c r="DV835" s="92"/>
      <c r="DW835" s="92"/>
      <c r="DX835" s="93"/>
      <c r="DY835" s="92"/>
      <c r="DZ835" s="92"/>
      <c r="EA835" s="92"/>
      <c r="EB835" s="92"/>
      <c r="EC835" s="92"/>
      <c r="ED835" s="92"/>
      <c r="EE835" s="92"/>
      <c r="EF835" s="92"/>
      <c r="EG835" s="92"/>
      <c r="EH835" s="92"/>
      <c r="EK835" s="94"/>
      <c r="EL835" s="95"/>
    </row>
    <row r="836" spans="7:142" x14ac:dyDescent="0.15"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236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  <c r="BP836" s="129"/>
      <c r="BQ836" s="129"/>
      <c r="BR836" s="129"/>
      <c r="BS836" s="129"/>
      <c r="BT836" s="129"/>
      <c r="BU836" s="129"/>
      <c r="BV836" s="129"/>
      <c r="BW836" s="129"/>
      <c r="BX836" s="129"/>
      <c r="BY836" s="129"/>
      <c r="BZ836" s="129"/>
      <c r="CA836" s="129"/>
      <c r="CB836" s="129"/>
      <c r="CC836" s="129"/>
      <c r="CD836" s="129"/>
      <c r="CE836" s="129"/>
      <c r="CF836" s="92"/>
      <c r="CG836" s="92"/>
      <c r="CH836" s="92"/>
      <c r="CI836" s="92"/>
      <c r="CJ836" s="92"/>
      <c r="CK836" s="92"/>
      <c r="CL836" s="92"/>
      <c r="CM836" s="92"/>
      <c r="CN836" s="92"/>
      <c r="CO836" s="92"/>
      <c r="CP836" s="92"/>
      <c r="CQ836" s="92"/>
      <c r="CR836" s="92"/>
      <c r="CS836" s="92"/>
      <c r="CT836" s="92"/>
      <c r="CU836" s="92"/>
      <c r="CV836" s="92"/>
      <c r="CW836" s="92"/>
      <c r="CX836" s="92"/>
      <c r="CY836" s="92"/>
      <c r="CZ836" s="92"/>
      <c r="DA836" s="92"/>
      <c r="DB836" s="92"/>
      <c r="DC836" s="92"/>
      <c r="DD836" s="92"/>
      <c r="DE836" s="92"/>
      <c r="DF836" s="92"/>
      <c r="DG836" s="92"/>
      <c r="DH836" s="92"/>
      <c r="DI836" s="92"/>
      <c r="DJ836" s="92"/>
      <c r="DK836" s="92"/>
      <c r="DL836" s="92"/>
      <c r="DM836" s="92"/>
      <c r="DN836" s="92"/>
      <c r="DO836" s="92"/>
      <c r="DP836" s="92"/>
      <c r="DQ836" s="92"/>
      <c r="DR836" s="92"/>
      <c r="DS836" s="92"/>
      <c r="DT836" s="92"/>
      <c r="DU836" s="92"/>
      <c r="DV836" s="92"/>
      <c r="DW836" s="92"/>
      <c r="DX836" s="93"/>
      <c r="DY836" s="92"/>
      <c r="DZ836" s="92"/>
      <c r="EA836" s="92"/>
      <c r="EB836" s="92"/>
      <c r="EC836" s="92"/>
      <c r="ED836" s="92"/>
      <c r="EE836" s="92"/>
      <c r="EF836" s="92"/>
      <c r="EG836" s="92"/>
      <c r="EH836" s="92"/>
      <c r="EK836" s="94"/>
      <c r="EL836" s="95"/>
    </row>
    <row r="837" spans="7:142" x14ac:dyDescent="0.15"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236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  <c r="BP837" s="129"/>
      <c r="BQ837" s="129"/>
      <c r="BR837" s="129"/>
      <c r="BS837" s="129"/>
      <c r="BT837" s="129"/>
      <c r="BU837" s="129"/>
      <c r="BV837" s="129"/>
      <c r="BW837" s="129"/>
      <c r="BX837" s="129"/>
      <c r="BY837" s="129"/>
      <c r="BZ837" s="129"/>
      <c r="CA837" s="129"/>
      <c r="CB837" s="129"/>
      <c r="CC837" s="129"/>
      <c r="CD837" s="129"/>
      <c r="CE837" s="129"/>
      <c r="CF837" s="92"/>
      <c r="CG837" s="92"/>
      <c r="CH837" s="92"/>
      <c r="CI837" s="92"/>
      <c r="CJ837" s="92"/>
      <c r="CK837" s="92"/>
      <c r="CL837" s="92"/>
      <c r="CM837" s="92"/>
      <c r="CN837" s="92"/>
      <c r="CO837" s="92"/>
      <c r="CP837" s="92"/>
      <c r="CQ837" s="92"/>
      <c r="CR837" s="92"/>
      <c r="CS837" s="92"/>
      <c r="CT837" s="92"/>
      <c r="CU837" s="92"/>
      <c r="CV837" s="92"/>
      <c r="CW837" s="92"/>
      <c r="CX837" s="92"/>
      <c r="CY837" s="92"/>
      <c r="CZ837" s="92"/>
      <c r="DA837" s="92"/>
      <c r="DB837" s="92"/>
      <c r="DC837" s="92"/>
      <c r="DD837" s="92"/>
      <c r="DE837" s="92"/>
      <c r="DF837" s="92"/>
      <c r="DG837" s="92"/>
      <c r="DH837" s="92"/>
      <c r="DI837" s="92"/>
      <c r="DJ837" s="92"/>
      <c r="DK837" s="92"/>
      <c r="DL837" s="92"/>
      <c r="DM837" s="92"/>
      <c r="DN837" s="92"/>
      <c r="DO837" s="92"/>
      <c r="DP837" s="92"/>
      <c r="DQ837" s="92"/>
      <c r="DR837" s="92"/>
      <c r="DS837" s="92"/>
      <c r="DT837" s="92"/>
      <c r="DU837" s="92"/>
      <c r="DV837" s="92"/>
      <c r="DW837" s="92"/>
      <c r="DX837" s="93"/>
      <c r="DY837" s="92"/>
      <c r="DZ837" s="92"/>
      <c r="EA837" s="92"/>
      <c r="EB837" s="92"/>
      <c r="EC837" s="92"/>
      <c r="ED837" s="92"/>
      <c r="EE837" s="92"/>
      <c r="EF837" s="92"/>
      <c r="EG837" s="92"/>
      <c r="EH837" s="92"/>
      <c r="EK837" s="94"/>
      <c r="EL837" s="95"/>
    </row>
    <row r="838" spans="7:142" x14ac:dyDescent="0.15"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236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  <c r="BP838" s="129"/>
      <c r="BQ838" s="129"/>
      <c r="BR838" s="129"/>
      <c r="BS838" s="129"/>
      <c r="BT838" s="129"/>
      <c r="BU838" s="129"/>
      <c r="BV838" s="129"/>
      <c r="BW838" s="129"/>
      <c r="BX838" s="129"/>
      <c r="BY838" s="129"/>
      <c r="BZ838" s="129"/>
      <c r="CA838" s="129"/>
      <c r="CB838" s="129"/>
      <c r="CC838" s="129"/>
      <c r="CD838" s="129"/>
      <c r="CE838" s="129"/>
      <c r="CF838" s="92"/>
      <c r="CG838" s="92"/>
      <c r="CH838" s="92"/>
      <c r="CI838" s="92"/>
      <c r="CJ838" s="92"/>
      <c r="CK838" s="92"/>
      <c r="CL838" s="92"/>
      <c r="CM838" s="92"/>
      <c r="CN838" s="92"/>
      <c r="CO838" s="92"/>
      <c r="CP838" s="92"/>
      <c r="CQ838" s="92"/>
      <c r="CR838" s="92"/>
      <c r="CS838" s="92"/>
      <c r="CT838" s="92"/>
      <c r="CU838" s="92"/>
      <c r="CV838" s="92"/>
      <c r="CW838" s="92"/>
      <c r="CX838" s="92"/>
      <c r="CY838" s="92"/>
      <c r="CZ838" s="92"/>
      <c r="DA838" s="92"/>
      <c r="DB838" s="92"/>
      <c r="DC838" s="92"/>
      <c r="DD838" s="92"/>
      <c r="DE838" s="92"/>
      <c r="DF838" s="92"/>
      <c r="DG838" s="92"/>
      <c r="DH838" s="92"/>
      <c r="DI838" s="92"/>
      <c r="DJ838" s="92"/>
      <c r="DK838" s="92"/>
      <c r="DL838" s="92"/>
      <c r="DM838" s="92"/>
      <c r="DN838" s="92"/>
      <c r="DO838" s="92"/>
      <c r="DP838" s="92"/>
      <c r="DQ838" s="92"/>
      <c r="DR838" s="92"/>
      <c r="DS838" s="92"/>
      <c r="DT838" s="92"/>
      <c r="DU838" s="92"/>
      <c r="DV838" s="92"/>
      <c r="DW838" s="92"/>
      <c r="DX838" s="93"/>
      <c r="DY838" s="92"/>
      <c r="DZ838" s="92"/>
      <c r="EA838" s="92"/>
      <c r="EB838" s="92"/>
      <c r="EC838" s="92"/>
      <c r="ED838" s="92"/>
      <c r="EE838" s="92"/>
      <c r="EF838" s="92"/>
      <c r="EG838" s="92"/>
      <c r="EH838" s="92"/>
      <c r="EK838" s="94"/>
      <c r="EL838" s="95"/>
    </row>
    <row r="839" spans="7:142" x14ac:dyDescent="0.15"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236"/>
      <c r="T839" s="129"/>
      <c r="U839" s="129"/>
      <c r="V839" s="129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  <c r="BP839" s="129"/>
      <c r="BQ839" s="129"/>
      <c r="BR839" s="129"/>
      <c r="BS839" s="129"/>
      <c r="BT839" s="129"/>
      <c r="BU839" s="129"/>
      <c r="BV839" s="129"/>
      <c r="BW839" s="129"/>
      <c r="BX839" s="129"/>
      <c r="BY839" s="129"/>
      <c r="BZ839" s="129"/>
      <c r="CA839" s="129"/>
      <c r="CB839" s="129"/>
      <c r="CC839" s="129"/>
      <c r="CD839" s="129"/>
      <c r="CE839" s="129"/>
      <c r="CF839" s="92"/>
      <c r="CG839" s="92"/>
      <c r="CH839" s="92"/>
      <c r="CI839" s="92"/>
      <c r="CJ839" s="92"/>
      <c r="CK839" s="92"/>
      <c r="CL839" s="92"/>
      <c r="CM839" s="92"/>
      <c r="CN839" s="92"/>
      <c r="CO839" s="92"/>
      <c r="CP839" s="92"/>
      <c r="CQ839" s="92"/>
      <c r="CR839" s="92"/>
      <c r="CS839" s="92"/>
      <c r="CT839" s="92"/>
      <c r="CU839" s="92"/>
      <c r="CV839" s="92"/>
      <c r="CW839" s="92"/>
      <c r="CX839" s="92"/>
      <c r="CY839" s="92"/>
      <c r="CZ839" s="92"/>
      <c r="DA839" s="92"/>
      <c r="DB839" s="92"/>
      <c r="DC839" s="92"/>
      <c r="DD839" s="92"/>
      <c r="DE839" s="92"/>
      <c r="DF839" s="92"/>
      <c r="DG839" s="92"/>
      <c r="DH839" s="92"/>
      <c r="DI839" s="92"/>
      <c r="DJ839" s="92"/>
      <c r="DK839" s="92"/>
      <c r="DL839" s="92"/>
      <c r="DM839" s="92"/>
      <c r="DN839" s="92"/>
      <c r="DO839" s="92"/>
      <c r="DP839" s="92"/>
      <c r="DQ839" s="92"/>
      <c r="DR839" s="92"/>
      <c r="DS839" s="92"/>
      <c r="DT839" s="92"/>
      <c r="DU839" s="92"/>
      <c r="DV839" s="92"/>
      <c r="DW839" s="92"/>
      <c r="DX839" s="93"/>
      <c r="DY839" s="92"/>
      <c r="DZ839" s="92"/>
      <c r="EA839" s="92"/>
      <c r="EB839" s="92"/>
      <c r="EC839" s="92"/>
      <c r="ED839" s="92"/>
      <c r="EE839" s="92"/>
      <c r="EF839" s="92"/>
      <c r="EG839" s="92"/>
      <c r="EH839" s="92"/>
      <c r="EK839" s="94"/>
      <c r="EL839" s="95"/>
    </row>
    <row r="840" spans="7:142" x14ac:dyDescent="0.15"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236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129"/>
      <c r="CA840" s="129"/>
      <c r="CB840" s="129"/>
      <c r="CC840" s="129"/>
      <c r="CD840" s="129"/>
      <c r="CE840" s="129"/>
      <c r="CF840" s="92"/>
      <c r="CG840" s="92"/>
      <c r="CH840" s="92"/>
      <c r="CI840" s="92"/>
      <c r="CJ840" s="92"/>
      <c r="CK840" s="92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2"/>
      <c r="DE840" s="92"/>
      <c r="DF840" s="92"/>
      <c r="DG840" s="92"/>
      <c r="DH840" s="92"/>
      <c r="DI840" s="92"/>
      <c r="DJ840" s="92"/>
      <c r="DK840" s="92"/>
      <c r="DL840" s="92"/>
      <c r="DM840" s="92"/>
      <c r="DN840" s="92"/>
      <c r="DO840" s="92"/>
      <c r="DP840" s="92"/>
      <c r="DQ840" s="92"/>
      <c r="DR840" s="92"/>
      <c r="DS840" s="92"/>
      <c r="DT840" s="92"/>
      <c r="DU840" s="92"/>
      <c r="DV840" s="92"/>
      <c r="DW840" s="92"/>
      <c r="DX840" s="93"/>
      <c r="DY840" s="92"/>
      <c r="DZ840" s="92"/>
      <c r="EA840" s="92"/>
      <c r="EB840" s="92"/>
      <c r="EC840" s="92"/>
      <c r="ED840" s="92"/>
      <c r="EE840" s="92"/>
      <c r="EF840" s="92"/>
      <c r="EG840" s="92"/>
      <c r="EH840" s="92"/>
      <c r="EK840" s="94"/>
      <c r="EL840" s="95"/>
    </row>
    <row r="841" spans="7:142" x14ac:dyDescent="0.15"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236"/>
      <c r="T841" s="129"/>
      <c r="U841" s="129"/>
      <c r="V841" s="129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  <c r="BP841" s="129"/>
      <c r="BQ841" s="129"/>
      <c r="BR841" s="129"/>
      <c r="BS841" s="129"/>
      <c r="BT841" s="129"/>
      <c r="BU841" s="129"/>
      <c r="BV841" s="129"/>
      <c r="BW841" s="129"/>
      <c r="BX841" s="129"/>
      <c r="BY841" s="129"/>
      <c r="BZ841" s="129"/>
      <c r="CA841" s="129"/>
      <c r="CB841" s="129"/>
      <c r="CC841" s="129"/>
      <c r="CD841" s="129"/>
      <c r="CE841" s="129"/>
      <c r="CF841" s="92"/>
      <c r="CG841" s="92"/>
      <c r="CH841" s="92"/>
      <c r="CI841" s="92"/>
      <c r="CJ841" s="92"/>
      <c r="CK841" s="92"/>
      <c r="CL841" s="92"/>
      <c r="CM841" s="92"/>
      <c r="CN841" s="92"/>
      <c r="CO841" s="92"/>
      <c r="CP841" s="92"/>
      <c r="CQ841" s="92"/>
      <c r="CR841" s="92"/>
      <c r="CS841" s="92"/>
      <c r="CT841" s="92"/>
      <c r="CU841" s="92"/>
      <c r="CV841" s="92"/>
      <c r="CW841" s="92"/>
      <c r="CX841" s="92"/>
      <c r="CY841" s="92"/>
      <c r="CZ841" s="92"/>
      <c r="DA841" s="92"/>
      <c r="DB841" s="92"/>
      <c r="DC841" s="92"/>
      <c r="DD841" s="92"/>
      <c r="DE841" s="92"/>
      <c r="DF841" s="92"/>
      <c r="DG841" s="92"/>
      <c r="DH841" s="92"/>
      <c r="DI841" s="92"/>
      <c r="DJ841" s="92"/>
      <c r="DK841" s="92"/>
      <c r="DL841" s="92"/>
      <c r="DM841" s="92"/>
      <c r="DN841" s="92"/>
      <c r="DO841" s="92"/>
      <c r="DP841" s="92"/>
      <c r="DQ841" s="92"/>
      <c r="DR841" s="92"/>
      <c r="DS841" s="92"/>
      <c r="DT841" s="92"/>
      <c r="DU841" s="92"/>
      <c r="DV841" s="92"/>
      <c r="DW841" s="92"/>
      <c r="DX841" s="93"/>
      <c r="DY841" s="92"/>
      <c r="DZ841" s="92"/>
      <c r="EA841" s="92"/>
      <c r="EB841" s="92"/>
      <c r="EC841" s="92"/>
      <c r="ED841" s="92"/>
      <c r="EE841" s="92"/>
      <c r="EF841" s="92"/>
      <c r="EG841" s="92"/>
      <c r="EH841" s="92"/>
      <c r="EK841" s="94"/>
      <c r="EL841" s="95"/>
    </row>
    <row r="842" spans="7:142" x14ac:dyDescent="0.15"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236"/>
      <c r="T842" s="129"/>
      <c r="U842" s="129"/>
      <c r="V842" s="129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  <c r="BP842" s="129"/>
      <c r="BQ842" s="129"/>
      <c r="BR842" s="129"/>
      <c r="BS842" s="129"/>
      <c r="BT842" s="129"/>
      <c r="BU842" s="129"/>
      <c r="BV842" s="129"/>
      <c r="BW842" s="129"/>
      <c r="BX842" s="129"/>
      <c r="BY842" s="129"/>
      <c r="BZ842" s="129"/>
      <c r="CA842" s="129"/>
      <c r="CB842" s="129"/>
      <c r="CC842" s="129"/>
      <c r="CD842" s="129"/>
      <c r="CE842" s="129"/>
      <c r="CF842" s="92"/>
      <c r="CG842" s="92"/>
      <c r="CH842" s="92"/>
      <c r="CI842" s="92"/>
      <c r="CJ842" s="92"/>
      <c r="CK842" s="92"/>
      <c r="CL842" s="92"/>
      <c r="CM842" s="92"/>
      <c r="CN842" s="92"/>
      <c r="CO842" s="92"/>
      <c r="CP842" s="92"/>
      <c r="CQ842" s="92"/>
      <c r="CR842" s="92"/>
      <c r="CS842" s="92"/>
      <c r="CT842" s="92"/>
      <c r="CU842" s="92"/>
      <c r="CV842" s="92"/>
      <c r="CW842" s="92"/>
      <c r="CX842" s="92"/>
      <c r="CY842" s="92"/>
      <c r="CZ842" s="92"/>
      <c r="DA842" s="92"/>
      <c r="DB842" s="92"/>
      <c r="DC842" s="92"/>
      <c r="DD842" s="92"/>
      <c r="DE842" s="92"/>
      <c r="DF842" s="92"/>
      <c r="DG842" s="92"/>
      <c r="DH842" s="92"/>
      <c r="DI842" s="92"/>
      <c r="DJ842" s="92"/>
      <c r="DK842" s="92"/>
      <c r="DL842" s="92"/>
      <c r="DM842" s="92"/>
      <c r="DN842" s="92"/>
      <c r="DO842" s="92"/>
      <c r="DP842" s="92"/>
      <c r="DQ842" s="92"/>
      <c r="DR842" s="92"/>
      <c r="DS842" s="92"/>
      <c r="DT842" s="92"/>
      <c r="DU842" s="92"/>
      <c r="DV842" s="92"/>
      <c r="DW842" s="92"/>
      <c r="DX842" s="93"/>
      <c r="DY842" s="92"/>
      <c r="DZ842" s="92"/>
      <c r="EA842" s="92"/>
      <c r="EB842" s="92"/>
      <c r="EC842" s="92"/>
      <c r="ED842" s="92"/>
      <c r="EE842" s="92"/>
      <c r="EF842" s="92"/>
      <c r="EG842" s="92"/>
      <c r="EH842" s="92"/>
      <c r="EK842" s="94"/>
      <c r="EL842" s="95"/>
    </row>
    <row r="843" spans="7:142" x14ac:dyDescent="0.15"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236"/>
      <c r="T843" s="129"/>
      <c r="U843" s="129"/>
      <c r="V843" s="129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  <c r="BP843" s="129"/>
      <c r="BQ843" s="129"/>
      <c r="BR843" s="129"/>
      <c r="BS843" s="129"/>
      <c r="BT843" s="129"/>
      <c r="BU843" s="129"/>
      <c r="BV843" s="129"/>
      <c r="BW843" s="129"/>
      <c r="BX843" s="129"/>
      <c r="BY843" s="129"/>
      <c r="BZ843" s="129"/>
      <c r="CA843" s="129"/>
      <c r="CB843" s="129"/>
      <c r="CC843" s="129"/>
      <c r="CD843" s="129"/>
      <c r="CE843" s="129"/>
      <c r="CF843" s="92"/>
      <c r="CG843" s="92"/>
      <c r="CH843" s="92"/>
      <c r="CI843" s="92"/>
      <c r="CJ843" s="92"/>
      <c r="CK843" s="92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2"/>
      <c r="DE843" s="92"/>
      <c r="DF843" s="92"/>
      <c r="DG843" s="92"/>
      <c r="DH843" s="92"/>
      <c r="DI843" s="92"/>
      <c r="DJ843" s="92"/>
      <c r="DK843" s="92"/>
      <c r="DL843" s="92"/>
      <c r="DM843" s="92"/>
      <c r="DN843" s="92"/>
      <c r="DO843" s="92"/>
      <c r="DP843" s="92"/>
      <c r="DQ843" s="92"/>
      <c r="DR843" s="92"/>
      <c r="DS843" s="92"/>
      <c r="DT843" s="92"/>
      <c r="DU843" s="92"/>
      <c r="DV843" s="92"/>
      <c r="DW843" s="92"/>
      <c r="DX843" s="93"/>
      <c r="DY843" s="92"/>
      <c r="DZ843" s="92"/>
      <c r="EA843" s="92"/>
      <c r="EB843" s="92"/>
      <c r="EC843" s="92"/>
      <c r="ED843" s="92"/>
      <c r="EE843" s="92"/>
      <c r="EF843" s="92"/>
      <c r="EG843" s="92"/>
      <c r="EH843" s="92"/>
      <c r="EK843" s="94"/>
      <c r="EL843" s="95"/>
    </row>
    <row r="844" spans="7:142" x14ac:dyDescent="0.15"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236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  <c r="BP844" s="129"/>
      <c r="BQ844" s="129"/>
      <c r="BR844" s="129"/>
      <c r="BS844" s="129"/>
      <c r="BT844" s="129"/>
      <c r="BU844" s="129"/>
      <c r="BV844" s="129"/>
      <c r="BW844" s="129"/>
      <c r="BX844" s="129"/>
      <c r="BY844" s="129"/>
      <c r="BZ844" s="129"/>
      <c r="CA844" s="129"/>
      <c r="CB844" s="129"/>
      <c r="CC844" s="129"/>
      <c r="CD844" s="129"/>
      <c r="CE844" s="129"/>
      <c r="CF844" s="92"/>
      <c r="CG844" s="92"/>
      <c r="CH844" s="92"/>
      <c r="CI844" s="92"/>
      <c r="CJ844" s="92"/>
      <c r="CK844" s="92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2"/>
      <c r="DE844" s="92"/>
      <c r="DF844" s="92"/>
      <c r="DG844" s="92"/>
      <c r="DH844" s="92"/>
      <c r="DI844" s="92"/>
      <c r="DJ844" s="92"/>
      <c r="DK844" s="92"/>
      <c r="DL844" s="92"/>
      <c r="DM844" s="92"/>
      <c r="DN844" s="92"/>
      <c r="DO844" s="92"/>
      <c r="DP844" s="92"/>
      <c r="DQ844" s="92"/>
      <c r="DR844" s="92"/>
      <c r="DS844" s="92"/>
      <c r="DT844" s="92"/>
      <c r="DU844" s="92"/>
      <c r="DV844" s="92"/>
      <c r="DW844" s="92"/>
      <c r="DX844" s="93"/>
      <c r="DY844" s="92"/>
      <c r="DZ844" s="92"/>
      <c r="EA844" s="92"/>
      <c r="EB844" s="92"/>
      <c r="EC844" s="92"/>
      <c r="ED844" s="92"/>
      <c r="EE844" s="92"/>
      <c r="EF844" s="92"/>
      <c r="EG844" s="92"/>
      <c r="EH844" s="92"/>
      <c r="EK844" s="94"/>
      <c r="EL844" s="95"/>
    </row>
    <row r="845" spans="7:142" x14ac:dyDescent="0.15"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236"/>
      <c r="T845" s="129"/>
      <c r="U845" s="129"/>
      <c r="V845" s="129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  <c r="BP845" s="129"/>
      <c r="BQ845" s="129"/>
      <c r="BR845" s="129"/>
      <c r="BS845" s="129"/>
      <c r="BT845" s="129"/>
      <c r="BU845" s="129"/>
      <c r="BV845" s="129"/>
      <c r="BW845" s="129"/>
      <c r="BX845" s="129"/>
      <c r="BY845" s="129"/>
      <c r="BZ845" s="129"/>
      <c r="CA845" s="129"/>
      <c r="CB845" s="129"/>
      <c r="CC845" s="129"/>
      <c r="CD845" s="129"/>
      <c r="CE845" s="129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2"/>
      <c r="DE845" s="92"/>
      <c r="DF845" s="92"/>
      <c r="DG845" s="92"/>
      <c r="DH845" s="92"/>
      <c r="DI845" s="92"/>
      <c r="DJ845" s="92"/>
      <c r="DK845" s="92"/>
      <c r="DL845" s="92"/>
      <c r="DM845" s="92"/>
      <c r="DN845" s="92"/>
      <c r="DO845" s="92"/>
      <c r="DP845" s="92"/>
      <c r="DQ845" s="92"/>
      <c r="DR845" s="92"/>
      <c r="DS845" s="92"/>
      <c r="DT845" s="92"/>
      <c r="DU845" s="92"/>
      <c r="DV845" s="92"/>
      <c r="DW845" s="92"/>
      <c r="DX845" s="93"/>
      <c r="DY845" s="92"/>
      <c r="DZ845" s="92"/>
      <c r="EA845" s="92"/>
      <c r="EB845" s="92"/>
      <c r="EC845" s="92"/>
      <c r="ED845" s="92"/>
      <c r="EE845" s="92"/>
      <c r="EF845" s="92"/>
      <c r="EG845" s="92"/>
      <c r="EH845" s="92"/>
      <c r="EK845" s="94"/>
      <c r="EL845" s="95"/>
    </row>
    <row r="846" spans="7:142" x14ac:dyDescent="0.15"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236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  <c r="BP846" s="129"/>
      <c r="BQ846" s="129"/>
      <c r="BR846" s="129"/>
      <c r="BS846" s="129"/>
      <c r="BT846" s="129"/>
      <c r="BU846" s="129"/>
      <c r="BV846" s="129"/>
      <c r="BW846" s="129"/>
      <c r="BX846" s="129"/>
      <c r="BY846" s="129"/>
      <c r="BZ846" s="129"/>
      <c r="CA846" s="129"/>
      <c r="CB846" s="129"/>
      <c r="CC846" s="129"/>
      <c r="CD846" s="129"/>
      <c r="CE846" s="129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2"/>
      <c r="DE846" s="92"/>
      <c r="DF846" s="92"/>
      <c r="DG846" s="92"/>
      <c r="DH846" s="92"/>
      <c r="DI846" s="92"/>
      <c r="DJ846" s="92"/>
      <c r="DK846" s="92"/>
      <c r="DL846" s="92"/>
      <c r="DM846" s="92"/>
      <c r="DN846" s="92"/>
      <c r="DO846" s="92"/>
      <c r="DP846" s="92"/>
      <c r="DQ846" s="92"/>
      <c r="DR846" s="92"/>
      <c r="DS846" s="92"/>
      <c r="DT846" s="92"/>
      <c r="DU846" s="92"/>
      <c r="DV846" s="92"/>
      <c r="DW846" s="92"/>
      <c r="DX846" s="93"/>
      <c r="DY846" s="92"/>
      <c r="DZ846" s="92"/>
      <c r="EA846" s="92"/>
      <c r="EB846" s="92"/>
      <c r="EC846" s="92"/>
      <c r="ED846" s="92"/>
      <c r="EE846" s="92"/>
      <c r="EF846" s="92"/>
      <c r="EG846" s="92"/>
      <c r="EH846" s="92"/>
      <c r="EK846" s="94"/>
      <c r="EL846" s="95"/>
    </row>
    <row r="847" spans="7:142" x14ac:dyDescent="0.15"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236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  <c r="BP847" s="129"/>
      <c r="BQ847" s="129"/>
      <c r="BR847" s="129"/>
      <c r="BS847" s="129"/>
      <c r="BT847" s="129"/>
      <c r="BU847" s="129"/>
      <c r="BV847" s="129"/>
      <c r="BW847" s="129"/>
      <c r="BX847" s="129"/>
      <c r="BY847" s="129"/>
      <c r="BZ847" s="129"/>
      <c r="CA847" s="129"/>
      <c r="CB847" s="129"/>
      <c r="CC847" s="129"/>
      <c r="CD847" s="129"/>
      <c r="CE847" s="129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2"/>
      <c r="DE847" s="92"/>
      <c r="DF847" s="92"/>
      <c r="DG847" s="92"/>
      <c r="DH847" s="92"/>
      <c r="DI847" s="92"/>
      <c r="DJ847" s="92"/>
      <c r="DK847" s="92"/>
      <c r="DL847" s="92"/>
      <c r="DM847" s="92"/>
      <c r="DN847" s="92"/>
      <c r="DO847" s="92"/>
      <c r="DP847" s="92"/>
      <c r="DQ847" s="92"/>
      <c r="DR847" s="92"/>
      <c r="DS847" s="92"/>
      <c r="DT847" s="92"/>
      <c r="DU847" s="92"/>
      <c r="DV847" s="92"/>
      <c r="DW847" s="92"/>
      <c r="DX847" s="93"/>
      <c r="DY847" s="92"/>
      <c r="DZ847" s="92"/>
      <c r="EA847" s="92"/>
      <c r="EB847" s="92"/>
      <c r="EC847" s="92"/>
      <c r="ED847" s="92"/>
      <c r="EE847" s="92"/>
      <c r="EF847" s="92"/>
      <c r="EG847" s="92"/>
      <c r="EH847" s="92"/>
      <c r="EK847" s="94"/>
      <c r="EL847" s="95"/>
    </row>
    <row r="848" spans="7:142" x14ac:dyDescent="0.15"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236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  <c r="BP848" s="129"/>
      <c r="BQ848" s="129"/>
      <c r="BR848" s="129"/>
      <c r="BS848" s="129"/>
      <c r="BT848" s="129"/>
      <c r="BU848" s="129"/>
      <c r="BV848" s="129"/>
      <c r="BW848" s="129"/>
      <c r="BX848" s="129"/>
      <c r="BY848" s="129"/>
      <c r="BZ848" s="129"/>
      <c r="CA848" s="129"/>
      <c r="CB848" s="129"/>
      <c r="CC848" s="129"/>
      <c r="CD848" s="129"/>
      <c r="CE848" s="129"/>
      <c r="CF848" s="92"/>
      <c r="CG848" s="92"/>
      <c r="CH848" s="92"/>
      <c r="CI848" s="92"/>
      <c r="CJ848" s="92"/>
      <c r="CK848" s="92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2"/>
      <c r="DE848" s="92"/>
      <c r="DF848" s="92"/>
      <c r="DG848" s="92"/>
      <c r="DH848" s="92"/>
      <c r="DI848" s="92"/>
      <c r="DJ848" s="92"/>
      <c r="DK848" s="92"/>
      <c r="DL848" s="92"/>
      <c r="DM848" s="92"/>
      <c r="DN848" s="92"/>
      <c r="DO848" s="92"/>
      <c r="DP848" s="92"/>
      <c r="DQ848" s="92"/>
      <c r="DR848" s="92"/>
      <c r="DS848" s="92"/>
      <c r="DT848" s="92"/>
      <c r="DU848" s="92"/>
      <c r="DV848" s="92"/>
      <c r="DW848" s="92"/>
      <c r="DX848" s="93"/>
      <c r="DY848" s="92"/>
      <c r="DZ848" s="92"/>
      <c r="EA848" s="92"/>
      <c r="EB848" s="92"/>
      <c r="EC848" s="92"/>
      <c r="ED848" s="92"/>
      <c r="EE848" s="92"/>
      <c r="EF848" s="92"/>
      <c r="EG848" s="92"/>
      <c r="EH848" s="92"/>
      <c r="EK848" s="94"/>
      <c r="EL848" s="95"/>
    </row>
    <row r="849" spans="7:142" x14ac:dyDescent="0.15"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236"/>
      <c r="T849" s="129"/>
      <c r="U849" s="129"/>
      <c r="V849" s="129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  <c r="BP849" s="129"/>
      <c r="BQ849" s="129"/>
      <c r="BR849" s="129"/>
      <c r="BS849" s="129"/>
      <c r="BT849" s="129"/>
      <c r="BU849" s="129"/>
      <c r="BV849" s="129"/>
      <c r="BW849" s="129"/>
      <c r="BX849" s="129"/>
      <c r="BY849" s="129"/>
      <c r="BZ849" s="129"/>
      <c r="CA849" s="129"/>
      <c r="CB849" s="129"/>
      <c r="CC849" s="129"/>
      <c r="CD849" s="129"/>
      <c r="CE849" s="129"/>
      <c r="CF849" s="92"/>
      <c r="CG849" s="92"/>
      <c r="CH849" s="92"/>
      <c r="CI849" s="92"/>
      <c r="CJ849" s="92"/>
      <c r="CK849" s="92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2"/>
      <c r="DE849" s="92"/>
      <c r="DF849" s="92"/>
      <c r="DG849" s="92"/>
      <c r="DH849" s="92"/>
      <c r="DI849" s="92"/>
      <c r="DJ849" s="92"/>
      <c r="DK849" s="92"/>
      <c r="DL849" s="92"/>
      <c r="DM849" s="92"/>
      <c r="DN849" s="92"/>
      <c r="DO849" s="92"/>
      <c r="DP849" s="92"/>
      <c r="DQ849" s="92"/>
      <c r="DR849" s="92"/>
      <c r="DS849" s="92"/>
      <c r="DT849" s="92"/>
      <c r="DU849" s="92"/>
      <c r="DV849" s="92"/>
      <c r="DW849" s="92"/>
      <c r="DX849" s="93"/>
      <c r="DY849" s="92"/>
      <c r="DZ849" s="92"/>
      <c r="EA849" s="92"/>
      <c r="EB849" s="92"/>
      <c r="EC849" s="92"/>
      <c r="ED849" s="92"/>
      <c r="EE849" s="92"/>
      <c r="EF849" s="92"/>
      <c r="EG849" s="92"/>
      <c r="EH849" s="92"/>
      <c r="EK849" s="94"/>
      <c r="EL849" s="95"/>
    </row>
    <row r="850" spans="7:142" x14ac:dyDescent="0.15"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236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  <c r="BP850" s="129"/>
      <c r="BQ850" s="129"/>
      <c r="BR850" s="129"/>
      <c r="BS850" s="129"/>
      <c r="BT850" s="129"/>
      <c r="BU850" s="129"/>
      <c r="BV850" s="129"/>
      <c r="BW850" s="129"/>
      <c r="BX850" s="129"/>
      <c r="BY850" s="129"/>
      <c r="BZ850" s="129"/>
      <c r="CA850" s="129"/>
      <c r="CB850" s="129"/>
      <c r="CC850" s="129"/>
      <c r="CD850" s="129"/>
      <c r="CE850" s="129"/>
      <c r="CF850" s="92"/>
      <c r="CG850" s="92"/>
      <c r="CH850" s="92"/>
      <c r="CI850" s="92"/>
      <c r="CJ850" s="92"/>
      <c r="CK850" s="92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2"/>
      <c r="DE850" s="92"/>
      <c r="DF850" s="92"/>
      <c r="DG850" s="92"/>
      <c r="DH850" s="92"/>
      <c r="DI850" s="92"/>
      <c r="DJ850" s="92"/>
      <c r="DK850" s="92"/>
      <c r="DL850" s="92"/>
      <c r="DM850" s="92"/>
      <c r="DN850" s="92"/>
      <c r="DO850" s="92"/>
      <c r="DP850" s="92"/>
      <c r="DQ850" s="92"/>
      <c r="DR850" s="92"/>
      <c r="DS850" s="92"/>
      <c r="DT850" s="92"/>
      <c r="DU850" s="92"/>
      <c r="DV850" s="92"/>
      <c r="DW850" s="92"/>
      <c r="DX850" s="93"/>
      <c r="DY850" s="92"/>
      <c r="DZ850" s="92"/>
      <c r="EA850" s="92"/>
      <c r="EB850" s="92"/>
      <c r="EC850" s="92"/>
      <c r="ED850" s="92"/>
      <c r="EE850" s="92"/>
      <c r="EF850" s="92"/>
      <c r="EG850" s="92"/>
      <c r="EH850" s="92"/>
      <c r="EK850" s="94"/>
      <c r="EL850" s="95"/>
    </row>
    <row r="851" spans="7:142" x14ac:dyDescent="0.15"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236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  <c r="BP851" s="129"/>
      <c r="BQ851" s="129"/>
      <c r="BR851" s="129"/>
      <c r="BS851" s="129"/>
      <c r="BT851" s="129"/>
      <c r="BU851" s="129"/>
      <c r="BV851" s="129"/>
      <c r="BW851" s="129"/>
      <c r="BX851" s="129"/>
      <c r="BY851" s="129"/>
      <c r="BZ851" s="129"/>
      <c r="CA851" s="129"/>
      <c r="CB851" s="129"/>
      <c r="CC851" s="129"/>
      <c r="CD851" s="129"/>
      <c r="CE851" s="129"/>
      <c r="CF851" s="92"/>
      <c r="CG851" s="92"/>
      <c r="CH851" s="92"/>
      <c r="CI851" s="92"/>
      <c r="CJ851" s="92"/>
      <c r="CK851" s="92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2"/>
      <c r="DE851" s="92"/>
      <c r="DF851" s="92"/>
      <c r="DG851" s="92"/>
      <c r="DH851" s="92"/>
      <c r="DI851" s="92"/>
      <c r="DJ851" s="92"/>
      <c r="DK851" s="92"/>
      <c r="DL851" s="92"/>
      <c r="DM851" s="92"/>
      <c r="DN851" s="92"/>
      <c r="DO851" s="92"/>
      <c r="DP851" s="92"/>
      <c r="DQ851" s="92"/>
      <c r="DR851" s="92"/>
      <c r="DS851" s="92"/>
      <c r="DT851" s="92"/>
      <c r="DU851" s="92"/>
      <c r="DV851" s="92"/>
      <c r="DW851" s="92"/>
      <c r="DX851" s="93"/>
      <c r="DY851" s="92"/>
      <c r="DZ851" s="92"/>
      <c r="EA851" s="92"/>
      <c r="EB851" s="92"/>
      <c r="EC851" s="92"/>
      <c r="ED851" s="92"/>
      <c r="EE851" s="92"/>
      <c r="EF851" s="92"/>
      <c r="EG851" s="92"/>
      <c r="EH851" s="92"/>
      <c r="EK851" s="94"/>
      <c r="EL851" s="95"/>
    </row>
    <row r="852" spans="7:142" x14ac:dyDescent="0.15"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236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  <c r="BP852" s="129"/>
      <c r="BQ852" s="129"/>
      <c r="BR852" s="129"/>
      <c r="BS852" s="129"/>
      <c r="BT852" s="129"/>
      <c r="BU852" s="129"/>
      <c r="BV852" s="129"/>
      <c r="BW852" s="129"/>
      <c r="BX852" s="129"/>
      <c r="BY852" s="129"/>
      <c r="BZ852" s="129"/>
      <c r="CA852" s="129"/>
      <c r="CB852" s="129"/>
      <c r="CC852" s="129"/>
      <c r="CD852" s="129"/>
      <c r="CE852" s="129"/>
      <c r="CF852" s="92"/>
      <c r="CG852" s="92"/>
      <c r="CH852" s="92"/>
      <c r="CI852" s="92"/>
      <c r="CJ852" s="92"/>
      <c r="CK852" s="92"/>
      <c r="CL852" s="92"/>
      <c r="CM852" s="92"/>
      <c r="CN852" s="92"/>
      <c r="CO852" s="92"/>
      <c r="CP852" s="92"/>
      <c r="CQ852" s="92"/>
      <c r="CR852" s="92"/>
      <c r="CS852" s="92"/>
      <c r="CT852" s="92"/>
      <c r="CU852" s="92"/>
      <c r="CV852" s="92"/>
      <c r="CW852" s="92"/>
      <c r="CX852" s="92"/>
      <c r="CY852" s="92"/>
      <c r="CZ852" s="92"/>
      <c r="DA852" s="92"/>
      <c r="DB852" s="92"/>
      <c r="DC852" s="92"/>
      <c r="DD852" s="92"/>
      <c r="DE852" s="92"/>
      <c r="DF852" s="92"/>
      <c r="DG852" s="92"/>
      <c r="DH852" s="92"/>
      <c r="DI852" s="92"/>
      <c r="DJ852" s="92"/>
      <c r="DK852" s="92"/>
      <c r="DL852" s="92"/>
      <c r="DM852" s="92"/>
      <c r="DN852" s="92"/>
      <c r="DO852" s="92"/>
      <c r="DP852" s="92"/>
      <c r="DQ852" s="92"/>
      <c r="DR852" s="92"/>
      <c r="DS852" s="92"/>
      <c r="DT852" s="92"/>
      <c r="DU852" s="92"/>
      <c r="DV852" s="92"/>
      <c r="DW852" s="92"/>
      <c r="DX852" s="93"/>
      <c r="DY852" s="92"/>
      <c r="DZ852" s="92"/>
      <c r="EA852" s="92"/>
      <c r="EB852" s="92"/>
      <c r="EC852" s="92"/>
      <c r="ED852" s="92"/>
      <c r="EE852" s="92"/>
      <c r="EF852" s="92"/>
      <c r="EG852" s="92"/>
      <c r="EH852" s="92"/>
      <c r="EK852" s="94"/>
      <c r="EL852" s="95"/>
    </row>
    <row r="853" spans="7:142" x14ac:dyDescent="0.15"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236"/>
      <c r="T853" s="129"/>
      <c r="U853" s="129"/>
      <c r="V853" s="129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  <c r="BP853" s="129"/>
      <c r="BQ853" s="129"/>
      <c r="BR853" s="129"/>
      <c r="BS853" s="129"/>
      <c r="BT853" s="129"/>
      <c r="BU853" s="129"/>
      <c r="BV853" s="129"/>
      <c r="BW853" s="129"/>
      <c r="BX853" s="129"/>
      <c r="BY853" s="129"/>
      <c r="BZ853" s="129"/>
      <c r="CA853" s="129"/>
      <c r="CB853" s="129"/>
      <c r="CC853" s="129"/>
      <c r="CD853" s="129"/>
      <c r="CE853" s="129"/>
      <c r="CF853" s="92"/>
      <c r="CG853" s="92"/>
      <c r="CH853" s="92"/>
      <c r="CI853" s="92"/>
      <c r="CJ853" s="92"/>
      <c r="CK853" s="92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2"/>
      <c r="DE853" s="92"/>
      <c r="DF853" s="92"/>
      <c r="DG853" s="92"/>
      <c r="DH853" s="92"/>
      <c r="DI853" s="92"/>
      <c r="DJ853" s="92"/>
      <c r="DK853" s="92"/>
      <c r="DL853" s="92"/>
      <c r="DM853" s="92"/>
      <c r="DN853" s="92"/>
      <c r="DO853" s="92"/>
      <c r="DP853" s="92"/>
      <c r="DQ853" s="92"/>
      <c r="DR853" s="92"/>
      <c r="DS853" s="92"/>
      <c r="DT853" s="92"/>
      <c r="DU853" s="92"/>
      <c r="DV853" s="92"/>
      <c r="DW853" s="92"/>
      <c r="DX853" s="93"/>
      <c r="DY853" s="92"/>
      <c r="DZ853" s="92"/>
      <c r="EA853" s="92"/>
      <c r="EB853" s="92"/>
      <c r="EC853" s="92"/>
      <c r="ED853" s="92"/>
      <c r="EE853" s="92"/>
      <c r="EF853" s="92"/>
      <c r="EG853" s="92"/>
      <c r="EH853" s="92"/>
      <c r="EK853" s="94"/>
      <c r="EL853" s="95"/>
    </row>
    <row r="854" spans="7:142" x14ac:dyDescent="0.15"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236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  <c r="BP854" s="129"/>
      <c r="BQ854" s="129"/>
      <c r="BR854" s="129"/>
      <c r="BS854" s="129"/>
      <c r="BT854" s="129"/>
      <c r="BU854" s="129"/>
      <c r="BV854" s="129"/>
      <c r="BW854" s="129"/>
      <c r="BX854" s="129"/>
      <c r="BY854" s="129"/>
      <c r="BZ854" s="129"/>
      <c r="CA854" s="129"/>
      <c r="CB854" s="129"/>
      <c r="CC854" s="129"/>
      <c r="CD854" s="129"/>
      <c r="CE854" s="129"/>
      <c r="CF854" s="92"/>
      <c r="CG854" s="92"/>
      <c r="CH854" s="92"/>
      <c r="CI854" s="92"/>
      <c r="CJ854" s="92"/>
      <c r="CK854" s="92"/>
      <c r="CL854" s="92"/>
      <c r="CM854" s="92"/>
      <c r="CN854" s="92"/>
      <c r="CO854" s="92"/>
      <c r="CP854" s="92"/>
      <c r="CQ854" s="92"/>
      <c r="CR854" s="92"/>
      <c r="CS854" s="92"/>
      <c r="CT854" s="92"/>
      <c r="CU854" s="92"/>
      <c r="CV854" s="92"/>
      <c r="CW854" s="92"/>
      <c r="CX854" s="92"/>
      <c r="CY854" s="92"/>
      <c r="CZ854" s="92"/>
      <c r="DA854" s="92"/>
      <c r="DB854" s="92"/>
      <c r="DC854" s="92"/>
      <c r="DD854" s="92"/>
      <c r="DE854" s="92"/>
      <c r="DF854" s="92"/>
      <c r="DG854" s="92"/>
      <c r="DH854" s="92"/>
      <c r="DI854" s="92"/>
      <c r="DJ854" s="92"/>
      <c r="DK854" s="92"/>
      <c r="DL854" s="92"/>
      <c r="DM854" s="92"/>
      <c r="DN854" s="92"/>
      <c r="DO854" s="92"/>
      <c r="DP854" s="92"/>
      <c r="DQ854" s="92"/>
      <c r="DR854" s="92"/>
      <c r="DS854" s="92"/>
      <c r="DT854" s="92"/>
      <c r="DU854" s="92"/>
      <c r="DV854" s="92"/>
      <c r="DW854" s="92"/>
      <c r="DX854" s="93"/>
      <c r="DY854" s="92"/>
      <c r="DZ854" s="92"/>
      <c r="EA854" s="92"/>
      <c r="EB854" s="92"/>
      <c r="EC854" s="92"/>
      <c r="ED854" s="92"/>
      <c r="EE854" s="92"/>
      <c r="EF854" s="92"/>
      <c r="EG854" s="92"/>
      <c r="EH854" s="92"/>
      <c r="EK854" s="94"/>
      <c r="EL854" s="95"/>
    </row>
    <row r="855" spans="7:142" x14ac:dyDescent="0.15"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236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92"/>
      <c r="CG855" s="92"/>
      <c r="CH855" s="92"/>
      <c r="CI855" s="92"/>
      <c r="CJ855" s="92"/>
      <c r="CK855" s="92"/>
      <c r="CL855" s="92"/>
      <c r="CM855" s="92"/>
      <c r="CN855" s="92"/>
      <c r="CO855" s="92"/>
      <c r="CP855" s="92"/>
      <c r="CQ855" s="92"/>
      <c r="CR855" s="92"/>
      <c r="CS855" s="92"/>
      <c r="CT855" s="92"/>
      <c r="CU855" s="92"/>
      <c r="CV855" s="92"/>
      <c r="CW855" s="92"/>
      <c r="CX855" s="92"/>
      <c r="CY855" s="92"/>
      <c r="CZ855" s="92"/>
      <c r="DA855" s="92"/>
      <c r="DB855" s="92"/>
      <c r="DC855" s="92"/>
      <c r="DD855" s="92"/>
      <c r="DE855" s="92"/>
      <c r="DF855" s="92"/>
      <c r="DG855" s="92"/>
      <c r="DH855" s="92"/>
      <c r="DI855" s="92"/>
      <c r="DJ855" s="92"/>
      <c r="DK855" s="92"/>
      <c r="DL855" s="92"/>
      <c r="DM855" s="92"/>
      <c r="DN855" s="92"/>
      <c r="DO855" s="92"/>
      <c r="DP855" s="92"/>
      <c r="DQ855" s="92"/>
      <c r="DR855" s="92"/>
      <c r="DS855" s="92"/>
      <c r="DT855" s="92"/>
      <c r="DU855" s="92"/>
      <c r="DV855" s="92"/>
      <c r="DW855" s="92"/>
      <c r="DX855" s="93"/>
      <c r="DY855" s="92"/>
      <c r="DZ855" s="92"/>
      <c r="EA855" s="92"/>
      <c r="EB855" s="92"/>
      <c r="EC855" s="92"/>
      <c r="ED855" s="92"/>
      <c r="EE855" s="92"/>
      <c r="EF855" s="92"/>
      <c r="EG855" s="92"/>
      <c r="EH855" s="92"/>
      <c r="EK855" s="94"/>
      <c r="EL855" s="95"/>
    </row>
    <row r="856" spans="7:142" x14ac:dyDescent="0.15"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236"/>
      <c r="T856" s="129"/>
      <c r="U856" s="129"/>
      <c r="V856" s="129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  <c r="BP856" s="129"/>
      <c r="BQ856" s="129"/>
      <c r="BR856" s="129"/>
      <c r="BS856" s="129"/>
      <c r="BT856" s="129"/>
      <c r="BU856" s="129"/>
      <c r="BV856" s="129"/>
      <c r="BW856" s="129"/>
      <c r="BX856" s="129"/>
      <c r="BY856" s="129"/>
      <c r="BZ856" s="129"/>
      <c r="CA856" s="129"/>
      <c r="CB856" s="129"/>
      <c r="CC856" s="129"/>
      <c r="CD856" s="129"/>
      <c r="CE856" s="129"/>
      <c r="CF856" s="92"/>
      <c r="CG856" s="92"/>
      <c r="CH856" s="92"/>
      <c r="CI856" s="92"/>
      <c r="CJ856" s="92"/>
      <c r="CK856" s="92"/>
      <c r="CL856" s="92"/>
      <c r="CM856" s="92"/>
      <c r="CN856" s="92"/>
      <c r="CO856" s="92"/>
      <c r="CP856" s="92"/>
      <c r="CQ856" s="92"/>
      <c r="CR856" s="92"/>
      <c r="CS856" s="92"/>
      <c r="CT856" s="92"/>
      <c r="CU856" s="92"/>
      <c r="CV856" s="92"/>
      <c r="CW856" s="92"/>
      <c r="CX856" s="92"/>
      <c r="CY856" s="92"/>
      <c r="CZ856" s="92"/>
      <c r="DA856" s="92"/>
      <c r="DB856" s="92"/>
      <c r="DC856" s="92"/>
      <c r="DD856" s="92"/>
      <c r="DE856" s="92"/>
      <c r="DF856" s="92"/>
      <c r="DG856" s="92"/>
      <c r="DH856" s="92"/>
      <c r="DI856" s="92"/>
      <c r="DJ856" s="92"/>
      <c r="DK856" s="92"/>
      <c r="DL856" s="92"/>
      <c r="DM856" s="92"/>
      <c r="DN856" s="92"/>
      <c r="DO856" s="92"/>
      <c r="DP856" s="92"/>
      <c r="DQ856" s="92"/>
      <c r="DR856" s="92"/>
      <c r="DS856" s="92"/>
      <c r="DT856" s="92"/>
      <c r="DU856" s="92"/>
      <c r="DV856" s="92"/>
      <c r="DW856" s="92"/>
      <c r="DX856" s="93"/>
      <c r="DY856" s="92"/>
      <c r="DZ856" s="92"/>
      <c r="EA856" s="92"/>
      <c r="EB856" s="92"/>
      <c r="EC856" s="92"/>
      <c r="ED856" s="92"/>
      <c r="EE856" s="92"/>
      <c r="EF856" s="92"/>
      <c r="EG856" s="92"/>
      <c r="EH856" s="92"/>
      <c r="EK856" s="94"/>
      <c r="EL856" s="95"/>
    </row>
    <row r="857" spans="7:142" x14ac:dyDescent="0.15"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236"/>
      <c r="T857" s="129"/>
      <c r="U857" s="129"/>
      <c r="V857" s="129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  <c r="BP857" s="129"/>
      <c r="BQ857" s="129"/>
      <c r="BR857" s="129"/>
      <c r="BS857" s="129"/>
      <c r="BT857" s="129"/>
      <c r="BU857" s="129"/>
      <c r="BV857" s="129"/>
      <c r="BW857" s="129"/>
      <c r="BX857" s="129"/>
      <c r="BY857" s="129"/>
      <c r="BZ857" s="129"/>
      <c r="CA857" s="129"/>
      <c r="CB857" s="129"/>
      <c r="CC857" s="129"/>
      <c r="CD857" s="129"/>
      <c r="CE857" s="129"/>
      <c r="CF857" s="92"/>
      <c r="CG857" s="92"/>
      <c r="CH857" s="92"/>
      <c r="CI857" s="92"/>
      <c r="CJ857" s="92"/>
      <c r="CK857" s="92"/>
      <c r="CL857" s="92"/>
      <c r="CM857" s="92"/>
      <c r="CN857" s="92"/>
      <c r="CO857" s="92"/>
      <c r="CP857" s="92"/>
      <c r="CQ857" s="92"/>
      <c r="CR857" s="92"/>
      <c r="CS857" s="92"/>
      <c r="CT857" s="92"/>
      <c r="CU857" s="92"/>
      <c r="CV857" s="92"/>
      <c r="CW857" s="92"/>
      <c r="CX857" s="92"/>
      <c r="CY857" s="92"/>
      <c r="CZ857" s="92"/>
      <c r="DA857" s="92"/>
      <c r="DB857" s="92"/>
      <c r="DC857" s="92"/>
      <c r="DD857" s="92"/>
      <c r="DE857" s="92"/>
      <c r="DF857" s="92"/>
      <c r="DG857" s="92"/>
      <c r="DH857" s="92"/>
      <c r="DI857" s="92"/>
      <c r="DJ857" s="92"/>
      <c r="DK857" s="92"/>
      <c r="DL857" s="92"/>
      <c r="DM857" s="92"/>
      <c r="DN857" s="92"/>
      <c r="DO857" s="92"/>
      <c r="DP857" s="92"/>
      <c r="DQ857" s="92"/>
      <c r="DR857" s="92"/>
      <c r="DS857" s="92"/>
      <c r="DT857" s="92"/>
      <c r="DU857" s="92"/>
      <c r="DV857" s="92"/>
      <c r="DW857" s="92"/>
      <c r="DX857" s="93"/>
      <c r="DY857" s="92"/>
      <c r="DZ857" s="92"/>
      <c r="EA857" s="92"/>
      <c r="EB857" s="92"/>
      <c r="EC857" s="92"/>
      <c r="ED857" s="92"/>
      <c r="EE857" s="92"/>
      <c r="EF857" s="92"/>
      <c r="EG857" s="92"/>
      <c r="EH857" s="92"/>
      <c r="EJ857" s="115"/>
      <c r="EK857" s="94"/>
      <c r="EL857" s="95"/>
    </row>
    <row r="858" spans="7:142" x14ac:dyDescent="0.15"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236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  <c r="BP858" s="129"/>
      <c r="BQ858" s="129"/>
      <c r="BR858" s="129"/>
      <c r="BS858" s="129"/>
      <c r="BT858" s="129"/>
      <c r="BU858" s="129"/>
      <c r="BV858" s="129"/>
      <c r="BW858" s="129"/>
      <c r="BX858" s="129"/>
      <c r="BY858" s="129"/>
      <c r="BZ858" s="129"/>
      <c r="CA858" s="129"/>
      <c r="CB858" s="129"/>
      <c r="CC858" s="129"/>
      <c r="CD858" s="129"/>
      <c r="CE858" s="129"/>
      <c r="CF858" s="92"/>
      <c r="CG858" s="92"/>
      <c r="CH858" s="92"/>
      <c r="CI858" s="92"/>
      <c r="CJ858" s="92"/>
      <c r="CK858" s="92"/>
      <c r="CL858" s="92"/>
      <c r="CM858" s="92"/>
      <c r="CN858" s="92"/>
      <c r="CO858" s="92"/>
      <c r="CP858" s="92"/>
      <c r="CQ858" s="92"/>
      <c r="CR858" s="92"/>
      <c r="CS858" s="92"/>
      <c r="CT858" s="92"/>
      <c r="CU858" s="92"/>
      <c r="CV858" s="92"/>
      <c r="CW858" s="92"/>
      <c r="CX858" s="92"/>
      <c r="CY858" s="92"/>
      <c r="CZ858" s="92"/>
      <c r="DA858" s="92"/>
      <c r="DB858" s="92"/>
      <c r="DC858" s="92"/>
      <c r="DD858" s="92"/>
      <c r="DE858" s="92"/>
      <c r="DF858" s="92"/>
      <c r="DG858" s="92"/>
      <c r="DH858" s="92"/>
      <c r="DI858" s="92"/>
      <c r="DJ858" s="92"/>
      <c r="DK858" s="92"/>
      <c r="DL858" s="92"/>
      <c r="DM858" s="92"/>
      <c r="DN858" s="92"/>
      <c r="DO858" s="92"/>
      <c r="DP858" s="92"/>
      <c r="DQ858" s="92"/>
      <c r="DR858" s="92"/>
      <c r="DS858" s="92"/>
      <c r="DT858" s="92"/>
      <c r="DU858" s="92"/>
      <c r="DV858" s="92"/>
      <c r="DW858" s="92"/>
      <c r="DX858" s="93"/>
      <c r="DY858" s="92"/>
      <c r="DZ858" s="92"/>
      <c r="EA858" s="92"/>
      <c r="EB858" s="92"/>
      <c r="EC858" s="92"/>
      <c r="ED858" s="92"/>
      <c r="EE858" s="92"/>
      <c r="EF858" s="92"/>
      <c r="EG858" s="92"/>
      <c r="EH858" s="92"/>
      <c r="EK858" s="94"/>
      <c r="EL858" s="95"/>
    </row>
    <row r="859" spans="7:142" x14ac:dyDescent="0.15"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236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  <c r="BP859" s="129"/>
      <c r="BQ859" s="129"/>
      <c r="BR859" s="129"/>
      <c r="BS859" s="129"/>
      <c r="BT859" s="129"/>
      <c r="BU859" s="129"/>
      <c r="BV859" s="129"/>
      <c r="BW859" s="129"/>
      <c r="BX859" s="129"/>
      <c r="BY859" s="129"/>
      <c r="BZ859" s="129"/>
      <c r="CA859" s="129"/>
      <c r="CB859" s="129"/>
      <c r="CC859" s="129"/>
      <c r="CD859" s="129"/>
      <c r="CE859" s="129"/>
      <c r="CF859" s="92"/>
      <c r="CG859" s="92"/>
      <c r="CH859" s="92"/>
      <c r="CI859" s="92"/>
      <c r="CJ859" s="92"/>
      <c r="CK859" s="92"/>
      <c r="CL859" s="92"/>
      <c r="CM859" s="92"/>
      <c r="CN859" s="92"/>
      <c r="CO859" s="92"/>
      <c r="CP859" s="92"/>
      <c r="CQ859" s="92"/>
      <c r="CR859" s="92"/>
      <c r="CS859" s="92"/>
      <c r="CT859" s="92"/>
      <c r="CU859" s="92"/>
      <c r="CV859" s="92"/>
      <c r="CW859" s="92"/>
      <c r="CX859" s="92"/>
      <c r="CY859" s="92"/>
      <c r="CZ859" s="92"/>
      <c r="DA859" s="92"/>
      <c r="DB859" s="92"/>
      <c r="DC859" s="92"/>
      <c r="DD859" s="92"/>
      <c r="DE859" s="92"/>
      <c r="DF859" s="92"/>
      <c r="DG859" s="92"/>
      <c r="DH859" s="92"/>
      <c r="DI859" s="92"/>
      <c r="DJ859" s="92"/>
      <c r="DK859" s="92"/>
      <c r="DL859" s="92"/>
      <c r="DM859" s="92"/>
      <c r="DN859" s="92"/>
      <c r="DO859" s="92"/>
      <c r="DP859" s="92"/>
      <c r="DQ859" s="92"/>
      <c r="DR859" s="92"/>
      <c r="DS859" s="92"/>
      <c r="DT859" s="92"/>
      <c r="DU859" s="92"/>
      <c r="DV859" s="92"/>
      <c r="DW859" s="92"/>
      <c r="DX859" s="93"/>
      <c r="DY859" s="92"/>
      <c r="DZ859" s="92"/>
      <c r="EA859" s="92"/>
      <c r="EB859" s="92"/>
      <c r="EC859" s="92"/>
      <c r="ED859" s="92"/>
      <c r="EE859" s="92"/>
      <c r="EF859" s="92"/>
      <c r="EG859" s="92"/>
      <c r="EH859" s="92"/>
      <c r="EK859" s="94"/>
      <c r="EL859" s="95"/>
    </row>
    <row r="860" spans="7:142" x14ac:dyDescent="0.15"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236"/>
      <c r="T860" s="129"/>
      <c r="U860" s="129"/>
      <c r="V860" s="129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  <c r="BP860" s="129"/>
      <c r="BQ860" s="129"/>
      <c r="BR860" s="129"/>
      <c r="BS860" s="129"/>
      <c r="BT860" s="129"/>
      <c r="BU860" s="129"/>
      <c r="BV860" s="129"/>
      <c r="BW860" s="129"/>
      <c r="BX860" s="129"/>
      <c r="BY860" s="129"/>
      <c r="BZ860" s="129"/>
      <c r="CA860" s="129"/>
      <c r="CB860" s="129"/>
      <c r="CC860" s="129"/>
      <c r="CD860" s="129"/>
      <c r="CE860" s="129"/>
      <c r="CF860" s="92"/>
      <c r="CG860" s="92"/>
      <c r="CH860" s="92"/>
      <c r="CI860" s="92"/>
      <c r="CJ860" s="92"/>
      <c r="CK860" s="92"/>
      <c r="CL860" s="92"/>
      <c r="CM860" s="92"/>
      <c r="CN860" s="92"/>
      <c r="CO860" s="92"/>
      <c r="CP860" s="92"/>
      <c r="CQ860" s="92"/>
      <c r="CR860" s="92"/>
      <c r="CS860" s="92"/>
      <c r="CT860" s="92"/>
      <c r="CU860" s="92"/>
      <c r="CV860" s="92"/>
      <c r="CW860" s="92"/>
      <c r="CX860" s="92"/>
      <c r="CY860" s="92"/>
      <c r="CZ860" s="92"/>
      <c r="DA860" s="92"/>
      <c r="DB860" s="92"/>
      <c r="DC860" s="92"/>
      <c r="DD860" s="92"/>
      <c r="DE860" s="92"/>
      <c r="DF860" s="92"/>
      <c r="DG860" s="92"/>
      <c r="DH860" s="92"/>
      <c r="DI860" s="92"/>
      <c r="DJ860" s="92"/>
      <c r="DK860" s="92"/>
      <c r="DL860" s="92"/>
      <c r="DM860" s="92"/>
      <c r="DN860" s="92"/>
      <c r="DO860" s="92"/>
      <c r="DP860" s="92"/>
      <c r="DQ860" s="92"/>
      <c r="DR860" s="92"/>
      <c r="DS860" s="92"/>
      <c r="DT860" s="92"/>
      <c r="DU860" s="92"/>
      <c r="DV860" s="92"/>
      <c r="DW860" s="92"/>
      <c r="DX860" s="93"/>
      <c r="DY860" s="92"/>
      <c r="DZ860" s="92"/>
      <c r="EA860" s="92"/>
      <c r="EB860" s="92"/>
      <c r="EC860" s="92"/>
      <c r="ED860" s="92"/>
      <c r="EE860" s="92"/>
      <c r="EF860" s="92"/>
      <c r="EG860" s="92"/>
      <c r="EH860" s="92"/>
      <c r="EK860" s="94"/>
      <c r="EL860" s="95"/>
    </row>
    <row r="861" spans="7:142" x14ac:dyDescent="0.15"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236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  <c r="BP861" s="129"/>
      <c r="BQ861" s="129"/>
      <c r="BR861" s="129"/>
      <c r="BS861" s="129"/>
      <c r="BT861" s="129"/>
      <c r="BU861" s="129"/>
      <c r="BV861" s="129"/>
      <c r="BW861" s="129"/>
      <c r="BX861" s="129"/>
      <c r="BY861" s="129"/>
      <c r="BZ861" s="129"/>
      <c r="CA861" s="129"/>
      <c r="CB861" s="129"/>
      <c r="CC861" s="129"/>
      <c r="CD861" s="129"/>
      <c r="CE861" s="129"/>
      <c r="CF861" s="92"/>
      <c r="CG861" s="92"/>
      <c r="CH861" s="92"/>
      <c r="CI861" s="92"/>
      <c r="CJ861" s="92"/>
      <c r="CK861" s="92"/>
      <c r="CL861" s="92"/>
      <c r="CM861" s="92"/>
      <c r="CN861" s="92"/>
      <c r="CO861" s="92"/>
      <c r="CP861" s="92"/>
      <c r="CQ861" s="92"/>
      <c r="CR861" s="92"/>
      <c r="CS861" s="92"/>
      <c r="CT861" s="92"/>
      <c r="CU861" s="92"/>
      <c r="CV861" s="92"/>
      <c r="CW861" s="92"/>
      <c r="CX861" s="92"/>
      <c r="CY861" s="92"/>
      <c r="CZ861" s="92"/>
      <c r="DA861" s="92"/>
      <c r="DB861" s="92"/>
      <c r="DC861" s="92"/>
      <c r="DD861" s="92"/>
      <c r="DE861" s="92"/>
      <c r="DF861" s="92"/>
      <c r="DG861" s="92"/>
      <c r="DH861" s="92"/>
      <c r="DI861" s="92"/>
      <c r="DJ861" s="92"/>
      <c r="DK861" s="92"/>
      <c r="DL861" s="92"/>
      <c r="DM861" s="92"/>
      <c r="DN861" s="92"/>
      <c r="DO861" s="92"/>
      <c r="DP861" s="92"/>
      <c r="DQ861" s="92"/>
      <c r="DR861" s="92"/>
      <c r="DS861" s="92"/>
      <c r="DT861" s="92"/>
      <c r="DU861" s="92"/>
      <c r="DV861" s="92"/>
      <c r="DW861" s="92"/>
      <c r="DX861" s="93"/>
      <c r="DY861" s="92"/>
      <c r="DZ861" s="92"/>
      <c r="EA861" s="92"/>
      <c r="EB861" s="92"/>
      <c r="EC861" s="92"/>
      <c r="ED861" s="92"/>
      <c r="EE861" s="92"/>
      <c r="EF861" s="92"/>
      <c r="EG861" s="92"/>
      <c r="EH861" s="92"/>
      <c r="EK861" s="94"/>
      <c r="EL861" s="95"/>
    </row>
    <row r="862" spans="7:142" x14ac:dyDescent="0.15"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236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  <c r="BP862" s="129"/>
      <c r="BQ862" s="129"/>
      <c r="BR862" s="129"/>
      <c r="BS862" s="129"/>
      <c r="BT862" s="129"/>
      <c r="BU862" s="129"/>
      <c r="BV862" s="129"/>
      <c r="BW862" s="129"/>
      <c r="BX862" s="129"/>
      <c r="BY862" s="129"/>
      <c r="BZ862" s="129"/>
      <c r="CA862" s="129"/>
      <c r="CB862" s="129"/>
      <c r="CC862" s="129"/>
      <c r="CD862" s="129"/>
      <c r="CE862" s="129"/>
      <c r="CF862" s="92"/>
      <c r="CG862" s="92"/>
      <c r="CH862" s="92"/>
      <c r="CI862" s="92"/>
      <c r="CJ862" s="92"/>
      <c r="CK862" s="92"/>
      <c r="CL862" s="92"/>
      <c r="CM862" s="92"/>
      <c r="CN862" s="92"/>
      <c r="CO862" s="92"/>
      <c r="CP862" s="92"/>
      <c r="CQ862" s="92"/>
      <c r="CR862" s="92"/>
      <c r="CS862" s="92"/>
      <c r="CT862" s="92"/>
      <c r="CU862" s="92"/>
      <c r="CV862" s="92"/>
      <c r="CW862" s="92"/>
      <c r="CX862" s="92"/>
      <c r="CY862" s="92"/>
      <c r="CZ862" s="92"/>
      <c r="DA862" s="92"/>
      <c r="DB862" s="92"/>
      <c r="DC862" s="92"/>
      <c r="DD862" s="92"/>
      <c r="DE862" s="92"/>
      <c r="DF862" s="92"/>
      <c r="DG862" s="92"/>
      <c r="DH862" s="92"/>
      <c r="DI862" s="92"/>
      <c r="DJ862" s="92"/>
      <c r="DK862" s="92"/>
      <c r="DL862" s="92"/>
      <c r="DM862" s="92"/>
      <c r="DN862" s="92"/>
      <c r="DO862" s="92"/>
      <c r="DP862" s="92"/>
      <c r="DQ862" s="92"/>
      <c r="DR862" s="92"/>
      <c r="DS862" s="92"/>
      <c r="DT862" s="92"/>
      <c r="DU862" s="92"/>
      <c r="DV862" s="92"/>
      <c r="DW862" s="92"/>
      <c r="DX862" s="93"/>
      <c r="DY862" s="92"/>
      <c r="DZ862" s="92"/>
      <c r="EA862" s="92"/>
      <c r="EB862" s="92"/>
      <c r="EC862" s="92"/>
      <c r="ED862" s="92"/>
      <c r="EE862" s="92"/>
      <c r="EF862" s="92"/>
      <c r="EG862" s="92"/>
      <c r="EH862" s="92"/>
      <c r="EK862" s="94"/>
      <c r="EL862" s="95"/>
    </row>
    <row r="863" spans="7:142" x14ac:dyDescent="0.15"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236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  <c r="BP863" s="129"/>
      <c r="BQ863" s="129"/>
      <c r="BR863" s="129"/>
      <c r="BS863" s="129"/>
      <c r="BT863" s="129"/>
      <c r="BU863" s="129"/>
      <c r="BV863" s="129"/>
      <c r="BW863" s="129"/>
      <c r="BX863" s="129"/>
      <c r="BY863" s="129"/>
      <c r="BZ863" s="129"/>
      <c r="CA863" s="129"/>
      <c r="CB863" s="129"/>
      <c r="CC863" s="129"/>
      <c r="CD863" s="129"/>
      <c r="CE863" s="129"/>
      <c r="CF863" s="92"/>
      <c r="CG863" s="92"/>
      <c r="CH863" s="92"/>
      <c r="CI863" s="92"/>
      <c r="CJ863" s="92"/>
      <c r="CK863" s="92"/>
      <c r="CL863" s="92"/>
      <c r="CM863" s="92"/>
      <c r="CN863" s="92"/>
      <c r="CO863" s="92"/>
      <c r="CP863" s="92"/>
      <c r="CQ863" s="92"/>
      <c r="CR863" s="92"/>
      <c r="CS863" s="92"/>
      <c r="CT863" s="92"/>
      <c r="CU863" s="92"/>
      <c r="CV863" s="92"/>
      <c r="CW863" s="92"/>
      <c r="CX863" s="92"/>
      <c r="CY863" s="92"/>
      <c r="CZ863" s="92"/>
      <c r="DA863" s="92"/>
      <c r="DB863" s="92"/>
      <c r="DC863" s="92"/>
      <c r="DD863" s="92"/>
      <c r="DE863" s="92"/>
      <c r="DF863" s="92"/>
      <c r="DG863" s="92"/>
      <c r="DH863" s="92"/>
      <c r="DI863" s="92"/>
      <c r="DJ863" s="92"/>
      <c r="DK863" s="92"/>
      <c r="DL863" s="92"/>
      <c r="DM863" s="92"/>
      <c r="DN863" s="92"/>
      <c r="DO863" s="92"/>
      <c r="DP863" s="92"/>
      <c r="DQ863" s="92"/>
      <c r="DR863" s="92"/>
      <c r="DS863" s="92"/>
      <c r="DT863" s="92"/>
      <c r="DU863" s="92"/>
      <c r="DV863" s="92"/>
      <c r="DW863" s="92"/>
      <c r="DX863" s="93"/>
      <c r="DY863" s="92"/>
      <c r="DZ863" s="92"/>
      <c r="EA863" s="92"/>
      <c r="EB863" s="92"/>
      <c r="EC863" s="92"/>
      <c r="ED863" s="92"/>
      <c r="EE863" s="92"/>
      <c r="EF863" s="92"/>
      <c r="EG863" s="92"/>
      <c r="EH863" s="92"/>
      <c r="EK863" s="94"/>
      <c r="EL863" s="95"/>
    </row>
    <row r="864" spans="7:142" x14ac:dyDescent="0.15"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236"/>
      <c r="T864" s="129"/>
      <c r="U864" s="129"/>
      <c r="V864" s="129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  <c r="BP864" s="129"/>
      <c r="BQ864" s="129"/>
      <c r="BR864" s="129"/>
      <c r="BS864" s="129"/>
      <c r="BT864" s="129"/>
      <c r="BU864" s="129"/>
      <c r="BV864" s="129"/>
      <c r="BW864" s="129"/>
      <c r="BX864" s="129"/>
      <c r="BY864" s="129"/>
      <c r="BZ864" s="129"/>
      <c r="CA864" s="129"/>
      <c r="CB864" s="129"/>
      <c r="CC864" s="129"/>
      <c r="CD864" s="129"/>
      <c r="CE864" s="129"/>
      <c r="CF864" s="92"/>
      <c r="CG864" s="92"/>
      <c r="CH864" s="92"/>
      <c r="CI864" s="92"/>
      <c r="CJ864" s="92"/>
      <c r="CK864" s="92"/>
      <c r="CL864" s="92"/>
      <c r="CM864" s="92"/>
      <c r="CN864" s="92"/>
      <c r="CO864" s="92"/>
      <c r="CP864" s="92"/>
      <c r="CQ864" s="92"/>
      <c r="CR864" s="92"/>
      <c r="CS864" s="92"/>
      <c r="CT864" s="92"/>
      <c r="CU864" s="92"/>
      <c r="CV864" s="92"/>
      <c r="CW864" s="92"/>
      <c r="CX864" s="92"/>
      <c r="CY864" s="92"/>
      <c r="CZ864" s="92"/>
      <c r="DA864" s="92"/>
      <c r="DB864" s="92"/>
      <c r="DC864" s="92"/>
      <c r="DD864" s="92"/>
      <c r="DE864" s="92"/>
      <c r="DF864" s="92"/>
      <c r="DG864" s="92"/>
      <c r="DH864" s="92"/>
      <c r="DI864" s="92"/>
      <c r="DJ864" s="92"/>
      <c r="DK864" s="92"/>
      <c r="DL864" s="92"/>
      <c r="DM864" s="92"/>
      <c r="DN864" s="92"/>
      <c r="DO864" s="92"/>
      <c r="DP864" s="92"/>
      <c r="DQ864" s="92"/>
      <c r="DR864" s="92"/>
      <c r="DS864" s="92"/>
      <c r="DT864" s="92"/>
      <c r="DU864" s="92"/>
      <c r="DV864" s="92"/>
      <c r="DW864" s="92"/>
      <c r="DX864" s="93"/>
      <c r="DY864" s="92"/>
      <c r="DZ864" s="92"/>
      <c r="EA864" s="92"/>
      <c r="EB864" s="92"/>
      <c r="EC864" s="92"/>
      <c r="ED864" s="92"/>
      <c r="EE864" s="92"/>
      <c r="EF864" s="92"/>
      <c r="EG864" s="92"/>
      <c r="EH864" s="92"/>
      <c r="EK864" s="94"/>
      <c r="EL864" s="95"/>
    </row>
    <row r="865" spans="7:142" x14ac:dyDescent="0.15"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236"/>
      <c r="T865" s="129"/>
      <c r="U865" s="129"/>
      <c r="V865" s="129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  <c r="BP865" s="129"/>
      <c r="BQ865" s="129"/>
      <c r="BR865" s="129"/>
      <c r="BS865" s="129"/>
      <c r="BT865" s="129"/>
      <c r="BU865" s="129"/>
      <c r="BV865" s="129"/>
      <c r="BW865" s="129"/>
      <c r="BX865" s="129"/>
      <c r="BY865" s="129"/>
      <c r="BZ865" s="129"/>
      <c r="CA865" s="129"/>
      <c r="CB865" s="129"/>
      <c r="CC865" s="129"/>
      <c r="CD865" s="129"/>
      <c r="CE865" s="129"/>
      <c r="CF865" s="92"/>
      <c r="CG865" s="92"/>
      <c r="CH865" s="92"/>
      <c r="CI865" s="92"/>
      <c r="CJ865" s="92"/>
      <c r="CK865" s="92"/>
      <c r="CL865" s="92"/>
      <c r="CM865" s="92"/>
      <c r="CN865" s="92"/>
      <c r="CO865" s="92"/>
      <c r="CP865" s="92"/>
      <c r="CQ865" s="92"/>
      <c r="CR865" s="92"/>
      <c r="CS865" s="92"/>
      <c r="CT865" s="92"/>
      <c r="CU865" s="92"/>
      <c r="CV865" s="92"/>
      <c r="CW865" s="92"/>
      <c r="CX865" s="92"/>
      <c r="CY865" s="92"/>
      <c r="CZ865" s="92"/>
      <c r="DA865" s="92"/>
      <c r="DB865" s="92"/>
      <c r="DC865" s="92"/>
      <c r="DD865" s="92"/>
      <c r="DE865" s="92"/>
      <c r="DF865" s="92"/>
      <c r="DG865" s="92"/>
      <c r="DH865" s="92"/>
      <c r="DI865" s="92"/>
      <c r="DJ865" s="92"/>
      <c r="DK865" s="92"/>
      <c r="DL865" s="92"/>
      <c r="DM865" s="92"/>
      <c r="DN865" s="92"/>
      <c r="DO865" s="92"/>
      <c r="DP865" s="92"/>
      <c r="DQ865" s="92"/>
      <c r="DR865" s="92"/>
      <c r="DS865" s="92"/>
      <c r="DT865" s="92"/>
      <c r="DU865" s="92"/>
      <c r="DV865" s="92"/>
      <c r="DW865" s="92"/>
      <c r="DX865" s="93"/>
      <c r="DY865" s="92"/>
      <c r="DZ865" s="92"/>
      <c r="EA865" s="92"/>
      <c r="EB865" s="92"/>
      <c r="EC865" s="92"/>
      <c r="ED865" s="92"/>
      <c r="EE865" s="92"/>
      <c r="EF865" s="92"/>
      <c r="EG865" s="92"/>
      <c r="EH865" s="92"/>
      <c r="EK865" s="94"/>
      <c r="EL865" s="95"/>
    </row>
    <row r="866" spans="7:142" x14ac:dyDescent="0.15"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236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  <c r="BP866" s="129"/>
      <c r="BQ866" s="129"/>
      <c r="BR866" s="129"/>
      <c r="BS866" s="129"/>
      <c r="BT866" s="129"/>
      <c r="BU866" s="129"/>
      <c r="BV866" s="129"/>
      <c r="BW866" s="129"/>
      <c r="BX866" s="129"/>
      <c r="BY866" s="129"/>
      <c r="BZ866" s="129"/>
      <c r="CA866" s="129"/>
      <c r="CB866" s="129"/>
      <c r="CC866" s="129"/>
      <c r="CD866" s="129"/>
      <c r="CE866" s="129"/>
      <c r="CF866" s="92"/>
      <c r="CG866" s="92"/>
      <c r="CH866" s="92"/>
      <c r="CI866" s="92"/>
      <c r="CJ866" s="92"/>
      <c r="CK866" s="92"/>
      <c r="CL866" s="92"/>
      <c r="CM866" s="92"/>
      <c r="CN866" s="92"/>
      <c r="CO866" s="92"/>
      <c r="CP866" s="92"/>
      <c r="CQ866" s="92"/>
      <c r="CR866" s="92"/>
      <c r="CS866" s="92"/>
      <c r="CT866" s="92"/>
      <c r="CU866" s="92"/>
      <c r="CV866" s="92"/>
      <c r="CW866" s="92"/>
      <c r="CX866" s="92"/>
      <c r="CY866" s="92"/>
      <c r="CZ866" s="92"/>
      <c r="DA866" s="92"/>
      <c r="DB866" s="92"/>
      <c r="DC866" s="92"/>
      <c r="DD866" s="92"/>
      <c r="DE866" s="92"/>
      <c r="DF866" s="92"/>
      <c r="DG866" s="92"/>
      <c r="DH866" s="92"/>
      <c r="DI866" s="92"/>
      <c r="DJ866" s="92"/>
      <c r="DK866" s="92"/>
      <c r="DL866" s="92"/>
      <c r="DM866" s="92"/>
      <c r="DN866" s="92"/>
      <c r="DO866" s="92"/>
      <c r="DP866" s="92"/>
      <c r="DQ866" s="92"/>
      <c r="DR866" s="92"/>
      <c r="DS866" s="92"/>
      <c r="DT866" s="92"/>
      <c r="DU866" s="92"/>
      <c r="DV866" s="92"/>
      <c r="DW866" s="92"/>
      <c r="DX866" s="93"/>
      <c r="DY866" s="92"/>
      <c r="DZ866" s="92"/>
      <c r="EA866" s="92"/>
      <c r="EB866" s="92"/>
      <c r="EC866" s="92"/>
      <c r="ED866" s="92"/>
      <c r="EE866" s="92"/>
      <c r="EF866" s="92"/>
      <c r="EG866" s="92"/>
      <c r="EH866" s="92"/>
      <c r="EJ866" s="115"/>
      <c r="EK866" s="94"/>
      <c r="EL866" s="95"/>
    </row>
    <row r="867" spans="7:142" x14ac:dyDescent="0.15"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236"/>
      <c r="T867" s="129"/>
      <c r="U867" s="129"/>
      <c r="V867" s="129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  <c r="BP867" s="129"/>
      <c r="BQ867" s="129"/>
      <c r="BR867" s="129"/>
      <c r="BS867" s="129"/>
      <c r="BT867" s="129"/>
      <c r="BU867" s="129"/>
      <c r="BV867" s="129"/>
      <c r="BW867" s="129"/>
      <c r="BX867" s="129"/>
      <c r="BY867" s="129"/>
      <c r="BZ867" s="129"/>
      <c r="CA867" s="129"/>
      <c r="CB867" s="129"/>
      <c r="CC867" s="129"/>
      <c r="CD867" s="129"/>
      <c r="CE867" s="129"/>
      <c r="CF867" s="92"/>
      <c r="CG867" s="92"/>
      <c r="CH867" s="92"/>
      <c r="CI867" s="92"/>
      <c r="CJ867" s="92"/>
      <c r="CK867" s="92"/>
      <c r="CL867" s="92"/>
      <c r="CM867" s="92"/>
      <c r="CN867" s="92"/>
      <c r="CO867" s="92"/>
      <c r="CP867" s="92"/>
      <c r="CQ867" s="92"/>
      <c r="CR867" s="92"/>
      <c r="CS867" s="92"/>
      <c r="CT867" s="92"/>
      <c r="CU867" s="92"/>
      <c r="CV867" s="92"/>
      <c r="CW867" s="92"/>
      <c r="CX867" s="92"/>
      <c r="CY867" s="92"/>
      <c r="CZ867" s="92"/>
      <c r="DA867" s="92"/>
      <c r="DB867" s="92"/>
      <c r="DC867" s="92"/>
      <c r="DD867" s="92"/>
      <c r="DE867" s="92"/>
      <c r="DF867" s="92"/>
      <c r="DG867" s="92"/>
      <c r="DH867" s="92"/>
      <c r="DI867" s="92"/>
      <c r="DJ867" s="92"/>
      <c r="DK867" s="92"/>
      <c r="DL867" s="92"/>
      <c r="DM867" s="92"/>
      <c r="DN867" s="92"/>
      <c r="DO867" s="92"/>
      <c r="DP867" s="92"/>
      <c r="DQ867" s="92"/>
      <c r="DR867" s="92"/>
      <c r="DS867" s="92"/>
      <c r="DT867" s="92"/>
      <c r="DU867" s="92"/>
      <c r="DV867" s="92"/>
      <c r="DW867" s="92"/>
      <c r="DX867" s="93"/>
      <c r="DY867" s="92"/>
      <c r="DZ867" s="92"/>
      <c r="EA867" s="92"/>
      <c r="EB867" s="92"/>
      <c r="EC867" s="92"/>
      <c r="ED867" s="92"/>
      <c r="EE867" s="92"/>
      <c r="EF867" s="92"/>
      <c r="EG867" s="92"/>
      <c r="EH867" s="92"/>
      <c r="EJ867" s="115"/>
      <c r="EK867" s="94"/>
      <c r="EL867" s="95"/>
    </row>
    <row r="868" spans="7:142" x14ac:dyDescent="0.15"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236"/>
      <c r="T868" s="129"/>
      <c r="U868" s="129"/>
      <c r="V868" s="129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  <c r="BP868" s="129"/>
      <c r="BQ868" s="129"/>
      <c r="BR868" s="129"/>
      <c r="BS868" s="129"/>
      <c r="BT868" s="129"/>
      <c r="BU868" s="129"/>
      <c r="BV868" s="129"/>
      <c r="BW868" s="129"/>
      <c r="BX868" s="129"/>
      <c r="BY868" s="129"/>
      <c r="BZ868" s="129"/>
      <c r="CA868" s="129"/>
      <c r="CB868" s="129"/>
      <c r="CC868" s="129"/>
      <c r="CD868" s="129"/>
      <c r="CE868" s="129"/>
      <c r="CF868" s="92"/>
      <c r="CG868" s="92"/>
      <c r="CH868" s="92"/>
      <c r="CI868" s="92"/>
      <c r="CJ868" s="92"/>
      <c r="CK868" s="92"/>
      <c r="CL868" s="92"/>
      <c r="CM868" s="92"/>
      <c r="CN868" s="92"/>
      <c r="CO868" s="92"/>
      <c r="CP868" s="92"/>
      <c r="CQ868" s="92"/>
      <c r="CR868" s="92"/>
      <c r="CS868" s="92"/>
      <c r="CT868" s="92"/>
      <c r="CU868" s="92"/>
      <c r="CV868" s="92"/>
      <c r="CW868" s="92"/>
      <c r="CX868" s="92"/>
      <c r="CY868" s="92"/>
      <c r="CZ868" s="92"/>
      <c r="DA868" s="92"/>
      <c r="DB868" s="92"/>
      <c r="DC868" s="92"/>
      <c r="DD868" s="92"/>
      <c r="DE868" s="92"/>
      <c r="DF868" s="92"/>
      <c r="DG868" s="92"/>
      <c r="DH868" s="92"/>
      <c r="DI868" s="92"/>
      <c r="DJ868" s="92"/>
      <c r="DK868" s="92"/>
      <c r="DL868" s="92"/>
      <c r="DM868" s="92"/>
      <c r="DN868" s="92"/>
      <c r="DO868" s="92"/>
      <c r="DP868" s="92"/>
      <c r="DQ868" s="92"/>
      <c r="DR868" s="92"/>
      <c r="DS868" s="92"/>
      <c r="DT868" s="92"/>
      <c r="DU868" s="92"/>
      <c r="DV868" s="92"/>
      <c r="DW868" s="92"/>
      <c r="DX868" s="93"/>
      <c r="DY868" s="92"/>
      <c r="DZ868" s="92"/>
      <c r="EA868" s="92"/>
      <c r="EB868" s="92"/>
      <c r="EC868" s="92"/>
      <c r="ED868" s="92"/>
      <c r="EE868" s="92"/>
      <c r="EF868" s="92"/>
      <c r="EG868" s="92"/>
      <c r="EH868" s="92"/>
      <c r="EJ868" s="115"/>
      <c r="EK868" s="94"/>
      <c r="EL868" s="95"/>
    </row>
    <row r="869" spans="7:142" x14ac:dyDescent="0.15"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236"/>
      <c r="T869" s="129"/>
      <c r="U869" s="129"/>
      <c r="V869" s="129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  <c r="BP869" s="129"/>
      <c r="BQ869" s="129"/>
      <c r="BR869" s="129"/>
      <c r="BS869" s="129"/>
      <c r="BT869" s="129"/>
      <c r="BU869" s="129"/>
      <c r="BV869" s="129"/>
      <c r="BW869" s="129"/>
      <c r="BX869" s="129"/>
      <c r="BY869" s="129"/>
      <c r="BZ869" s="129"/>
      <c r="CA869" s="129"/>
      <c r="CB869" s="129"/>
      <c r="CC869" s="129"/>
      <c r="CD869" s="129"/>
      <c r="CE869" s="129"/>
      <c r="CF869" s="92"/>
      <c r="CG869" s="92"/>
      <c r="CH869" s="92"/>
      <c r="CI869" s="92"/>
      <c r="CJ869" s="92"/>
      <c r="CK869" s="92"/>
      <c r="CL869" s="92"/>
      <c r="CM869" s="92"/>
      <c r="CN869" s="92"/>
      <c r="CO869" s="92"/>
      <c r="CP869" s="92"/>
      <c r="CQ869" s="92"/>
      <c r="CR869" s="92"/>
      <c r="CS869" s="92"/>
      <c r="CT869" s="92"/>
      <c r="CU869" s="92"/>
      <c r="CV869" s="92"/>
      <c r="CW869" s="92"/>
      <c r="CX869" s="92"/>
      <c r="CY869" s="92"/>
      <c r="CZ869" s="92"/>
      <c r="DA869" s="92"/>
      <c r="DB869" s="92"/>
      <c r="DC869" s="92"/>
      <c r="DD869" s="92"/>
      <c r="DE869" s="92"/>
      <c r="DF869" s="92"/>
      <c r="DG869" s="92"/>
      <c r="DH869" s="92"/>
      <c r="DI869" s="92"/>
      <c r="DJ869" s="92"/>
      <c r="DK869" s="92"/>
      <c r="DL869" s="92"/>
      <c r="DM869" s="92"/>
      <c r="DN869" s="92"/>
      <c r="DO869" s="92"/>
      <c r="DP869" s="92"/>
      <c r="DQ869" s="92"/>
      <c r="DR869" s="92"/>
      <c r="DS869" s="92"/>
      <c r="DT869" s="92"/>
      <c r="DU869" s="92"/>
      <c r="DV869" s="92"/>
      <c r="DW869" s="92"/>
      <c r="DX869" s="93"/>
      <c r="DY869" s="92"/>
      <c r="DZ869" s="92"/>
      <c r="EA869" s="92"/>
      <c r="EB869" s="92"/>
      <c r="EC869" s="92"/>
      <c r="ED869" s="92"/>
      <c r="EE869" s="92"/>
      <c r="EF869" s="92"/>
      <c r="EG869" s="92"/>
      <c r="EH869" s="92"/>
      <c r="EK869" s="94"/>
      <c r="EL869" s="95"/>
    </row>
    <row r="870" spans="7:142" x14ac:dyDescent="0.15"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236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  <c r="BP870" s="129"/>
      <c r="BQ870" s="129"/>
      <c r="BR870" s="129"/>
      <c r="BS870" s="129"/>
      <c r="BT870" s="129"/>
      <c r="BU870" s="129"/>
      <c r="BV870" s="129"/>
      <c r="BW870" s="129"/>
      <c r="BX870" s="129"/>
      <c r="BY870" s="129"/>
      <c r="BZ870" s="129"/>
      <c r="CA870" s="129"/>
      <c r="CB870" s="129"/>
      <c r="CC870" s="129"/>
      <c r="CD870" s="129"/>
      <c r="CE870" s="129"/>
      <c r="CF870" s="92"/>
      <c r="CG870" s="92"/>
      <c r="CH870" s="92"/>
      <c r="CI870" s="92"/>
      <c r="CJ870" s="92"/>
      <c r="CK870" s="92"/>
      <c r="CL870" s="92"/>
      <c r="CM870" s="92"/>
      <c r="CN870" s="92"/>
      <c r="CO870" s="92"/>
      <c r="CP870" s="92"/>
      <c r="CQ870" s="92"/>
      <c r="CR870" s="92"/>
      <c r="CS870" s="92"/>
      <c r="CT870" s="92"/>
      <c r="CU870" s="92"/>
      <c r="CV870" s="92"/>
      <c r="CW870" s="92"/>
      <c r="CX870" s="92"/>
      <c r="CY870" s="92"/>
      <c r="CZ870" s="92"/>
      <c r="DA870" s="92"/>
      <c r="DB870" s="92"/>
      <c r="DC870" s="92"/>
      <c r="DD870" s="92"/>
      <c r="DE870" s="92"/>
      <c r="DF870" s="92"/>
      <c r="DG870" s="92"/>
      <c r="DH870" s="92"/>
      <c r="DI870" s="92"/>
      <c r="DJ870" s="92"/>
      <c r="DK870" s="92"/>
      <c r="DL870" s="92"/>
      <c r="DM870" s="92"/>
      <c r="DN870" s="92"/>
      <c r="DO870" s="92"/>
      <c r="DP870" s="92"/>
      <c r="DQ870" s="92"/>
      <c r="DR870" s="92"/>
      <c r="DS870" s="92"/>
      <c r="DT870" s="92"/>
      <c r="DU870" s="92"/>
      <c r="DV870" s="92"/>
      <c r="DW870" s="92"/>
      <c r="DX870" s="93"/>
      <c r="DY870" s="92"/>
      <c r="DZ870" s="92"/>
      <c r="EA870" s="92"/>
      <c r="EB870" s="92"/>
      <c r="EC870" s="92"/>
      <c r="ED870" s="92"/>
      <c r="EE870" s="92"/>
      <c r="EF870" s="92"/>
      <c r="EG870" s="92"/>
      <c r="EH870" s="92"/>
      <c r="EK870" s="94"/>
      <c r="EL870" s="95"/>
    </row>
    <row r="871" spans="7:142" x14ac:dyDescent="0.15"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236"/>
      <c r="T871" s="129"/>
      <c r="U871" s="129"/>
      <c r="V871" s="129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  <c r="BP871" s="129"/>
      <c r="BQ871" s="129"/>
      <c r="BR871" s="129"/>
      <c r="BS871" s="129"/>
      <c r="BT871" s="129"/>
      <c r="BU871" s="129"/>
      <c r="BV871" s="129"/>
      <c r="BW871" s="129"/>
      <c r="BX871" s="129"/>
      <c r="BY871" s="129"/>
      <c r="BZ871" s="129"/>
      <c r="CA871" s="129"/>
      <c r="CB871" s="129"/>
      <c r="CC871" s="129"/>
      <c r="CD871" s="129"/>
      <c r="CE871" s="129"/>
      <c r="CF871" s="92"/>
      <c r="CG871" s="92"/>
      <c r="CH871" s="92"/>
      <c r="CI871" s="92"/>
      <c r="CJ871" s="92"/>
      <c r="CK871" s="92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2"/>
      <c r="DE871" s="92"/>
      <c r="DF871" s="92"/>
      <c r="DG871" s="92"/>
      <c r="DH871" s="92"/>
      <c r="DI871" s="92"/>
      <c r="DJ871" s="92"/>
      <c r="DK871" s="92"/>
      <c r="DL871" s="92"/>
      <c r="DM871" s="92"/>
      <c r="DN871" s="92"/>
      <c r="DO871" s="92"/>
      <c r="DP871" s="92"/>
      <c r="DQ871" s="92"/>
      <c r="DR871" s="92"/>
      <c r="DS871" s="92"/>
      <c r="DT871" s="92"/>
      <c r="DU871" s="92"/>
      <c r="DV871" s="92"/>
      <c r="DW871" s="92"/>
      <c r="DX871" s="93"/>
      <c r="DY871" s="92"/>
      <c r="DZ871" s="92"/>
      <c r="EA871" s="92"/>
      <c r="EB871" s="92"/>
      <c r="EC871" s="92"/>
      <c r="ED871" s="92"/>
      <c r="EE871" s="92"/>
      <c r="EF871" s="92"/>
      <c r="EG871" s="92"/>
      <c r="EH871" s="92"/>
      <c r="EJ871" s="115"/>
      <c r="EK871" s="94"/>
      <c r="EL871" s="95"/>
    </row>
    <row r="872" spans="7:142" x14ac:dyDescent="0.15"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236"/>
      <c r="T872" s="129"/>
      <c r="U872" s="129"/>
      <c r="V872" s="129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  <c r="BP872" s="129"/>
      <c r="BQ872" s="129"/>
      <c r="BR872" s="129"/>
      <c r="BS872" s="129"/>
      <c r="BT872" s="129"/>
      <c r="BU872" s="129"/>
      <c r="BV872" s="129"/>
      <c r="BW872" s="129"/>
      <c r="BX872" s="129"/>
      <c r="BY872" s="129"/>
      <c r="BZ872" s="129"/>
      <c r="CA872" s="129"/>
      <c r="CB872" s="129"/>
      <c r="CC872" s="129"/>
      <c r="CD872" s="129"/>
      <c r="CE872" s="129"/>
      <c r="CF872" s="92"/>
      <c r="CG872" s="92"/>
      <c r="CH872" s="92"/>
      <c r="CI872" s="92"/>
      <c r="CJ872" s="92"/>
      <c r="CK872" s="92"/>
      <c r="CL872" s="92"/>
      <c r="CM872" s="92"/>
      <c r="CN872" s="92"/>
      <c r="CO872" s="92"/>
      <c r="CP872" s="92"/>
      <c r="CQ872" s="92"/>
      <c r="CR872" s="92"/>
      <c r="CS872" s="92"/>
      <c r="CT872" s="92"/>
      <c r="CU872" s="92"/>
      <c r="CV872" s="92"/>
      <c r="CW872" s="92"/>
      <c r="CX872" s="92"/>
      <c r="CY872" s="92"/>
      <c r="CZ872" s="92"/>
      <c r="DA872" s="92"/>
      <c r="DB872" s="92"/>
      <c r="DC872" s="92"/>
      <c r="DD872" s="92"/>
      <c r="DE872" s="92"/>
      <c r="DF872" s="92"/>
      <c r="DG872" s="92"/>
      <c r="DH872" s="92"/>
      <c r="DI872" s="92"/>
      <c r="DJ872" s="92"/>
      <c r="DK872" s="92"/>
      <c r="DL872" s="92"/>
      <c r="DM872" s="92"/>
      <c r="DN872" s="92"/>
      <c r="DO872" s="92"/>
      <c r="DP872" s="92"/>
      <c r="DQ872" s="92"/>
      <c r="DR872" s="92"/>
      <c r="DS872" s="92"/>
      <c r="DT872" s="92"/>
      <c r="DU872" s="92"/>
      <c r="DV872" s="92"/>
      <c r="DW872" s="92"/>
      <c r="DX872" s="93"/>
      <c r="DY872" s="92"/>
      <c r="DZ872" s="92"/>
      <c r="EA872" s="92"/>
      <c r="EB872" s="92"/>
      <c r="EC872" s="92"/>
      <c r="ED872" s="92"/>
      <c r="EE872" s="92"/>
      <c r="EF872" s="92"/>
      <c r="EG872" s="92"/>
      <c r="EH872" s="92"/>
      <c r="EJ872" s="115"/>
      <c r="EK872" s="94"/>
      <c r="EL872" s="95"/>
    </row>
    <row r="873" spans="7:142" x14ac:dyDescent="0.15"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236"/>
      <c r="T873" s="129"/>
      <c r="U873" s="129"/>
      <c r="V873" s="129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  <c r="BP873" s="129"/>
      <c r="BQ873" s="129"/>
      <c r="BR873" s="129"/>
      <c r="BS873" s="129"/>
      <c r="BT873" s="129"/>
      <c r="BU873" s="129"/>
      <c r="BV873" s="129"/>
      <c r="BW873" s="129"/>
      <c r="BX873" s="129"/>
      <c r="BY873" s="129"/>
      <c r="BZ873" s="129"/>
      <c r="CA873" s="129"/>
      <c r="CB873" s="129"/>
      <c r="CC873" s="129"/>
      <c r="CD873" s="129"/>
      <c r="CE873" s="129"/>
      <c r="CF873" s="92"/>
      <c r="CG873" s="92"/>
      <c r="CH873" s="92"/>
      <c r="CI873" s="92"/>
      <c r="CJ873" s="92"/>
      <c r="CK873" s="92"/>
      <c r="CL873" s="92"/>
      <c r="CM873" s="92"/>
      <c r="CN873" s="92"/>
      <c r="CO873" s="92"/>
      <c r="CP873" s="92"/>
      <c r="CQ873" s="92"/>
      <c r="CR873" s="92"/>
      <c r="CS873" s="92"/>
      <c r="CT873" s="92"/>
      <c r="CU873" s="92"/>
      <c r="CV873" s="92"/>
      <c r="CW873" s="92"/>
      <c r="CX873" s="92"/>
      <c r="CY873" s="92"/>
      <c r="CZ873" s="92"/>
      <c r="DA873" s="92"/>
      <c r="DB873" s="92"/>
      <c r="DC873" s="92"/>
      <c r="DD873" s="92"/>
      <c r="DE873" s="92"/>
      <c r="DF873" s="92"/>
      <c r="DG873" s="92"/>
      <c r="DH873" s="92"/>
      <c r="DI873" s="92"/>
      <c r="DJ873" s="92"/>
      <c r="DK873" s="92"/>
      <c r="DL873" s="92"/>
      <c r="DM873" s="92"/>
      <c r="DN873" s="92"/>
      <c r="DO873" s="92"/>
      <c r="DP873" s="92"/>
      <c r="DQ873" s="92"/>
      <c r="DR873" s="92"/>
      <c r="DS873" s="92"/>
      <c r="DT873" s="92"/>
      <c r="DU873" s="92"/>
      <c r="DV873" s="92"/>
      <c r="DW873" s="92"/>
      <c r="DX873" s="93"/>
      <c r="DY873" s="92"/>
      <c r="DZ873" s="92"/>
      <c r="EA873" s="92"/>
      <c r="EB873" s="92"/>
      <c r="EC873" s="92"/>
      <c r="ED873" s="92"/>
      <c r="EE873" s="92"/>
      <c r="EF873" s="92"/>
      <c r="EG873" s="92"/>
      <c r="EH873" s="92"/>
      <c r="EJ873" s="115"/>
      <c r="EK873" s="94"/>
      <c r="EL873" s="95"/>
    </row>
    <row r="874" spans="7:142" x14ac:dyDescent="0.15"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236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  <c r="BP874" s="129"/>
      <c r="BQ874" s="129"/>
      <c r="BR874" s="129"/>
      <c r="BS874" s="129"/>
      <c r="BT874" s="129"/>
      <c r="BU874" s="129"/>
      <c r="BV874" s="129"/>
      <c r="BW874" s="129"/>
      <c r="BX874" s="129"/>
      <c r="BY874" s="129"/>
      <c r="BZ874" s="129"/>
      <c r="CA874" s="129"/>
      <c r="CB874" s="129"/>
      <c r="CC874" s="129"/>
      <c r="CD874" s="129"/>
      <c r="CE874" s="129"/>
      <c r="CF874" s="92"/>
      <c r="CG874" s="92"/>
      <c r="CH874" s="92"/>
      <c r="CI874" s="92"/>
      <c r="CJ874" s="92"/>
      <c r="CK874" s="92"/>
      <c r="CL874" s="92"/>
      <c r="CM874" s="92"/>
      <c r="CN874" s="92"/>
      <c r="CO874" s="92"/>
      <c r="CP874" s="92"/>
      <c r="CQ874" s="92"/>
      <c r="CR874" s="92"/>
      <c r="CS874" s="92"/>
      <c r="CT874" s="92"/>
      <c r="CU874" s="92"/>
      <c r="CV874" s="92"/>
      <c r="CW874" s="92"/>
      <c r="CX874" s="92"/>
      <c r="CY874" s="92"/>
      <c r="CZ874" s="92"/>
      <c r="DA874" s="92"/>
      <c r="DB874" s="92"/>
      <c r="DC874" s="92"/>
      <c r="DD874" s="92"/>
      <c r="DE874" s="92"/>
      <c r="DF874" s="92"/>
      <c r="DG874" s="92"/>
      <c r="DH874" s="92"/>
      <c r="DI874" s="92"/>
      <c r="DJ874" s="92"/>
      <c r="DK874" s="92"/>
      <c r="DL874" s="92"/>
      <c r="DM874" s="92"/>
      <c r="DN874" s="92"/>
      <c r="DO874" s="92"/>
      <c r="DP874" s="92"/>
      <c r="DQ874" s="92"/>
      <c r="DR874" s="92"/>
      <c r="DS874" s="92"/>
      <c r="DT874" s="92"/>
      <c r="DU874" s="92"/>
      <c r="DV874" s="92"/>
      <c r="DW874" s="92"/>
      <c r="DX874" s="93"/>
      <c r="DY874" s="92"/>
      <c r="DZ874" s="92"/>
      <c r="EA874" s="92"/>
      <c r="EB874" s="92"/>
      <c r="EC874" s="92"/>
      <c r="ED874" s="92"/>
      <c r="EE874" s="92"/>
      <c r="EF874" s="92"/>
      <c r="EG874" s="92"/>
      <c r="EH874" s="92"/>
      <c r="EJ874" s="115"/>
      <c r="EK874" s="94"/>
      <c r="EL874" s="95"/>
    </row>
    <row r="875" spans="7:142" x14ac:dyDescent="0.15"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236"/>
      <c r="T875" s="129"/>
      <c r="U875" s="129"/>
      <c r="V875" s="129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  <c r="BP875" s="129"/>
      <c r="BQ875" s="129"/>
      <c r="BR875" s="129"/>
      <c r="BS875" s="129"/>
      <c r="BT875" s="129"/>
      <c r="BU875" s="129"/>
      <c r="BV875" s="129"/>
      <c r="BW875" s="129"/>
      <c r="BX875" s="129"/>
      <c r="BY875" s="129"/>
      <c r="BZ875" s="129"/>
      <c r="CA875" s="129"/>
      <c r="CB875" s="129"/>
      <c r="CC875" s="129"/>
      <c r="CD875" s="129"/>
      <c r="CE875" s="129"/>
      <c r="CF875" s="92"/>
      <c r="CG875" s="92"/>
      <c r="CH875" s="92"/>
      <c r="CI875" s="92"/>
      <c r="CJ875" s="92"/>
      <c r="CK875" s="92"/>
      <c r="CL875" s="92"/>
      <c r="CM875" s="92"/>
      <c r="CN875" s="92"/>
      <c r="CO875" s="92"/>
      <c r="CP875" s="92"/>
      <c r="CQ875" s="92"/>
      <c r="CR875" s="92"/>
      <c r="CS875" s="92"/>
      <c r="CT875" s="92"/>
      <c r="CU875" s="92"/>
      <c r="CV875" s="92"/>
      <c r="CW875" s="92"/>
      <c r="CX875" s="92"/>
      <c r="CY875" s="92"/>
      <c r="CZ875" s="92"/>
      <c r="DA875" s="92"/>
      <c r="DB875" s="92"/>
      <c r="DC875" s="92"/>
      <c r="DD875" s="92"/>
      <c r="DE875" s="92"/>
      <c r="DF875" s="92"/>
      <c r="DG875" s="92"/>
      <c r="DH875" s="92"/>
      <c r="DI875" s="92"/>
      <c r="DJ875" s="92"/>
      <c r="DK875" s="92"/>
      <c r="DL875" s="92"/>
      <c r="DM875" s="92"/>
      <c r="DN875" s="92"/>
      <c r="DO875" s="92"/>
      <c r="DP875" s="92"/>
      <c r="DQ875" s="92"/>
      <c r="DR875" s="92"/>
      <c r="DS875" s="92"/>
      <c r="DT875" s="92"/>
      <c r="DU875" s="92"/>
      <c r="DV875" s="92"/>
      <c r="DW875" s="92"/>
      <c r="DX875" s="93"/>
      <c r="DY875" s="92"/>
      <c r="DZ875" s="92"/>
      <c r="EA875" s="92"/>
      <c r="EB875" s="92"/>
      <c r="EC875" s="92"/>
      <c r="ED875" s="92"/>
      <c r="EE875" s="92"/>
      <c r="EF875" s="92"/>
      <c r="EG875" s="92"/>
      <c r="EH875" s="92"/>
      <c r="EJ875" s="115"/>
      <c r="EK875" s="94"/>
      <c r="EL875" s="95"/>
    </row>
    <row r="876" spans="7:142" x14ac:dyDescent="0.15"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236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  <c r="BP876" s="129"/>
      <c r="BQ876" s="129"/>
      <c r="BR876" s="129"/>
      <c r="BS876" s="129"/>
      <c r="BT876" s="129"/>
      <c r="BU876" s="129"/>
      <c r="BV876" s="129"/>
      <c r="BW876" s="129"/>
      <c r="BX876" s="129"/>
      <c r="BY876" s="129"/>
      <c r="BZ876" s="129"/>
      <c r="CA876" s="129"/>
      <c r="CB876" s="129"/>
      <c r="CC876" s="129"/>
      <c r="CD876" s="129"/>
      <c r="CE876" s="129"/>
      <c r="CF876" s="92"/>
      <c r="CG876" s="92"/>
      <c r="CH876" s="92"/>
      <c r="CI876" s="92"/>
      <c r="CJ876" s="92"/>
      <c r="CK876" s="92"/>
      <c r="CL876" s="92"/>
      <c r="CM876" s="92"/>
      <c r="CN876" s="92"/>
      <c r="CO876" s="92"/>
      <c r="CP876" s="92"/>
      <c r="CQ876" s="92"/>
      <c r="CR876" s="92"/>
      <c r="CS876" s="92"/>
      <c r="CT876" s="92"/>
      <c r="CU876" s="92"/>
      <c r="CV876" s="92"/>
      <c r="CW876" s="92"/>
      <c r="CX876" s="92"/>
      <c r="CY876" s="92"/>
      <c r="CZ876" s="92"/>
      <c r="DA876" s="92"/>
      <c r="DB876" s="92"/>
      <c r="DC876" s="92"/>
      <c r="DD876" s="92"/>
      <c r="DE876" s="92"/>
      <c r="DF876" s="92"/>
      <c r="DG876" s="92"/>
      <c r="DH876" s="92"/>
      <c r="DI876" s="92"/>
      <c r="DJ876" s="92"/>
      <c r="DK876" s="92"/>
      <c r="DL876" s="92"/>
      <c r="DM876" s="92"/>
      <c r="DN876" s="92"/>
      <c r="DO876" s="92"/>
      <c r="DP876" s="92"/>
      <c r="DQ876" s="92"/>
      <c r="DR876" s="92"/>
      <c r="DS876" s="92"/>
      <c r="DT876" s="92"/>
      <c r="DU876" s="92"/>
      <c r="DV876" s="92"/>
      <c r="DW876" s="92"/>
      <c r="DX876" s="93"/>
      <c r="DY876" s="92"/>
      <c r="DZ876" s="92"/>
      <c r="EA876" s="92"/>
      <c r="EB876" s="92"/>
      <c r="EC876" s="92"/>
      <c r="ED876" s="92"/>
      <c r="EE876" s="92"/>
      <c r="EF876" s="92"/>
      <c r="EG876" s="92"/>
      <c r="EH876" s="92"/>
      <c r="EJ876" s="115"/>
      <c r="EK876" s="94"/>
      <c r="EL876" s="95"/>
    </row>
    <row r="877" spans="7:142" x14ac:dyDescent="0.15"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236"/>
      <c r="T877" s="129"/>
      <c r="U877" s="129"/>
      <c r="V877" s="129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  <c r="BP877" s="129"/>
      <c r="BQ877" s="129"/>
      <c r="BR877" s="129"/>
      <c r="BS877" s="129"/>
      <c r="BT877" s="129"/>
      <c r="BU877" s="129"/>
      <c r="BV877" s="129"/>
      <c r="BW877" s="129"/>
      <c r="BX877" s="129"/>
      <c r="BY877" s="129"/>
      <c r="BZ877" s="129"/>
      <c r="CA877" s="129"/>
      <c r="CB877" s="129"/>
      <c r="CC877" s="129"/>
      <c r="CD877" s="129"/>
      <c r="CE877" s="129"/>
      <c r="CF877" s="92"/>
      <c r="CG877" s="92"/>
      <c r="CH877" s="92"/>
      <c r="CI877" s="92"/>
      <c r="CJ877" s="92"/>
      <c r="CK877" s="92"/>
      <c r="CL877" s="92"/>
      <c r="CM877" s="92"/>
      <c r="CN877" s="92"/>
      <c r="CO877" s="92"/>
      <c r="CP877" s="92"/>
      <c r="CQ877" s="92"/>
      <c r="CR877" s="92"/>
      <c r="CS877" s="92"/>
      <c r="CT877" s="92"/>
      <c r="CU877" s="92"/>
      <c r="CV877" s="92"/>
      <c r="CW877" s="92"/>
      <c r="CX877" s="92"/>
      <c r="CY877" s="92"/>
      <c r="CZ877" s="92"/>
      <c r="DA877" s="92"/>
      <c r="DB877" s="92"/>
      <c r="DC877" s="92"/>
      <c r="DD877" s="92"/>
      <c r="DE877" s="92"/>
      <c r="DF877" s="92"/>
      <c r="DG877" s="92"/>
      <c r="DH877" s="92"/>
      <c r="DI877" s="92"/>
      <c r="DJ877" s="92"/>
      <c r="DK877" s="92"/>
      <c r="DL877" s="92"/>
      <c r="DM877" s="92"/>
      <c r="DN877" s="92"/>
      <c r="DO877" s="92"/>
      <c r="DP877" s="92"/>
      <c r="DQ877" s="92"/>
      <c r="DR877" s="92"/>
      <c r="DS877" s="92"/>
      <c r="DT877" s="92"/>
      <c r="DU877" s="92"/>
      <c r="DV877" s="92"/>
      <c r="DW877" s="92"/>
      <c r="DX877" s="93"/>
      <c r="DY877" s="92"/>
      <c r="DZ877" s="92"/>
      <c r="EA877" s="92"/>
      <c r="EB877" s="92"/>
      <c r="EC877" s="92"/>
      <c r="ED877" s="92"/>
      <c r="EE877" s="92"/>
      <c r="EF877" s="92"/>
      <c r="EG877" s="92"/>
      <c r="EH877" s="92"/>
      <c r="EJ877" s="115"/>
      <c r="EK877" s="94"/>
      <c r="EL877" s="95"/>
    </row>
    <row r="878" spans="7:142" x14ac:dyDescent="0.15"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236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  <c r="BP878" s="129"/>
      <c r="BQ878" s="129"/>
      <c r="BR878" s="129"/>
      <c r="BS878" s="129"/>
      <c r="BT878" s="129"/>
      <c r="BU878" s="129"/>
      <c r="BV878" s="129"/>
      <c r="BW878" s="129"/>
      <c r="BX878" s="129"/>
      <c r="BY878" s="129"/>
      <c r="BZ878" s="129"/>
      <c r="CA878" s="129"/>
      <c r="CB878" s="129"/>
      <c r="CC878" s="129"/>
      <c r="CD878" s="129"/>
      <c r="CE878" s="129"/>
      <c r="CF878" s="92"/>
      <c r="CG878" s="92"/>
      <c r="CH878" s="92"/>
      <c r="CI878" s="92"/>
      <c r="CJ878" s="92"/>
      <c r="CK878" s="92"/>
      <c r="CL878" s="92"/>
      <c r="CM878" s="92"/>
      <c r="CN878" s="92"/>
      <c r="CO878" s="92"/>
      <c r="CP878" s="92"/>
      <c r="CQ878" s="92"/>
      <c r="CR878" s="92"/>
      <c r="CS878" s="92"/>
      <c r="CT878" s="92"/>
      <c r="CU878" s="92"/>
      <c r="CV878" s="92"/>
      <c r="CW878" s="92"/>
      <c r="CX878" s="92"/>
      <c r="CY878" s="92"/>
      <c r="CZ878" s="92"/>
      <c r="DA878" s="92"/>
      <c r="DB878" s="92"/>
      <c r="DC878" s="92"/>
      <c r="DD878" s="92"/>
      <c r="DE878" s="92"/>
      <c r="DF878" s="92"/>
      <c r="DG878" s="92"/>
      <c r="DH878" s="92"/>
      <c r="DI878" s="92"/>
      <c r="DJ878" s="92"/>
      <c r="DK878" s="92"/>
      <c r="DL878" s="92"/>
      <c r="DM878" s="92"/>
      <c r="DN878" s="92"/>
      <c r="DO878" s="92"/>
      <c r="DP878" s="92"/>
      <c r="DQ878" s="92"/>
      <c r="DR878" s="92"/>
      <c r="DS878" s="92"/>
      <c r="DT878" s="92"/>
      <c r="DU878" s="92"/>
      <c r="DV878" s="92"/>
      <c r="DW878" s="92"/>
      <c r="DX878" s="93"/>
      <c r="DY878" s="92"/>
      <c r="DZ878" s="92"/>
      <c r="EA878" s="92"/>
      <c r="EB878" s="92"/>
      <c r="EC878" s="92"/>
      <c r="ED878" s="92"/>
      <c r="EE878" s="92"/>
      <c r="EF878" s="92"/>
      <c r="EG878" s="92"/>
      <c r="EH878" s="92"/>
      <c r="EJ878" s="115"/>
      <c r="EK878" s="94"/>
      <c r="EL878" s="95"/>
    </row>
    <row r="879" spans="7:142" x14ac:dyDescent="0.15"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236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  <c r="BP879" s="129"/>
      <c r="BQ879" s="129"/>
      <c r="BR879" s="129"/>
      <c r="BS879" s="129"/>
      <c r="BT879" s="129"/>
      <c r="BU879" s="129"/>
      <c r="BV879" s="129"/>
      <c r="BW879" s="129"/>
      <c r="BX879" s="129"/>
      <c r="BY879" s="129"/>
      <c r="BZ879" s="129"/>
      <c r="CA879" s="129"/>
      <c r="CB879" s="129"/>
      <c r="CC879" s="129"/>
      <c r="CD879" s="129"/>
      <c r="CE879" s="129"/>
      <c r="CF879" s="92"/>
      <c r="CG879" s="92"/>
      <c r="CH879" s="92"/>
      <c r="CI879" s="92"/>
      <c r="CJ879" s="92"/>
      <c r="CK879" s="92"/>
      <c r="CL879" s="92"/>
      <c r="CM879" s="92"/>
      <c r="CN879" s="92"/>
      <c r="CO879" s="92"/>
      <c r="CP879" s="92"/>
      <c r="CQ879" s="92"/>
      <c r="CR879" s="92"/>
      <c r="CS879" s="92"/>
      <c r="CT879" s="92"/>
      <c r="CU879" s="92"/>
      <c r="CV879" s="92"/>
      <c r="CW879" s="92"/>
      <c r="CX879" s="92"/>
      <c r="CY879" s="92"/>
      <c r="CZ879" s="92"/>
      <c r="DA879" s="92"/>
      <c r="DB879" s="92"/>
      <c r="DC879" s="92"/>
      <c r="DD879" s="92"/>
      <c r="DE879" s="92"/>
      <c r="DF879" s="92"/>
      <c r="DG879" s="92"/>
      <c r="DH879" s="92"/>
      <c r="DI879" s="92"/>
      <c r="DJ879" s="92"/>
      <c r="DK879" s="92"/>
      <c r="DL879" s="92"/>
      <c r="DM879" s="92"/>
      <c r="DN879" s="92"/>
      <c r="DO879" s="92"/>
      <c r="DP879" s="92"/>
      <c r="DQ879" s="92"/>
      <c r="DR879" s="92"/>
      <c r="DS879" s="92"/>
      <c r="DT879" s="92"/>
      <c r="DU879" s="92"/>
      <c r="DV879" s="92"/>
      <c r="DW879" s="92"/>
      <c r="DX879" s="93"/>
      <c r="DY879" s="92"/>
      <c r="DZ879" s="92"/>
      <c r="EA879" s="92"/>
      <c r="EB879" s="92"/>
      <c r="EC879" s="92"/>
      <c r="ED879" s="92"/>
      <c r="EE879" s="92"/>
      <c r="EF879" s="92"/>
      <c r="EG879" s="92"/>
      <c r="EH879" s="92"/>
      <c r="EK879" s="94"/>
      <c r="EL879" s="95"/>
    </row>
    <row r="880" spans="7:142" x14ac:dyDescent="0.15"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236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  <c r="BP880" s="129"/>
      <c r="BQ880" s="129"/>
      <c r="BR880" s="129"/>
      <c r="BS880" s="129"/>
      <c r="BT880" s="129"/>
      <c r="BU880" s="129"/>
      <c r="BV880" s="129"/>
      <c r="BW880" s="129"/>
      <c r="BX880" s="129"/>
      <c r="BY880" s="129"/>
      <c r="BZ880" s="129"/>
      <c r="CA880" s="129"/>
      <c r="CB880" s="129"/>
      <c r="CC880" s="129"/>
      <c r="CD880" s="129"/>
      <c r="CE880" s="129"/>
      <c r="CF880" s="92"/>
      <c r="CG880" s="92"/>
      <c r="CH880" s="92"/>
      <c r="CI880" s="92"/>
      <c r="CJ880" s="92"/>
      <c r="CK880" s="92"/>
      <c r="CL880" s="92"/>
      <c r="CM880" s="92"/>
      <c r="CN880" s="92"/>
      <c r="CO880" s="92"/>
      <c r="CP880" s="92"/>
      <c r="CQ880" s="92"/>
      <c r="CR880" s="92"/>
      <c r="CS880" s="92"/>
      <c r="CT880" s="92"/>
      <c r="CU880" s="92"/>
      <c r="CV880" s="92"/>
      <c r="CW880" s="92"/>
      <c r="CX880" s="92"/>
      <c r="CY880" s="92"/>
      <c r="CZ880" s="92"/>
      <c r="DA880" s="92"/>
      <c r="DB880" s="92"/>
      <c r="DC880" s="92"/>
      <c r="DD880" s="92"/>
      <c r="DE880" s="92"/>
      <c r="DF880" s="92"/>
      <c r="DG880" s="92"/>
      <c r="DH880" s="92"/>
      <c r="DI880" s="92"/>
      <c r="DJ880" s="92"/>
      <c r="DK880" s="92"/>
      <c r="DL880" s="92"/>
      <c r="DM880" s="92"/>
      <c r="DN880" s="92"/>
      <c r="DO880" s="92"/>
      <c r="DP880" s="92"/>
      <c r="DQ880" s="92"/>
      <c r="DR880" s="92"/>
      <c r="DS880" s="92"/>
      <c r="DT880" s="92"/>
      <c r="DU880" s="92"/>
      <c r="DV880" s="92"/>
      <c r="DW880" s="92"/>
      <c r="DX880" s="93"/>
      <c r="DY880" s="92"/>
      <c r="DZ880" s="92"/>
      <c r="EA880" s="92"/>
      <c r="EB880" s="92"/>
      <c r="EC880" s="92"/>
      <c r="ED880" s="92"/>
      <c r="EE880" s="92"/>
      <c r="EF880" s="92"/>
      <c r="EG880" s="92"/>
      <c r="EH880" s="92"/>
      <c r="EJ880" s="115"/>
      <c r="EK880" s="94"/>
      <c r="EL880" s="95"/>
    </row>
    <row r="881" spans="7:142" x14ac:dyDescent="0.15"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236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  <c r="BP881" s="129"/>
      <c r="BQ881" s="129"/>
      <c r="BR881" s="129"/>
      <c r="BS881" s="129"/>
      <c r="BT881" s="129"/>
      <c r="BU881" s="129"/>
      <c r="BV881" s="129"/>
      <c r="BW881" s="129"/>
      <c r="BX881" s="129"/>
      <c r="BY881" s="129"/>
      <c r="BZ881" s="129"/>
      <c r="CA881" s="129"/>
      <c r="CB881" s="129"/>
      <c r="CC881" s="129"/>
      <c r="CD881" s="129"/>
      <c r="CE881" s="129"/>
      <c r="CF881" s="92"/>
      <c r="CG881" s="92"/>
      <c r="CH881" s="92"/>
      <c r="CI881" s="92"/>
      <c r="CJ881" s="92"/>
      <c r="CK881" s="92"/>
      <c r="CL881" s="92"/>
      <c r="CM881" s="92"/>
      <c r="CN881" s="92"/>
      <c r="CO881" s="92"/>
      <c r="CP881" s="92"/>
      <c r="CQ881" s="92"/>
      <c r="CR881" s="92"/>
      <c r="CS881" s="92"/>
      <c r="CT881" s="92"/>
      <c r="CU881" s="92"/>
      <c r="CV881" s="92"/>
      <c r="CW881" s="92"/>
      <c r="CX881" s="92"/>
      <c r="CY881" s="92"/>
      <c r="CZ881" s="92"/>
      <c r="DA881" s="92"/>
      <c r="DB881" s="92"/>
      <c r="DC881" s="92"/>
      <c r="DD881" s="92"/>
      <c r="DE881" s="92"/>
      <c r="DF881" s="92"/>
      <c r="DG881" s="92"/>
      <c r="DH881" s="92"/>
      <c r="DI881" s="92"/>
      <c r="DJ881" s="92"/>
      <c r="DK881" s="92"/>
      <c r="DL881" s="92"/>
      <c r="DM881" s="92"/>
      <c r="DN881" s="92"/>
      <c r="DO881" s="92"/>
      <c r="DP881" s="92"/>
      <c r="DQ881" s="92"/>
      <c r="DR881" s="92"/>
      <c r="DS881" s="92"/>
      <c r="DT881" s="92"/>
      <c r="DU881" s="92"/>
      <c r="DV881" s="92"/>
      <c r="DW881" s="92"/>
      <c r="DX881" s="93"/>
      <c r="DY881" s="92"/>
      <c r="DZ881" s="92"/>
      <c r="EA881" s="92"/>
      <c r="EB881" s="92"/>
      <c r="EC881" s="92"/>
      <c r="ED881" s="92"/>
      <c r="EE881" s="92"/>
      <c r="EF881" s="92"/>
      <c r="EG881" s="92"/>
      <c r="EH881" s="92"/>
      <c r="EK881" s="94"/>
      <c r="EL881" s="95"/>
    </row>
    <row r="882" spans="7:142" x14ac:dyDescent="0.15"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236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  <c r="BP882" s="129"/>
      <c r="BQ882" s="129"/>
      <c r="BR882" s="129"/>
      <c r="BS882" s="129"/>
      <c r="BT882" s="129"/>
      <c r="BU882" s="129"/>
      <c r="BV882" s="129"/>
      <c r="BW882" s="129"/>
      <c r="BX882" s="129"/>
      <c r="BY882" s="129"/>
      <c r="BZ882" s="129"/>
      <c r="CA882" s="129"/>
      <c r="CB882" s="129"/>
      <c r="CC882" s="129"/>
      <c r="CD882" s="129"/>
      <c r="CE882" s="129"/>
      <c r="CF882" s="92"/>
      <c r="CG882" s="92"/>
      <c r="CH882" s="92"/>
      <c r="CI882" s="92"/>
      <c r="CJ882" s="92"/>
      <c r="CK882" s="92"/>
      <c r="CL882" s="92"/>
      <c r="CM882" s="92"/>
      <c r="CN882" s="92"/>
      <c r="CO882" s="92"/>
      <c r="CP882" s="92"/>
      <c r="CQ882" s="92"/>
      <c r="CR882" s="92"/>
      <c r="CS882" s="92"/>
      <c r="CT882" s="92"/>
      <c r="CU882" s="92"/>
      <c r="CV882" s="92"/>
      <c r="CW882" s="92"/>
      <c r="CX882" s="92"/>
      <c r="CY882" s="92"/>
      <c r="CZ882" s="92"/>
      <c r="DA882" s="92"/>
      <c r="DB882" s="92"/>
      <c r="DC882" s="92"/>
      <c r="DD882" s="92"/>
      <c r="DE882" s="92"/>
      <c r="DF882" s="92"/>
      <c r="DG882" s="92"/>
      <c r="DH882" s="92"/>
      <c r="DI882" s="92"/>
      <c r="DJ882" s="92"/>
      <c r="DK882" s="92"/>
      <c r="DL882" s="92"/>
      <c r="DM882" s="92"/>
      <c r="DN882" s="92"/>
      <c r="DO882" s="92"/>
      <c r="DP882" s="92"/>
      <c r="DQ882" s="92"/>
      <c r="DR882" s="92"/>
      <c r="DS882" s="92"/>
      <c r="DT882" s="92"/>
      <c r="DU882" s="92"/>
      <c r="DV882" s="92"/>
      <c r="DW882" s="92"/>
      <c r="DX882" s="93"/>
      <c r="DY882" s="92"/>
      <c r="DZ882" s="92"/>
      <c r="EA882" s="92"/>
      <c r="EB882" s="92"/>
      <c r="EC882" s="92"/>
      <c r="ED882" s="92"/>
      <c r="EE882" s="92"/>
      <c r="EF882" s="92"/>
      <c r="EG882" s="92"/>
      <c r="EH882" s="92"/>
      <c r="EJ882" s="115"/>
      <c r="EK882" s="94"/>
      <c r="EL882" s="95"/>
    </row>
    <row r="883" spans="7:142" x14ac:dyDescent="0.15"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236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  <c r="BP883" s="129"/>
      <c r="BQ883" s="129"/>
      <c r="BR883" s="129"/>
      <c r="BS883" s="129"/>
      <c r="BT883" s="129"/>
      <c r="BU883" s="129"/>
      <c r="BV883" s="129"/>
      <c r="BW883" s="129"/>
      <c r="BX883" s="129"/>
      <c r="BY883" s="129"/>
      <c r="BZ883" s="129"/>
      <c r="CA883" s="129"/>
      <c r="CB883" s="129"/>
      <c r="CC883" s="129"/>
      <c r="CD883" s="129"/>
      <c r="CE883" s="129"/>
      <c r="CF883" s="92"/>
      <c r="CG883" s="92"/>
      <c r="CH883" s="92"/>
      <c r="CI883" s="92"/>
      <c r="CJ883" s="92"/>
      <c r="CK883" s="92"/>
      <c r="CL883" s="92"/>
      <c r="CM883" s="92"/>
      <c r="CN883" s="92"/>
      <c r="CO883" s="92"/>
      <c r="CP883" s="92"/>
      <c r="CQ883" s="92"/>
      <c r="CR883" s="92"/>
      <c r="CS883" s="92"/>
      <c r="CT883" s="92"/>
      <c r="CU883" s="92"/>
      <c r="CV883" s="92"/>
      <c r="CW883" s="92"/>
      <c r="CX883" s="92"/>
      <c r="CY883" s="92"/>
      <c r="CZ883" s="92"/>
      <c r="DA883" s="92"/>
      <c r="DB883" s="92"/>
      <c r="DC883" s="92"/>
      <c r="DD883" s="92"/>
      <c r="DE883" s="92"/>
      <c r="DF883" s="92"/>
      <c r="DG883" s="92"/>
      <c r="DH883" s="92"/>
      <c r="DI883" s="92"/>
      <c r="DJ883" s="92"/>
      <c r="DK883" s="92"/>
      <c r="DL883" s="92"/>
      <c r="DM883" s="92"/>
      <c r="DN883" s="92"/>
      <c r="DO883" s="92"/>
      <c r="DP883" s="92"/>
      <c r="DQ883" s="92"/>
      <c r="DR883" s="92"/>
      <c r="DS883" s="92"/>
      <c r="DT883" s="92"/>
      <c r="DU883" s="92"/>
      <c r="DV883" s="92"/>
      <c r="DW883" s="92"/>
      <c r="DX883" s="93"/>
      <c r="DY883" s="92"/>
      <c r="DZ883" s="92"/>
      <c r="EA883" s="92"/>
      <c r="EB883" s="92"/>
      <c r="EC883" s="92"/>
      <c r="ED883" s="92"/>
      <c r="EE883" s="92"/>
      <c r="EF883" s="92"/>
      <c r="EG883" s="92"/>
      <c r="EH883" s="92"/>
      <c r="EK883" s="94"/>
      <c r="EL883" s="95"/>
    </row>
    <row r="884" spans="7:142" x14ac:dyDescent="0.15"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236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  <c r="BP884" s="129"/>
      <c r="BQ884" s="129"/>
      <c r="BR884" s="129"/>
      <c r="BS884" s="129"/>
      <c r="BT884" s="129"/>
      <c r="BU884" s="129"/>
      <c r="BV884" s="129"/>
      <c r="BW884" s="129"/>
      <c r="BX884" s="129"/>
      <c r="BY884" s="129"/>
      <c r="BZ884" s="129"/>
      <c r="CA884" s="129"/>
      <c r="CB884" s="129"/>
      <c r="CC884" s="129"/>
      <c r="CD884" s="129"/>
      <c r="CE884" s="129"/>
      <c r="CF884" s="92"/>
      <c r="CG884" s="92"/>
      <c r="CH884" s="92"/>
      <c r="CI884" s="92"/>
      <c r="CJ884" s="92"/>
      <c r="CK884" s="92"/>
      <c r="CL884" s="92"/>
      <c r="CM884" s="92"/>
      <c r="CN884" s="92"/>
      <c r="CO884" s="92"/>
      <c r="CP884" s="92"/>
      <c r="CQ884" s="92"/>
      <c r="CR884" s="92"/>
      <c r="CS884" s="92"/>
      <c r="CT884" s="92"/>
      <c r="CU884" s="92"/>
      <c r="CV884" s="92"/>
      <c r="CW884" s="92"/>
      <c r="CX884" s="92"/>
      <c r="CY884" s="92"/>
      <c r="CZ884" s="92"/>
      <c r="DA884" s="92"/>
      <c r="DB884" s="92"/>
      <c r="DC884" s="92"/>
      <c r="DD884" s="92"/>
      <c r="DE884" s="92"/>
      <c r="DF884" s="92"/>
      <c r="DG884" s="92"/>
      <c r="DH884" s="92"/>
      <c r="DI884" s="92"/>
      <c r="DJ884" s="92"/>
      <c r="DK884" s="92"/>
      <c r="DL884" s="92"/>
      <c r="DM884" s="92"/>
      <c r="DN884" s="92"/>
      <c r="DO884" s="92"/>
      <c r="DP884" s="92"/>
      <c r="DQ884" s="92"/>
      <c r="DR884" s="92"/>
      <c r="DS884" s="92"/>
      <c r="DT884" s="92"/>
      <c r="DU884" s="92"/>
      <c r="DV884" s="92"/>
      <c r="DW884" s="92"/>
      <c r="DX884" s="93"/>
      <c r="DY884" s="92"/>
      <c r="DZ884" s="92"/>
      <c r="EA884" s="92"/>
      <c r="EB884" s="92"/>
      <c r="EC884" s="92"/>
      <c r="ED884" s="92"/>
      <c r="EE884" s="92"/>
      <c r="EF884" s="92"/>
      <c r="EG884" s="92"/>
      <c r="EH884" s="92"/>
      <c r="EJ884" s="115"/>
      <c r="EK884" s="94"/>
      <c r="EL884" s="95"/>
    </row>
    <row r="885" spans="7:142" x14ac:dyDescent="0.15"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236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  <c r="BP885" s="129"/>
      <c r="BQ885" s="129"/>
      <c r="BR885" s="129"/>
      <c r="BS885" s="129"/>
      <c r="BT885" s="129"/>
      <c r="BU885" s="129"/>
      <c r="BV885" s="129"/>
      <c r="BW885" s="129"/>
      <c r="BX885" s="129"/>
      <c r="BY885" s="129"/>
      <c r="BZ885" s="129"/>
      <c r="CA885" s="129"/>
      <c r="CB885" s="129"/>
      <c r="CC885" s="129"/>
      <c r="CD885" s="129"/>
      <c r="CE885" s="129"/>
      <c r="CF885" s="92"/>
      <c r="CG885" s="92"/>
      <c r="CH885" s="92"/>
      <c r="CI885" s="92"/>
      <c r="CJ885" s="92"/>
      <c r="CK885" s="92"/>
      <c r="CL885" s="92"/>
      <c r="CM885" s="92"/>
      <c r="CN885" s="92"/>
      <c r="CO885" s="92"/>
      <c r="CP885" s="92"/>
      <c r="CQ885" s="92"/>
      <c r="CR885" s="92"/>
      <c r="CS885" s="92"/>
      <c r="CT885" s="92"/>
      <c r="CU885" s="92"/>
      <c r="CV885" s="92"/>
      <c r="CW885" s="92"/>
      <c r="CX885" s="92"/>
      <c r="CY885" s="92"/>
      <c r="CZ885" s="92"/>
      <c r="DA885" s="92"/>
      <c r="DB885" s="92"/>
      <c r="DC885" s="92"/>
      <c r="DD885" s="92"/>
      <c r="DE885" s="92"/>
      <c r="DF885" s="92"/>
      <c r="DG885" s="92"/>
      <c r="DH885" s="92"/>
      <c r="DI885" s="92"/>
      <c r="DJ885" s="92"/>
      <c r="DK885" s="92"/>
      <c r="DL885" s="92"/>
      <c r="DM885" s="92"/>
      <c r="DN885" s="92"/>
      <c r="DO885" s="92"/>
      <c r="DP885" s="92"/>
      <c r="DQ885" s="92"/>
      <c r="DR885" s="92"/>
      <c r="DS885" s="92"/>
      <c r="DT885" s="92"/>
      <c r="DU885" s="92"/>
      <c r="DV885" s="92"/>
      <c r="DW885" s="92"/>
      <c r="DX885" s="93"/>
      <c r="DY885" s="92"/>
      <c r="DZ885" s="92"/>
      <c r="EA885" s="92"/>
      <c r="EB885" s="92"/>
      <c r="EC885" s="92"/>
      <c r="ED885" s="92"/>
      <c r="EE885" s="92"/>
      <c r="EF885" s="92"/>
      <c r="EG885" s="92"/>
      <c r="EH885" s="92"/>
      <c r="EK885" s="94"/>
      <c r="EL885" s="95"/>
    </row>
    <row r="886" spans="7:142" x14ac:dyDescent="0.15"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236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  <c r="BP886" s="129"/>
      <c r="BQ886" s="129"/>
      <c r="BR886" s="129"/>
      <c r="BS886" s="129"/>
      <c r="BT886" s="129"/>
      <c r="BU886" s="129"/>
      <c r="BV886" s="129"/>
      <c r="BW886" s="129"/>
      <c r="BX886" s="129"/>
      <c r="BY886" s="129"/>
      <c r="BZ886" s="129"/>
      <c r="CA886" s="129"/>
      <c r="CB886" s="129"/>
      <c r="CC886" s="129"/>
      <c r="CD886" s="129"/>
      <c r="CE886" s="129"/>
      <c r="CF886" s="92"/>
      <c r="CG886" s="92"/>
      <c r="CH886" s="92"/>
      <c r="CI886" s="92"/>
      <c r="CJ886" s="92"/>
      <c r="CK886" s="92"/>
      <c r="CL886" s="92"/>
      <c r="CM886" s="92"/>
      <c r="CN886" s="92"/>
      <c r="CO886" s="92"/>
      <c r="CP886" s="92"/>
      <c r="CQ886" s="92"/>
      <c r="CR886" s="92"/>
      <c r="CS886" s="92"/>
      <c r="CT886" s="92"/>
      <c r="CU886" s="92"/>
      <c r="CV886" s="92"/>
      <c r="CW886" s="92"/>
      <c r="CX886" s="92"/>
      <c r="CY886" s="92"/>
      <c r="CZ886" s="92"/>
      <c r="DA886" s="92"/>
      <c r="DB886" s="92"/>
      <c r="DC886" s="92"/>
      <c r="DD886" s="92"/>
      <c r="DE886" s="92"/>
      <c r="DF886" s="92"/>
      <c r="DG886" s="92"/>
      <c r="DH886" s="92"/>
      <c r="DI886" s="92"/>
      <c r="DJ886" s="92"/>
      <c r="DK886" s="92"/>
      <c r="DL886" s="92"/>
      <c r="DM886" s="92"/>
      <c r="DN886" s="92"/>
      <c r="DO886" s="92"/>
      <c r="DP886" s="92"/>
      <c r="DQ886" s="92"/>
      <c r="DR886" s="92"/>
      <c r="DS886" s="92"/>
      <c r="DT886" s="92"/>
      <c r="DU886" s="92"/>
      <c r="DV886" s="92"/>
      <c r="DW886" s="92"/>
      <c r="DX886" s="93"/>
      <c r="DY886" s="92"/>
      <c r="DZ886" s="92"/>
      <c r="EA886" s="92"/>
      <c r="EB886" s="92"/>
      <c r="EC886" s="92"/>
      <c r="ED886" s="92"/>
      <c r="EE886" s="92"/>
      <c r="EF886" s="92"/>
      <c r="EG886" s="92"/>
      <c r="EH886" s="92"/>
      <c r="EK886" s="94"/>
      <c r="EL886" s="95"/>
    </row>
    <row r="887" spans="7:142" x14ac:dyDescent="0.15"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236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  <c r="BP887" s="129"/>
      <c r="BQ887" s="129"/>
      <c r="BR887" s="129"/>
      <c r="BS887" s="129"/>
      <c r="BT887" s="129"/>
      <c r="BU887" s="129"/>
      <c r="BV887" s="129"/>
      <c r="BW887" s="129"/>
      <c r="BX887" s="129"/>
      <c r="BY887" s="129"/>
      <c r="BZ887" s="129"/>
      <c r="CA887" s="129"/>
      <c r="CB887" s="129"/>
      <c r="CC887" s="129"/>
      <c r="CD887" s="129"/>
      <c r="CE887" s="129"/>
      <c r="CF887" s="92"/>
      <c r="CG887" s="92"/>
      <c r="CH887" s="92"/>
      <c r="CI887" s="92"/>
      <c r="CJ887" s="92"/>
      <c r="CK887" s="92"/>
      <c r="CL887" s="92"/>
      <c r="CM887" s="92"/>
      <c r="CN887" s="92"/>
      <c r="CO887" s="92"/>
      <c r="CP887" s="92"/>
      <c r="CQ887" s="92"/>
      <c r="CR887" s="92"/>
      <c r="CS887" s="92"/>
      <c r="CT887" s="92"/>
      <c r="CU887" s="92"/>
      <c r="CV887" s="92"/>
      <c r="CW887" s="92"/>
      <c r="CX887" s="92"/>
      <c r="CY887" s="92"/>
      <c r="CZ887" s="92"/>
      <c r="DA887" s="92"/>
      <c r="DB887" s="92"/>
      <c r="DC887" s="92"/>
      <c r="DD887" s="92"/>
      <c r="DE887" s="92"/>
      <c r="DF887" s="92"/>
      <c r="DG887" s="92"/>
      <c r="DH887" s="92"/>
      <c r="DI887" s="92"/>
      <c r="DJ887" s="92"/>
      <c r="DK887" s="92"/>
      <c r="DL887" s="92"/>
      <c r="DM887" s="92"/>
      <c r="DN887" s="92"/>
      <c r="DO887" s="92"/>
      <c r="DP887" s="92"/>
      <c r="DQ887" s="92"/>
      <c r="DR887" s="92"/>
      <c r="DS887" s="92"/>
      <c r="DT887" s="92"/>
      <c r="DU887" s="92"/>
      <c r="DV887" s="92"/>
      <c r="DW887" s="92"/>
      <c r="DX887" s="93"/>
      <c r="DY887" s="92"/>
      <c r="DZ887" s="92"/>
      <c r="EA887" s="92"/>
      <c r="EB887" s="92"/>
      <c r="EC887" s="92"/>
      <c r="ED887" s="92"/>
      <c r="EE887" s="92"/>
      <c r="EF887" s="92"/>
      <c r="EG887" s="92"/>
      <c r="EH887" s="92"/>
      <c r="EJ887" s="115"/>
      <c r="EK887" s="94"/>
      <c r="EL887" s="95"/>
    </row>
    <row r="888" spans="7:142" x14ac:dyDescent="0.15"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236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  <c r="BP888" s="129"/>
      <c r="BQ888" s="129"/>
      <c r="BR888" s="129"/>
      <c r="BS888" s="129"/>
      <c r="BT888" s="129"/>
      <c r="BU888" s="129"/>
      <c r="BV888" s="129"/>
      <c r="BW888" s="129"/>
      <c r="BX888" s="129"/>
      <c r="BY888" s="129"/>
      <c r="BZ888" s="129"/>
      <c r="CA888" s="129"/>
      <c r="CB888" s="129"/>
      <c r="CC888" s="129"/>
      <c r="CD888" s="129"/>
      <c r="CE888" s="129"/>
      <c r="CF888" s="92"/>
      <c r="CG888" s="92"/>
      <c r="CH888" s="92"/>
      <c r="CI888" s="92"/>
      <c r="CJ888" s="92"/>
      <c r="CK888" s="92"/>
      <c r="CL888" s="92"/>
      <c r="CM888" s="92"/>
      <c r="CN888" s="92"/>
      <c r="CO888" s="92"/>
      <c r="CP888" s="92"/>
      <c r="CQ888" s="92"/>
      <c r="CR888" s="92"/>
      <c r="CS888" s="92"/>
      <c r="CT888" s="92"/>
      <c r="CU888" s="92"/>
      <c r="CV888" s="92"/>
      <c r="CW888" s="92"/>
      <c r="CX888" s="92"/>
      <c r="CY888" s="92"/>
      <c r="CZ888" s="92"/>
      <c r="DA888" s="92"/>
      <c r="DB888" s="92"/>
      <c r="DC888" s="92"/>
      <c r="DD888" s="92"/>
      <c r="DE888" s="92"/>
      <c r="DF888" s="92"/>
      <c r="DG888" s="92"/>
      <c r="DH888" s="92"/>
      <c r="DI888" s="92"/>
      <c r="DJ888" s="92"/>
      <c r="DK888" s="92"/>
      <c r="DL888" s="92"/>
      <c r="DM888" s="92"/>
      <c r="DN888" s="92"/>
      <c r="DO888" s="92"/>
      <c r="DP888" s="92"/>
      <c r="DQ888" s="92"/>
      <c r="DR888" s="92"/>
      <c r="DS888" s="92"/>
      <c r="DT888" s="92"/>
      <c r="DU888" s="92"/>
      <c r="DV888" s="92"/>
      <c r="DW888" s="92"/>
      <c r="DX888" s="93"/>
      <c r="DY888" s="92"/>
      <c r="DZ888" s="92"/>
      <c r="EA888" s="92"/>
      <c r="EB888" s="92"/>
      <c r="EC888" s="92"/>
      <c r="ED888" s="92"/>
      <c r="EE888" s="92"/>
      <c r="EF888" s="92"/>
      <c r="EG888" s="92"/>
      <c r="EH888" s="92"/>
      <c r="EJ888" s="115"/>
      <c r="EK888" s="94"/>
      <c r="EL888" s="95"/>
    </row>
    <row r="889" spans="7:142" x14ac:dyDescent="0.15"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236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  <c r="BP889" s="129"/>
      <c r="BQ889" s="129"/>
      <c r="BR889" s="129"/>
      <c r="BS889" s="129"/>
      <c r="BT889" s="129"/>
      <c r="BU889" s="129"/>
      <c r="BV889" s="129"/>
      <c r="BW889" s="129"/>
      <c r="BX889" s="129"/>
      <c r="BY889" s="129"/>
      <c r="BZ889" s="129"/>
      <c r="CA889" s="129"/>
      <c r="CB889" s="129"/>
      <c r="CC889" s="129"/>
      <c r="CD889" s="129"/>
      <c r="CE889" s="129"/>
      <c r="CF889" s="92"/>
      <c r="CG889" s="92"/>
      <c r="CH889" s="92"/>
      <c r="CI889" s="92"/>
      <c r="CJ889" s="92"/>
      <c r="CK889" s="92"/>
      <c r="CL889" s="92"/>
      <c r="CM889" s="92"/>
      <c r="CN889" s="92"/>
      <c r="CO889" s="92"/>
      <c r="CP889" s="92"/>
      <c r="CQ889" s="92"/>
      <c r="CR889" s="92"/>
      <c r="CS889" s="92"/>
      <c r="CT889" s="92"/>
      <c r="CU889" s="92"/>
      <c r="CV889" s="92"/>
      <c r="CW889" s="92"/>
      <c r="CX889" s="92"/>
      <c r="CY889" s="92"/>
      <c r="CZ889" s="92"/>
      <c r="DA889" s="92"/>
      <c r="DB889" s="92"/>
      <c r="DC889" s="92"/>
      <c r="DD889" s="92"/>
      <c r="DE889" s="92"/>
      <c r="DF889" s="92"/>
      <c r="DG889" s="92"/>
      <c r="DH889" s="92"/>
      <c r="DI889" s="92"/>
      <c r="DJ889" s="92"/>
      <c r="DK889" s="92"/>
      <c r="DL889" s="92"/>
      <c r="DM889" s="92"/>
      <c r="DN889" s="92"/>
      <c r="DO889" s="92"/>
      <c r="DP889" s="92"/>
      <c r="DQ889" s="92"/>
      <c r="DR889" s="92"/>
      <c r="DS889" s="92"/>
      <c r="DT889" s="92"/>
      <c r="DU889" s="92"/>
      <c r="DV889" s="92"/>
      <c r="DW889" s="92"/>
      <c r="DX889" s="93"/>
      <c r="DY889" s="92"/>
      <c r="DZ889" s="92"/>
      <c r="EA889" s="92"/>
      <c r="EB889" s="92"/>
      <c r="EC889" s="92"/>
      <c r="ED889" s="92"/>
      <c r="EE889" s="92"/>
      <c r="EF889" s="92"/>
      <c r="EG889" s="92"/>
      <c r="EH889" s="92"/>
      <c r="EJ889" s="115"/>
      <c r="EK889" s="94"/>
      <c r="EL889" s="95"/>
    </row>
    <row r="890" spans="7:142" x14ac:dyDescent="0.15"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236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  <c r="BP890" s="129"/>
      <c r="BQ890" s="129"/>
      <c r="BR890" s="129"/>
      <c r="BS890" s="129"/>
      <c r="BT890" s="129"/>
      <c r="BU890" s="129"/>
      <c r="BV890" s="129"/>
      <c r="BW890" s="129"/>
      <c r="BX890" s="129"/>
      <c r="BY890" s="129"/>
      <c r="BZ890" s="129"/>
      <c r="CA890" s="129"/>
      <c r="CB890" s="129"/>
      <c r="CC890" s="129"/>
      <c r="CD890" s="129"/>
      <c r="CE890" s="129"/>
      <c r="CF890" s="92"/>
      <c r="CG890" s="92"/>
      <c r="CH890" s="92"/>
      <c r="CI890" s="92"/>
      <c r="CJ890" s="92"/>
      <c r="CK890" s="92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2"/>
      <c r="CW890" s="92"/>
      <c r="CX890" s="92"/>
      <c r="CY890" s="92"/>
      <c r="CZ890" s="92"/>
      <c r="DA890" s="92"/>
      <c r="DB890" s="92"/>
      <c r="DC890" s="92"/>
      <c r="DD890" s="92"/>
      <c r="DE890" s="92"/>
      <c r="DF890" s="92"/>
      <c r="DG890" s="92"/>
      <c r="DH890" s="92"/>
      <c r="DI890" s="92"/>
      <c r="DJ890" s="92"/>
      <c r="DK890" s="92"/>
      <c r="DL890" s="92"/>
      <c r="DM890" s="92"/>
      <c r="DN890" s="92"/>
      <c r="DO890" s="92"/>
      <c r="DP890" s="92"/>
      <c r="DQ890" s="92"/>
      <c r="DR890" s="92"/>
      <c r="DS890" s="92"/>
      <c r="DT890" s="92"/>
      <c r="DU890" s="92"/>
      <c r="DV890" s="92"/>
      <c r="DW890" s="92"/>
      <c r="DX890" s="93"/>
      <c r="DY890" s="92"/>
      <c r="DZ890" s="92"/>
      <c r="EA890" s="92"/>
      <c r="EB890" s="92"/>
      <c r="EC890" s="92"/>
      <c r="ED890" s="92"/>
      <c r="EE890" s="92"/>
      <c r="EF890" s="92"/>
      <c r="EG890" s="92"/>
      <c r="EH890" s="92"/>
      <c r="EK890" s="94"/>
      <c r="EL890" s="95"/>
    </row>
    <row r="891" spans="7:142" x14ac:dyDescent="0.15"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236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  <c r="BP891" s="129"/>
      <c r="BQ891" s="129"/>
      <c r="BR891" s="129"/>
      <c r="BS891" s="129"/>
      <c r="BT891" s="129"/>
      <c r="BU891" s="129"/>
      <c r="BV891" s="129"/>
      <c r="BW891" s="129"/>
      <c r="BX891" s="129"/>
      <c r="BY891" s="129"/>
      <c r="BZ891" s="129"/>
      <c r="CA891" s="129"/>
      <c r="CB891" s="129"/>
      <c r="CC891" s="129"/>
      <c r="CD891" s="129"/>
      <c r="CE891" s="129"/>
      <c r="CF891" s="92"/>
      <c r="CG891" s="92"/>
      <c r="CH891" s="92"/>
      <c r="CI891" s="92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2"/>
      <c r="DE891" s="92"/>
      <c r="DF891" s="92"/>
      <c r="DG891" s="92"/>
      <c r="DH891" s="92"/>
      <c r="DI891" s="92"/>
      <c r="DJ891" s="92"/>
      <c r="DK891" s="92"/>
      <c r="DL891" s="92"/>
      <c r="DM891" s="92"/>
      <c r="DN891" s="92"/>
      <c r="DO891" s="92"/>
      <c r="DP891" s="92"/>
      <c r="DQ891" s="92"/>
      <c r="DR891" s="92"/>
      <c r="DS891" s="92"/>
      <c r="DT891" s="92"/>
      <c r="DU891" s="92"/>
      <c r="DV891" s="92"/>
      <c r="DW891" s="92"/>
      <c r="DX891" s="93"/>
      <c r="DY891" s="92"/>
      <c r="DZ891" s="92"/>
      <c r="EA891" s="92"/>
      <c r="EB891" s="92"/>
      <c r="EC891" s="92"/>
      <c r="ED891" s="92"/>
      <c r="EE891" s="92"/>
      <c r="EF891" s="92"/>
      <c r="EG891" s="92"/>
      <c r="EH891" s="92"/>
      <c r="EK891" s="94"/>
      <c r="EL891" s="95"/>
    </row>
    <row r="892" spans="7:142" x14ac:dyDescent="0.15"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236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  <c r="BP892" s="129"/>
      <c r="BQ892" s="129"/>
      <c r="BR892" s="129"/>
      <c r="BS892" s="129"/>
      <c r="BT892" s="129"/>
      <c r="BU892" s="129"/>
      <c r="BV892" s="129"/>
      <c r="BW892" s="129"/>
      <c r="BX892" s="129"/>
      <c r="BY892" s="129"/>
      <c r="BZ892" s="129"/>
      <c r="CA892" s="129"/>
      <c r="CB892" s="129"/>
      <c r="CC892" s="129"/>
      <c r="CD892" s="129"/>
      <c r="CE892" s="129"/>
      <c r="CF892" s="92"/>
      <c r="CG892" s="92"/>
      <c r="CH892" s="92"/>
      <c r="CI892" s="92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2"/>
      <c r="DE892" s="92"/>
      <c r="DF892" s="92"/>
      <c r="DG892" s="92"/>
      <c r="DH892" s="92"/>
      <c r="DI892" s="92"/>
      <c r="DJ892" s="92"/>
      <c r="DK892" s="92"/>
      <c r="DL892" s="92"/>
      <c r="DM892" s="92"/>
      <c r="DN892" s="92"/>
      <c r="DO892" s="92"/>
      <c r="DP892" s="92"/>
      <c r="DQ892" s="92"/>
      <c r="DR892" s="92"/>
      <c r="DS892" s="92"/>
      <c r="DT892" s="92"/>
      <c r="DU892" s="92"/>
      <c r="DV892" s="92"/>
      <c r="DW892" s="92"/>
      <c r="DX892" s="93"/>
      <c r="DY892" s="92"/>
      <c r="DZ892" s="92"/>
      <c r="EA892" s="92"/>
      <c r="EB892" s="92"/>
      <c r="EC892" s="92"/>
      <c r="ED892" s="92"/>
      <c r="EE892" s="92"/>
      <c r="EF892" s="92"/>
      <c r="EG892" s="92"/>
      <c r="EH892" s="92"/>
      <c r="EJ892" s="115"/>
      <c r="EK892" s="94"/>
      <c r="EL892" s="95"/>
    </row>
    <row r="893" spans="7:142" x14ac:dyDescent="0.15"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236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  <c r="BP893" s="129"/>
      <c r="BQ893" s="129"/>
      <c r="BR893" s="129"/>
      <c r="BS893" s="129"/>
      <c r="BT893" s="129"/>
      <c r="BU893" s="129"/>
      <c r="BV893" s="129"/>
      <c r="BW893" s="129"/>
      <c r="BX893" s="129"/>
      <c r="BY893" s="129"/>
      <c r="BZ893" s="129"/>
      <c r="CA893" s="129"/>
      <c r="CB893" s="129"/>
      <c r="CC893" s="129"/>
      <c r="CD893" s="129"/>
      <c r="CE893" s="129"/>
      <c r="CF893" s="92"/>
      <c r="CG893" s="92"/>
      <c r="CH893" s="92"/>
      <c r="CI893" s="92"/>
      <c r="CJ893" s="92"/>
      <c r="CK893" s="92"/>
      <c r="CL893" s="92"/>
      <c r="CM893" s="92"/>
      <c r="CN893" s="92"/>
      <c r="CO893" s="92"/>
      <c r="CP893" s="92"/>
      <c r="CQ893" s="92"/>
      <c r="CR893" s="92"/>
      <c r="CS893" s="92"/>
      <c r="CT893" s="92"/>
      <c r="CU893" s="92"/>
      <c r="CV893" s="92"/>
      <c r="CW893" s="92"/>
      <c r="CX893" s="92"/>
      <c r="CY893" s="92"/>
      <c r="CZ893" s="92"/>
      <c r="DA893" s="92"/>
      <c r="DB893" s="92"/>
      <c r="DC893" s="92"/>
      <c r="DD893" s="92"/>
      <c r="DE893" s="92"/>
      <c r="DF893" s="92"/>
      <c r="DG893" s="92"/>
      <c r="DH893" s="92"/>
      <c r="DI893" s="92"/>
      <c r="DJ893" s="92"/>
      <c r="DK893" s="92"/>
      <c r="DL893" s="92"/>
      <c r="DM893" s="92"/>
      <c r="DN893" s="92"/>
      <c r="DO893" s="92"/>
      <c r="DP893" s="92"/>
      <c r="DQ893" s="92"/>
      <c r="DR893" s="92"/>
      <c r="DS893" s="92"/>
      <c r="DT893" s="92"/>
      <c r="DU893" s="92"/>
      <c r="DV893" s="92"/>
      <c r="DW893" s="92"/>
      <c r="DX893" s="93"/>
      <c r="DY893" s="92"/>
      <c r="DZ893" s="92"/>
      <c r="EA893" s="92"/>
      <c r="EB893" s="92"/>
      <c r="EC893" s="92"/>
      <c r="ED893" s="92"/>
      <c r="EE893" s="92"/>
      <c r="EF893" s="92"/>
      <c r="EG893" s="92"/>
      <c r="EH893" s="92"/>
      <c r="EJ893" s="115"/>
      <c r="EK893" s="94"/>
      <c r="EL893" s="95"/>
    </row>
    <row r="894" spans="7:142" x14ac:dyDescent="0.15"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236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  <c r="BP894" s="129"/>
      <c r="BQ894" s="129"/>
      <c r="BR894" s="129"/>
      <c r="BS894" s="129"/>
      <c r="BT894" s="129"/>
      <c r="BU894" s="129"/>
      <c r="BV894" s="129"/>
      <c r="BW894" s="129"/>
      <c r="BX894" s="129"/>
      <c r="BY894" s="129"/>
      <c r="BZ894" s="129"/>
      <c r="CA894" s="129"/>
      <c r="CB894" s="129"/>
      <c r="CC894" s="129"/>
      <c r="CD894" s="129"/>
      <c r="CE894" s="129"/>
      <c r="CF894" s="92"/>
      <c r="CG894" s="92"/>
      <c r="CH894" s="92"/>
      <c r="CI894" s="92"/>
      <c r="CJ894" s="92"/>
      <c r="CK894" s="92"/>
      <c r="CL894" s="92"/>
      <c r="CM894" s="92"/>
      <c r="CN894" s="92"/>
      <c r="CO894" s="92"/>
      <c r="CP894" s="92"/>
      <c r="CQ894" s="92"/>
      <c r="CR894" s="92"/>
      <c r="CS894" s="92"/>
      <c r="CT894" s="92"/>
      <c r="CU894" s="92"/>
      <c r="CV894" s="92"/>
      <c r="CW894" s="92"/>
      <c r="CX894" s="92"/>
      <c r="CY894" s="92"/>
      <c r="CZ894" s="92"/>
      <c r="DA894" s="92"/>
      <c r="DB894" s="92"/>
      <c r="DC894" s="92"/>
      <c r="DD894" s="92"/>
      <c r="DE894" s="92"/>
      <c r="DF894" s="92"/>
      <c r="DG894" s="92"/>
      <c r="DH894" s="92"/>
      <c r="DI894" s="92"/>
      <c r="DJ894" s="92"/>
      <c r="DK894" s="92"/>
      <c r="DL894" s="92"/>
      <c r="DM894" s="92"/>
      <c r="DN894" s="92"/>
      <c r="DO894" s="92"/>
      <c r="DP894" s="92"/>
      <c r="DQ894" s="92"/>
      <c r="DR894" s="92"/>
      <c r="DS894" s="92"/>
      <c r="DT894" s="92"/>
      <c r="DU894" s="92"/>
      <c r="DV894" s="92"/>
      <c r="DW894" s="92"/>
      <c r="DX894" s="93"/>
      <c r="DY894" s="92"/>
      <c r="DZ894" s="92"/>
      <c r="EA894" s="92"/>
      <c r="EB894" s="92"/>
      <c r="EC894" s="92"/>
      <c r="ED894" s="92"/>
      <c r="EE894" s="92"/>
      <c r="EF894" s="92"/>
      <c r="EG894" s="92"/>
      <c r="EH894" s="92"/>
      <c r="EK894" s="94"/>
      <c r="EL894" s="95"/>
    </row>
    <row r="895" spans="7:142" x14ac:dyDescent="0.15"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236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  <c r="BP895" s="129"/>
      <c r="BQ895" s="129"/>
      <c r="BR895" s="129"/>
      <c r="BS895" s="129"/>
      <c r="BT895" s="129"/>
      <c r="BU895" s="129"/>
      <c r="BV895" s="129"/>
      <c r="BW895" s="129"/>
      <c r="BX895" s="129"/>
      <c r="BY895" s="129"/>
      <c r="BZ895" s="129"/>
      <c r="CA895" s="129"/>
      <c r="CB895" s="129"/>
      <c r="CC895" s="129"/>
      <c r="CD895" s="129"/>
      <c r="CE895" s="129"/>
      <c r="CF895" s="92"/>
      <c r="CG895" s="92"/>
      <c r="CH895" s="92"/>
      <c r="CI895" s="92"/>
      <c r="CJ895" s="92"/>
      <c r="CK895" s="92"/>
      <c r="CL895" s="92"/>
      <c r="CM895" s="92"/>
      <c r="CN895" s="92"/>
      <c r="CO895" s="92"/>
      <c r="CP895" s="92"/>
      <c r="CQ895" s="92"/>
      <c r="CR895" s="92"/>
      <c r="CS895" s="92"/>
      <c r="CT895" s="92"/>
      <c r="CU895" s="92"/>
      <c r="CV895" s="92"/>
      <c r="CW895" s="92"/>
      <c r="CX895" s="92"/>
      <c r="CY895" s="92"/>
      <c r="CZ895" s="92"/>
      <c r="DA895" s="92"/>
      <c r="DB895" s="92"/>
      <c r="DC895" s="92"/>
      <c r="DD895" s="92"/>
      <c r="DE895" s="92"/>
      <c r="DF895" s="92"/>
      <c r="DG895" s="92"/>
      <c r="DH895" s="92"/>
      <c r="DI895" s="92"/>
      <c r="DJ895" s="92"/>
      <c r="DK895" s="92"/>
      <c r="DL895" s="92"/>
      <c r="DM895" s="92"/>
      <c r="DN895" s="92"/>
      <c r="DO895" s="92"/>
      <c r="DP895" s="92"/>
      <c r="DQ895" s="92"/>
      <c r="DR895" s="92"/>
      <c r="DS895" s="92"/>
      <c r="DT895" s="92"/>
      <c r="DU895" s="92"/>
      <c r="DV895" s="92"/>
      <c r="DW895" s="92"/>
      <c r="DX895" s="93"/>
      <c r="DY895" s="92"/>
      <c r="DZ895" s="92"/>
      <c r="EA895" s="92"/>
      <c r="EB895" s="92"/>
      <c r="EC895" s="92"/>
      <c r="ED895" s="92"/>
      <c r="EE895" s="92"/>
      <c r="EF895" s="92"/>
      <c r="EG895" s="92"/>
      <c r="EH895" s="92"/>
      <c r="EK895" s="94"/>
      <c r="EL895" s="95"/>
    </row>
    <row r="896" spans="7:142" x14ac:dyDescent="0.15"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236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  <c r="BP896" s="129"/>
      <c r="BQ896" s="129"/>
      <c r="BR896" s="129"/>
      <c r="BS896" s="129"/>
      <c r="BT896" s="129"/>
      <c r="BU896" s="129"/>
      <c r="BV896" s="129"/>
      <c r="BW896" s="129"/>
      <c r="BX896" s="129"/>
      <c r="BY896" s="129"/>
      <c r="BZ896" s="129"/>
      <c r="CA896" s="129"/>
      <c r="CB896" s="129"/>
      <c r="CC896" s="129"/>
      <c r="CD896" s="129"/>
      <c r="CE896" s="129"/>
      <c r="CF896" s="92"/>
      <c r="CG896" s="92"/>
      <c r="CH896" s="92"/>
      <c r="CI896" s="92"/>
      <c r="CJ896" s="92"/>
      <c r="CK896" s="92"/>
      <c r="CL896" s="92"/>
      <c r="CM896" s="92"/>
      <c r="CN896" s="92"/>
      <c r="CO896" s="92"/>
      <c r="CP896" s="92"/>
      <c r="CQ896" s="92"/>
      <c r="CR896" s="92"/>
      <c r="CS896" s="92"/>
      <c r="CT896" s="92"/>
      <c r="CU896" s="92"/>
      <c r="CV896" s="92"/>
      <c r="CW896" s="92"/>
      <c r="CX896" s="92"/>
      <c r="CY896" s="92"/>
      <c r="CZ896" s="92"/>
      <c r="DA896" s="92"/>
      <c r="DB896" s="92"/>
      <c r="DC896" s="92"/>
      <c r="DD896" s="92"/>
      <c r="DE896" s="92"/>
      <c r="DF896" s="92"/>
      <c r="DG896" s="92"/>
      <c r="DH896" s="92"/>
      <c r="DI896" s="92"/>
      <c r="DJ896" s="92"/>
      <c r="DK896" s="92"/>
      <c r="DL896" s="92"/>
      <c r="DM896" s="92"/>
      <c r="DN896" s="92"/>
      <c r="DO896" s="92"/>
      <c r="DP896" s="92"/>
      <c r="DQ896" s="92"/>
      <c r="DR896" s="92"/>
      <c r="DS896" s="92"/>
      <c r="DT896" s="92"/>
      <c r="DU896" s="92"/>
      <c r="DV896" s="92"/>
      <c r="DW896" s="92"/>
      <c r="DX896" s="93"/>
      <c r="DY896" s="92"/>
      <c r="DZ896" s="92"/>
      <c r="EA896" s="92"/>
      <c r="EB896" s="92"/>
      <c r="EC896" s="92"/>
      <c r="ED896" s="92"/>
      <c r="EE896" s="92"/>
      <c r="EF896" s="92"/>
      <c r="EG896" s="92"/>
      <c r="EH896" s="92"/>
      <c r="EK896" s="94"/>
      <c r="EL896" s="95"/>
    </row>
    <row r="897" spans="7:142" x14ac:dyDescent="0.15"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236"/>
      <c r="T897" s="129"/>
      <c r="U897" s="129"/>
      <c r="V897" s="129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  <c r="BP897" s="129"/>
      <c r="BQ897" s="129"/>
      <c r="BR897" s="129"/>
      <c r="BS897" s="129"/>
      <c r="BT897" s="129"/>
      <c r="BU897" s="129"/>
      <c r="BV897" s="129"/>
      <c r="BW897" s="129"/>
      <c r="BX897" s="129"/>
      <c r="BY897" s="129"/>
      <c r="BZ897" s="129"/>
      <c r="CA897" s="129"/>
      <c r="CB897" s="129"/>
      <c r="CC897" s="129"/>
      <c r="CD897" s="129"/>
      <c r="CE897" s="129"/>
      <c r="CF897" s="92"/>
      <c r="CG897" s="92"/>
      <c r="CH897" s="92"/>
      <c r="CI897" s="92"/>
      <c r="CJ897" s="92"/>
      <c r="CK897" s="92"/>
      <c r="CL897" s="92"/>
      <c r="CM897" s="92"/>
      <c r="CN897" s="92"/>
      <c r="CO897" s="92"/>
      <c r="CP897" s="92"/>
      <c r="CQ897" s="92"/>
      <c r="CR897" s="92"/>
      <c r="CS897" s="92"/>
      <c r="CT897" s="92"/>
      <c r="CU897" s="92"/>
      <c r="CV897" s="92"/>
      <c r="CW897" s="92"/>
      <c r="CX897" s="92"/>
      <c r="CY897" s="92"/>
      <c r="CZ897" s="92"/>
      <c r="DA897" s="92"/>
      <c r="DB897" s="92"/>
      <c r="DC897" s="92"/>
      <c r="DD897" s="92"/>
      <c r="DE897" s="92"/>
      <c r="DF897" s="92"/>
      <c r="DG897" s="92"/>
      <c r="DH897" s="92"/>
      <c r="DI897" s="92"/>
      <c r="DJ897" s="92"/>
      <c r="DK897" s="92"/>
      <c r="DL897" s="92"/>
      <c r="DM897" s="92"/>
      <c r="DN897" s="92"/>
      <c r="DO897" s="92"/>
      <c r="DP897" s="92"/>
      <c r="DQ897" s="92"/>
      <c r="DR897" s="92"/>
      <c r="DS897" s="92"/>
      <c r="DT897" s="92"/>
      <c r="DU897" s="92"/>
      <c r="DV897" s="92"/>
      <c r="DW897" s="92"/>
      <c r="DX897" s="93"/>
      <c r="DY897" s="92"/>
      <c r="DZ897" s="92"/>
      <c r="EA897" s="92"/>
      <c r="EB897" s="92"/>
      <c r="EC897" s="92"/>
      <c r="ED897" s="92"/>
      <c r="EE897" s="92"/>
      <c r="EF897" s="92"/>
      <c r="EG897" s="92"/>
      <c r="EH897" s="92"/>
      <c r="EK897" s="94"/>
      <c r="EL897" s="95"/>
    </row>
    <row r="898" spans="7:142" x14ac:dyDescent="0.15"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236"/>
      <c r="T898" s="129"/>
      <c r="U898" s="129"/>
      <c r="V898" s="129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  <c r="BP898" s="129"/>
      <c r="BQ898" s="129"/>
      <c r="BR898" s="129"/>
      <c r="BS898" s="129"/>
      <c r="BT898" s="129"/>
      <c r="BU898" s="129"/>
      <c r="BV898" s="129"/>
      <c r="BW898" s="129"/>
      <c r="BX898" s="129"/>
      <c r="BY898" s="129"/>
      <c r="BZ898" s="129"/>
      <c r="CA898" s="129"/>
      <c r="CB898" s="129"/>
      <c r="CC898" s="129"/>
      <c r="CD898" s="129"/>
      <c r="CE898" s="129"/>
      <c r="CF898" s="92"/>
      <c r="CG898" s="92"/>
      <c r="CH898" s="92"/>
      <c r="CI898" s="92"/>
      <c r="CJ898" s="92"/>
      <c r="CK898" s="92"/>
      <c r="CL898" s="92"/>
      <c r="CM898" s="92"/>
      <c r="CN898" s="92"/>
      <c r="CO898" s="92"/>
      <c r="CP898" s="92"/>
      <c r="CQ898" s="92"/>
      <c r="CR898" s="92"/>
      <c r="CS898" s="92"/>
      <c r="CT898" s="92"/>
      <c r="CU898" s="92"/>
      <c r="CV898" s="92"/>
      <c r="CW898" s="92"/>
      <c r="CX898" s="92"/>
      <c r="CY898" s="92"/>
      <c r="CZ898" s="92"/>
      <c r="DA898" s="92"/>
      <c r="DB898" s="92"/>
      <c r="DC898" s="92"/>
      <c r="DD898" s="92"/>
      <c r="DE898" s="92"/>
      <c r="DF898" s="92"/>
      <c r="DG898" s="92"/>
      <c r="DH898" s="92"/>
      <c r="DI898" s="92"/>
      <c r="DJ898" s="92"/>
      <c r="DK898" s="92"/>
      <c r="DL898" s="92"/>
      <c r="DM898" s="92"/>
      <c r="DN898" s="92"/>
      <c r="DO898" s="92"/>
      <c r="DP898" s="92"/>
      <c r="DQ898" s="92"/>
      <c r="DR898" s="92"/>
      <c r="DS898" s="92"/>
      <c r="DT898" s="92"/>
      <c r="DU898" s="92"/>
      <c r="DV898" s="92"/>
      <c r="DW898" s="92"/>
      <c r="DX898" s="93"/>
      <c r="DY898" s="92"/>
      <c r="DZ898" s="92"/>
      <c r="EA898" s="92"/>
      <c r="EB898" s="92"/>
      <c r="EC898" s="92"/>
      <c r="ED898" s="92"/>
      <c r="EE898" s="92"/>
      <c r="EF898" s="92"/>
      <c r="EG898" s="92"/>
      <c r="EH898" s="92"/>
      <c r="EJ898" s="115"/>
      <c r="EK898" s="94"/>
      <c r="EL898" s="95"/>
    </row>
    <row r="899" spans="7:142" x14ac:dyDescent="0.15"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236"/>
      <c r="T899" s="129"/>
      <c r="U899" s="129"/>
      <c r="V899" s="129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  <c r="BP899" s="129"/>
      <c r="BQ899" s="129"/>
      <c r="BR899" s="129"/>
      <c r="BS899" s="129"/>
      <c r="BT899" s="129"/>
      <c r="BU899" s="129"/>
      <c r="BV899" s="129"/>
      <c r="BW899" s="129"/>
      <c r="BX899" s="129"/>
      <c r="BY899" s="129"/>
      <c r="BZ899" s="129"/>
      <c r="CA899" s="129"/>
      <c r="CB899" s="129"/>
      <c r="CC899" s="129"/>
      <c r="CD899" s="129"/>
      <c r="CE899" s="129"/>
      <c r="CF899" s="92"/>
      <c r="CG899" s="92"/>
      <c r="CH899" s="92"/>
      <c r="CI899" s="92"/>
      <c r="CJ899" s="92"/>
      <c r="CK899" s="92"/>
      <c r="CL899" s="92"/>
      <c r="CM899" s="92"/>
      <c r="CN899" s="92"/>
      <c r="CO899" s="92"/>
      <c r="CP899" s="92"/>
      <c r="CQ899" s="92"/>
      <c r="CR899" s="92"/>
      <c r="CS899" s="92"/>
      <c r="CT899" s="92"/>
      <c r="CU899" s="92"/>
      <c r="CV899" s="92"/>
      <c r="CW899" s="92"/>
      <c r="CX899" s="92"/>
      <c r="CY899" s="92"/>
      <c r="CZ899" s="92"/>
      <c r="DA899" s="92"/>
      <c r="DB899" s="92"/>
      <c r="DC899" s="92"/>
      <c r="DD899" s="92"/>
      <c r="DE899" s="92"/>
      <c r="DF899" s="92"/>
      <c r="DG899" s="92"/>
      <c r="DH899" s="92"/>
      <c r="DI899" s="92"/>
      <c r="DJ899" s="92"/>
      <c r="DK899" s="92"/>
      <c r="DL899" s="92"/>
      <c r="DM899" s="92"/>
      <c r="DN899" s="92"/>
      <c r="DO899" s="92"/>
      <c r="DP899" s="92"/>
      <c r="DQ899" s="92"/>
      <c r="DR899" s="92"/>
      <c r="DS899" s="92"/>
      <c r="DT899" s="92"/>
      <c r="DU899" s="92"/>
      <c r="DV899" s="92"/>
      <c r="DW899" s="92"/>
      <c r="DX899" s="93"/>
      <c r="DY899" s="92"/>
      <c r="DZ899" s="92"/>
      <c r="EA899" s="92"/>
      <c r="EB899" s="92"/>
      <c r="EC899" s="92"/>
      <c r="ED899" s="92"/>
      <c r="EE899" s="92"/>
      <c r="EF899" s="92"/>
      <c r="EG899" s="92"/>
      <c r="EH899" s="92"/>
      <c r="EJ899" s="115"/>
      <c r="EK899" s="94"/>
      <c r="EL899" s="95"/>
    </row>
    <row r="900" spans="7:142" x14ac:dyDescent="0.15"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236"/>
      <c r="T900" s="129"/>
      <c r="U900" s="129"/>
      <c r="V900" s="129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  <c r="BP900" s="129"/>
      <c r="BQ900" s="129"/>
      <c r="BR900" s="129"/>
      <c r="BS900" s="129"/>
      <c r="BT900" s="129"/>
      <c r="BU900" s="129"/>
      <c r="BV900" s="129"/>
      <c r="BW900" s="129"/>
      <c r="BX900" s="129"/>
      <c r="BY900" s="129"/>
      <c r="BZ900" s="129"/>
      <c r="CA900" s="129"/>
      <c r="CB900" s="129"/>
      <c r="CC900" s="129"/>
      <c r="CD900" s="129"/>
      <c r="CE900" s="129"/>
      <c r="CF900" s="92"/>
      <c r="CG900" s="92"/>
      <c r="CH900" s="92"/>
      <c r="CI900" s="92"/>
      <c r="CJ900" s="92"/>
      <c r="CK900" s="92"/>
      <c r="CL900" s="92"/>
      <c r="CM900" s="92"/>
      <c r="CN900" s="92"/>
      <c r="CO900" s="92"/>
      <c r="CP900" s="92"/>
      <c r="CQ900" s="92"/>
      <c r="CR900" s="92"/>
      <c r="CS900" s="92"/>
      <c r="CT900" s="92"/>
      <c r="CU900" s="92"/>
      <c r="CV900" s="92"/>
      <c r="CW900" s="92"/>
      <c r="CX900" s="92"/>
      <c r="CY900" s="92"/>
      <c r="CZ900" s="92"/>
      <c r="DA900" s="92"/>
      <c r="DB900" s="92"/>
      <c r="DC900" s="92"/>
      <c r="DD900" s="92"/>
      <c r="DE900" s="92"/>
      <c r="DF900" s="92"/>
      <c r="DG900" s="92"/>
      <c r="DH900" s="92"/>
      <c r="DI900" s="92"/>
      <c r="DJ900" s="92"/>
      <c r="DK900" s="92"/>
      <c r="DL900" s="92"/>
      <c r="DM900" s="92"/>
      <c r="DN900" s="92"/>
      <c r="DO900" s="92"/>
      <c r="DP900" s="92"/>
      <c r="DQ900" s="92"/>
      <c r="DR900" s="92"/>
      <c r="DS900" s="92"/>
      <c r="DT900" s="92"/>
      <c r="DU900" s="92"/>
      <c r="DV900" s="92"/>
      <c r="DW900" s="92"/>
      <c r="DX900" s="93"/>
      <c r="DY900" s="92"/>
      <c r="DZ900" s="92"/>
      <c r="EA900" s="92"/>
      <c r="EB900" s="92"/>
      <c r="EC900" s="92"/>
      <c r="ED900" s="92"/>
      <c r="EE900" s="92"/>
      <c r="EF900" s="92"/>
      <c r="EG900" s="92"/>
      <c r="EH900" s="92"/>
      <c r="EK900" s="94"/>
      <c r="EL900" s="95"/>
    </row>
    <row r="901" spans="7:142" x14ac:dyDescent="0.15"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236"/>
      <c r="T901" s="129"/>
      <c r="U901" s="129"/>
      <c r="V901" s="129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  <c r="BP901" s="129"/>
      <c r="BQ901" s="129"/>
      <c r="BR901" s="129"/>
      <c r="BS901" s="129"/>
      <c r="BT901" s="129"/>
      <c r="BU901" s="129"/>
      <c r="BV901" s="129"/>
      <c r="BW901" s="129"/>
      <c r="BX901" s="129"/>
      <c r="BY901" s="129"/>
      <c r="BZ901" s="129"/>
      <c r="CA901" s="129"/>
      <c r="CB901" s="129"/>
      <c r="CC901" s="129"/>
      <c r="CD901" s="129"/>
      <c r="CE901" s="129"/>
      <c r="CF901" s="92"/>
      <c r="CG901" s="92"/>
      <c r="CH901" s="92"/>
      <c r="CI901" s="92"/>
      <c r="CJ901" s="92"/>
      <c r="CK901" s="92"/>
      <c r="CL901" s="92"/>
      <c r="CM901" s="92"/>
      <c r="CN901" s="92"/>
      <c r="CO901" s="92"/>
      <c r="CP901" s="92"/>
      <c r="CQ901" s="92"/>
      <c r="CR901" s="92"/>
      <c r="CS901" s="92"/>
      <c r="CT901" s="92"/>
      <c r="CU901" s="92"/>
      <c r="CV901" s="92"/>
      <c r="CW901" s="92"/>
      <c r="CX901" s="92"/>
      <c r="CY901" s="92"/>
      <c r="CZ901" s="92"/>
      <c r="DA901" s="92"/>
      <c r="DB901" s="92"/>
      <c r="DC901" s="92"/>
      <c r="DD901" s="92"/>
      <c r="DE901" s="92"/>
      <c r="DF901" s="92"/>
      <c r="DG901" s="92"/>
      <c r="DH901" s="92"/>
      <c r="DI901" s="92"/>
      <c r="DJ901" s="92"/>
      <c r="DK901" s="92"/>
      <c r="DL901" s="92"/>
      <c r="DM901" s="92"/>
      <c r="DN901" s="92"/>
      <c r="DO901" s="92"/>
      <c r="DP901" s="92"/>
      <c r="DQ901" s="92"/>
      <c r="DR901" s="92"/>
      <c r="DS901" s="92"/>
      <c r="DT901" s="92"/>
      <c r="DU901" s="92"/>
      <c r="DV901" s="92"/>
      <c r="DW901" s="92"/>
      <c r="DX901" s="93"/>
      <c r="DY901" s="92"/>
      <c r="DZ901" s="92"/>
      <c r="EA901" s="92"/>
      <c r="EB901" s="92"/>
      <c r="EC901" s="92"/>
      <c r="ED901" s="92"/>
      <c r="EE901" s="92"/>
      <c r="EF901" s="92"/>
      <c r="EG901" s="92"/>
      <c r="EH901" s="92"/>
      <c r="EK901" s="94"/>
      <c r="EL901" s="95"/>
    </row>
    <row r="902" spans="7:142" x14ac:dyDescent="0.15"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236"/>
      <c r="T902" s="129"/>
      <c r="U902" s="129"/>
      <c r="V902" s="129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  <c r="BP902" s="129"/>
      <c r="BQ902" s="129"/>
      <c r="BR902" s="129"/>
      <c r="BS902" s="129"/>
      <c r="BT902" s="129"/>
      <c r="BU902" s="129"/>
      <c r="BV902" s="129"/>
      <c r="BW902" s="129"/>
      <c r="BX902" s="129"/>
      <c r="BY902" s="129"/>
      <c r="BZ902" s="129"/>
      <c r="CA902" s="129"/>
      <c r="CB902" s="129"/>
      <c r="CC902" s="129"/>
      <c r="CD902" s="129"/>
      <c r="CE902" s="129"/>
      <c r="CF902" s="92"/>
      <c r="CG902" s="92"/>
      <c r="CH902" s="92"/>
      <c r="CI902" s="92"/>
      <c r="CJ902" s="92"/>
      <c r="CK902" s="92"/>
      <c r="CL902" s="92"/>
      <c r="CM902" s="92"/>
      <c r="CN902" s="92"/>
      <c r="CO902" s="92"/>
      <c r="CP902" s="92"/>
      <c r="CQ902" s="92"/>
      <c r="CR902" s="92"/>
      <c r="CS902" s="92"/>
      <c r="CT902" s="92"/>
      <c r="CU902" s="92"/>
      <c r="CV902" s="92"/>
      <c r="CW902" s="92"/>
      <c r="CX902" s="92"/>
      <c r="CY902" s="92"/>
      <c r="CZ902" s="92"/>
      <c r="DA902" s="92"/>
      <c r="DB902" s="92"/>
      <c r="DC902" s="92"/>
      <c r="DD902" s="92"/>
      <c r="DE902" s="92"/>
      <c r="DF902" s="92"/>
      <c r="DG902" s="92"/>
      <c r="DH902" s="92"/>
      <c r="DI902" s="92"/>
      <c r="DJ902" s="92"/>
      <c r="DK902" s="92"/>
      <c r="DL902" s="92"/>
      <c r="DM902" s="92"/>
      <c r="DN902" s="92"/>
      <c r="DO902" s="92"/>
      <c r="DP902" s="92"/>
      <c r="DQ902" s="92"/>
      <c r="DR902" s="92"/>
      <c r="DS902" s="92"/>
      <c r="DT902" s="92"/>
      <c r="DU902" s="92"/>
      <c r="DV902" s="92"/>
      <c r="DW902" s="92"/>
      <c r="DX902" s="93"/>
      <c r="DY902" s="92"/>
      <c r="DZ902" s="92"/>
      <c r="EA902" s="92"/>
      <c r="EB902" s="92"/>
      <c r="EC902" s="92"/>
      <c r="ED902" s="92"/>
      <c r="EE902" s="92"/>
      <c r="EF902" s="92"/>
      <c r="EG902" s="92"/>
      <c r="EH902" s="92"/>
      <c r="EK902" s="94"/>
      <c r="EL902" s="95"/>
    </row>
    <row r="903" spans="7:142" x14ac:dyDescent="0.15"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236"/>
      <c r="T903" s="129"/>
      <c r="U903" s="129"/>
      <c r="V903" s="129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  <c r="BP903" s="129"/>
      <c r="BQ903" s="129"/>
      <c r="BR903" s="129"/>
      <c r="BS903" s="129"/>
      <c r="BT903" s="129"/>
      <c r="BU903" s="129"/>
      <c r="BV903" s="129"/>
      <c r="BW903" s="129"/>
      <c r="BX903" s="129"/>
      <c r="BY903" s="129"/>
      <c r="BZ903" s="129"/>
      <c r="CA903" s="129"/>
      <c r="CB903" s="129"/>
      <c r="CC903" s="129"/>
      <c r="CD903" s="129"/>
      <c r="CE903" s="129"/>
      <c r="CF903" s="92"/>
      <c r="CG903" s="92"/>
      <c r="CH903" s="92"/>
      <c r="CI903" s="92"/>
      <c r="CJ903" s="92"/>
      <c r="CK903" s="92"/>
      <c r="CL903" s="92"/>
      <c r="CM903" s="92"/>
      <c r="CN903" s="92"/>
      <c r="CO903" s="92"/>
      <c r="CP903" s="92"/>
      <c r="CQ903" s="92"/>
      <c r="CR903" s="92"/>
      <c r="CS903" s="92"/>
      <c r="CT903" s="92"/>
      <c r="CU903" s="92"/>
      <c r="CV903" s="92"/>
      <c r="CW903" s="92"/>
      <c r="CX903" s="92"/>
      <c r="CY903" s="92"/>
      <c r="CZ903" s="92"/>
      <c r="DA903" s="92"/>
      <c r="DB903" s="92"/>
      <c r="DC903" s="92"/>
      <c r="DD903" s="92"/>
      <c r="DE903" s="92"/>
      <c r="DF903" s="92"/>
      <c r="DG903" s="92"/>
      <c r="DH903" s="92"/>
      <c r="DI903" s="92"/>
      <c r="DJ903" s="92"/>
      <c r="DK903" s="92"/>
      <c r="DL903" s="92"/>
      <c r="DM903" s="92"/>
      <c r="DN903" s="92"/>
      <c r="DO903" s="92"/>
      <c r="DP903" s="92"/>
      <c r="DQ903" s="92"/>
      <c r="DR903" s="92"/>
      <c r="DS903" s="92"/>
      <c r="DT903" s="92"/>
      <c r="DU903" s="92"/>
      <c r="DV903" s="92"/>
      <c r="DW903" s="92"/>
      <c r="DX903" s="93"/>
      <c r="DY903" s="92"/>
      <c r="DZ903" s="92"/>
      <c r="EA903" s="92"/>
      <c r="EB903" s="92"/>
      <c r="EC903" s="92"/>
      <c r="ED903" s="92"/>
      <c r="EE903" s="92"/>
      <c r="EF903" s="92"/>
      <c r="EG903" s="92"/>
      <c r="EH903" s="92"/>
      <c r="EK903" s="94"/>
      <c r="EL903" s="95"/>
    </row>
    <row r="904" spans="7:142" x14ac:dyDescent="0.15"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236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  <c r="BP904" s="129"/>
      <c r="BQ904" s="129"/>
      <c r="BR904" s="129"/>
      <c r="BS904" s="129"/>
      <c r="BT904" s="129"/>
      <c r="BU904" s="129"/>
      <c r="BV904" s="129"/>
      <c r="BW904" s="129"/>
      <c r="BX904" s="129"/>
      <c r="BY904" s="129"/>
      <c r="BZ904" s="129"/>
      <c r="CA904" s="129"/>
      <c r="CB904" s="129"/>
      <c r="CC904" s="129"/>
      <c r="CD904" s="129"/>
      <c r="CE904" s="129"/>
      <c r="CF904" s="92"/>
      <c r="CG904" s="92"/>
      <c r="CH904" s="92"/>
      <c r="CI904" s="92"/>
      <c r="CJ904" s="92"/>
      <c r="CK904" s="92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2"/>
      <c r="DE904" s="92"/>
      <c r="DF904" s="92"/>
      <c r="DG904" s="92"/>
      <c r="DH904" s="92"/>
      <c r="DI904" s="92"/>
      <c r="DJ904" s="92"/>
      <c r="DK904" s="92"/>
      <c r="DL904" s="92"/>
      <c r="DM904" s="92"/>
      <c r="DN904" s="92"/>
      <c r="DO904" s="92"/>
      <c r="DP904" s="92"/>
      <c r="DQ904" s="92"/>
      <c r="DR904" s="92"/>
      <c r="DS904" s="92"/>
      <c r="DT904" s="92"/>
      <c r="DU904" s="92"/>
      <c r="DV904" s="92"/>
      <c r="DW904" s="92"/>
      <c r="DX904" s="93"/>
      <c r="DY904" s="92"/>
      <c r="DZ904" s="92"/>
      <c r="EA904" s="92"/>
      <c r="EB904" s="92"/>
      <c r="EC904" s="92"/>
      <c r="ED904" s="92"/>
      <c r="EE904" s="92"/>
      <c r="EF904" s="92"/>
      <c r="EG904" s="92"/>
      <c r="EH904" s="92"/>
      <c r="EJ904" s="115"/>
      <c r="EK904" s="94"/>
      <c r="EL904" s="95"/>
    </row>
    <row r="905" spans="7:142" x14ac:dyDescent="0.15"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236"/>
      <c r="T905" s="129"/>
      <c r="U905" s="129"/>
      <c r="V905" s="129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  <c r="BP905" s="129"/>
      <c r="BQ905" s="129"/>
      <c r="BR905" s="129"/>
      <c r="BS905" s="129"/>
      <c r="BT905" s="129"/>
      <c r="BU905" s="129"/>
      <c r="BV905" s="129"/>
      <c r="BW905" s="129"/>
      <c r="BX905" s="129"/>
      <c r="BY905" s="129"/>
      <c r="BZ905" s="129"/>
      <c r="CA905" s="129"/>
      <c r="CB905" s="129"/>
      <c r="CC905" s="129"/>
      <c r="CD905" s="129"/>
      <c r="CE905" s="129"/>
      <c r="CF905" s="92"/>
      <c r="CG905" s="92"/>
      <c r="CH905" s="92"/>
      <c r="CI905" s="92"/>
      <c r="CJ905" s="92"/>
      <c r="CK905" s="92"/>
      <c r="CL905" s="92"/>
      <c r="CM905" s="92"/>
      <c r="CN905" s="92"/>
      <c r="CO905" s="92"/>
      <c r="CP905" s="92"/>
      <c r="CQ905" s="92"/>
      <c r="CR905" s="92"/>
      <c r="CS905" s="92"/>
      <c r="CT905" s="92"/>
      <c r="CU905" s="92"/>
      <c r="CV905" s="92"/>
      <c r="CW905" s="92"/>
      <c r="CX905" s="92"/>
      <c r="CY905" s="92"/>
      <c r="CZ905" s="92"/>
      <c r="DA905" s="92"/>
      <c r="DB905" s="92"/>
      <c r="DC905" s="92"/>
      <c r="DD905" s="92"/>
      <c r="DE905" s="92"/>
      <c r="DF905" s="92"/>
      <c r="DG905" s="92"/>
      <c r="DH905" s="92"/>
      <c r="DI905" s="92"/>
      <c r="DJ905" s="92"/>
      <c r="DK905" s="92"/>
      <c r="DL905" s="92"/>
      <c r="DM905" s="92"/>
      <c r="DN905" s="92"/>
      <c r="DO905" s="92"/>
      <c r="DP905" s="92"/>
      <c r="DQ905" s="92"/>
      <c r="DR905" s="92"/>
      <c r="DS905" s="92"/>
      <c r="DT905" s="92"/>
      <c r="DU905" s="92"/>
      <c r="DV905" s="92"/>
      <c r="DW905" s="92"/>
      <c r="DX905" s="93"/>
      <c r="DY905" s="92"/>
      <c r="DZ905" s="92"/>
      <c r="EA905" s="92"/>
      <c r="EB905" s="92"/>
      <c r="EC905" s="92"/>
      <c r="ED905" s="92"/>
      <c r="EE905" s="92"/>
      <c r="EF905" s="92"/>
      <c r="EG905" s="92"/>
      <c r="EH905" s="92"/>
      <c r="EJ905" s="115"/>
      <c r="EK905" s="94"/>
      <c r="EL905" s="95"/>
    </row>
    <row r="906" spans="7:142" x14ac:dyDescent="0.15"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236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  <c r="BP906" s="129"/>
      <c r="BQ906" s="129"/>
      <c r="BR906" s="129"/>
      <c r="BS906" s="129"/>
      <c r="BT906" s="129"/>
      <c r="BU906" s="129"/>
      <c r="BV906" s="129"/>
      <c r="BW906" s="129"/>
      <c r="BX906" s="129"/>
      <c r="BY906" s="129"/>
      <c r="BZ906" s="129"/>
      <c r="CA906" s="129"/>
      <c r="CB906" s="129"/>
      <c r="CC906" s="129"/>
      <c r="CD906" s="129"/>
      <c r="CE906" s="129"/>
      <c r="CF906" s="92"/>
      <c r="CG906" s="92"/>
      <c r="CH906" s="92"/>
      <c r="CI906" s="92"/>
      <c r="CJ906" s="92"/>
      <c r="CK906" s="92"/>
      <c r="CL906" s="92"/>
      <c r="CM906" s="92"/>
      <c r="CN906" s="92"/>
      <c r="CO906" s="92"/>
      <c r="CP906" s="92"/>
      <c r="CQ906" s="92"/>
      <c r="CR906" s="92"/>
      <c r="CS906" s="92"/>
      <c r="CT906" s="92"/>
      <c r="CU906" s="92"/>
      <c r="CV906" s="92"/>
      <c r="CW906" s="92"/>
      <c r="CX906" s="92"/>
      <c r="CY906" s="92"/>
      <c r="CZ906" s="92"/>
      <c r="DA906" s="92"/>
      <c r="DB906" s="92"/>
      <c r="DC906" s="92"/>
      <c r="DD906" s="92"/>
      <c r="DE906" s="92"/>
      <c r="DF906" s="92"/>
      <c r="DG906" s="92"/>
      <c r="DH906" s="92"/>
      <c r="DI906" s="92"/>
      <c r="DJ906" s="92"/>
      <c r="DK906" s="92"/>
      <c r="DL906" s="92"/>
      <c r="DM906" s="92"/>
      <c r="DN906" s="92"/>
      <c r="DO906" s="92"/>
      <c r="DP906" s="92"/>
      <c r="DQ906" s="92"/>
      <c r="DR906" s="92"/>
      <c r="DS906" s="92"/>
      <c r="DT906" s="92"/>
      <c r="DU906" s="92"/>
      <c r="DV906" s="92"/>
      <c r="DW906" s="92"/>
      <c r="DX906" s="93"/>
      <c r="DY906" s="92"/>
      <c r="DZ906" s="92"/>
      <c r="EA906" s="92"/>
      <c r="EB906" s="92"/>
      <c r="EC906" s="92"/>
      <c r="ED906" s="92"/>
      <c r="EE906" s="92"/>
      <c r="EF906" s="92"/>
      <c r="EG906" s="92"/>
      <c r="EH906" s="92"/>
      <c r="EK906" s="94"/>
      <c r="EL906" s="95"/>
    </row>
    <row r="907" spans="7:142" x14ac:dyDescent="0.15"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236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  <c r="BP907" s="129"/>
      <c r="BQ907" s="129"/>
      <c r="BR907" s="129"/>
      <c r="BS907" s="129"/>
      <c r="BT907" s="129"/>
      <c r="BU907" s="129"/>
      <c r="BV907" s="129"/>
      <c r="BW907" s="129"/>
      <c r="BX907" s="129"/>
      <c r="BY907" s="129"/>
      <c r="BZ907" s="129"/>
      <c r="CA907" s="129"/>
      <c r="CB907" s="129"/>
      <c r="CC907" s="129"/>
      <c r="CD907" s="129"/>
      <c r="CE907" s="129"/>
      <c r="CF907" s="92"/>
      <c r="CG907" s="92"/>
      <c r="CH907" s="92"/>
      <c r="CI907" s="92"/>
      <c r="CJ907" s="92"/>
      <c r="CK907" s="92"/>
      <c r="CL907" s="92"/>
      <c r="CM907" s="92"/>
      <c r="CN907" s="92"/>
      <c r="CO907" s="92"/>
      <c r="CP907" s="92"/>
      <c r="CQ907" s="92"/>
      <c r="CR907" s="92"/>
      <c r="CS907" s="92"/>
      <c r="CT907" s="92"/>
      <c r="CU907" s="92"/>
      <c r="CV907" s="92"/>
      <c r="CW907" s="92"/>
      <c r="CX907" s="92"/>
      <c r="CY907" s="92"/>
      <c r="CZ907" s="92"/>
      <c r="DA907" s="92"/>
      <c r="DB907" s="92"/>
      <c r="DC907" s="92"/>
      <c r="DD907" s="92"/>
      <c r="DE907" s="92"/>
      <c r="DF907" s="92"/>
      <c r="DG907" s="92"/>
      <c r="DH907" s="92"/>
      <c r="DI907" s="92"/>
      <c r="DJ907" s="92"/>
      <c r="DK907" s="92"/>
      <c r="DL907" s="92"/>
      <c r="DM907" s="92"/>
      <c r="DN907" s="92"/>
      <c r="DO907" s="92"/>
      <c r="DP907" s="92"/>
      <c r="DQ907" s="92"/>
      <c r="DR907" s="92"/>
      <c r="DS907" s="92"/>
      <c r="DT907" s="92"/>
      <c r="DU907" s="92"/>
      <c r="DV907" s="92"/>
      <c r="DW907" s="92"/>
      <c r="DX907" s="93"/>
      <c r="DY907" s="92"/>
      <c r="DZ907" s="92"/>
      <c r="EA907" s="92"/>
      <c r="EB907" s="92"/>
      <c r="EC907" s="92"/>
      <c r="ED907" s="92"/>
      <c r="EE907" s="92"/>
      <c r="EF907" s="92"/>
      <c r="EG907" s="92"/>
      <c r="EH907" s="92"/>
      <c r="EK907" s="94"/>
      <c r="EL907" s="95"/>
    </row>
    <row r="908" spans="7:142" x14ac:dyDescent="0.15"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236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  <c r="BP908" s="129"/>
      <c r="BQ908" s="129"/>
      <c r="BR908" s="129"/>
      <c r="BS908" s="129"/>
      <c r="BT908" s="129"/>
      <c r="BU908" s="129"/>
      <c r="BV908" s="129"/>
      <c r="BW908" s="129"/>
      <c r="BX908" s="129"/>
      <c r="BY908" s="129"/>
      <c r="BZ908" s="129"/>
      <c r="CA908" s="129"/>
      <c r="CB908" s="129"/>
      <c r="CC908" s="129"/>
      <c r="CD908" s="129"/>
      <c r="CE908" s="129"/>
      <c r="CF908" s="92"/>
      <c r="CG908" s="92"/>
      <c r="CH908" s="92"/>
      <c r="CI908" s="92"/>
      <c r="CJ908" s="92"/>
      <c r="CK908" s="92"/>
      <c r="CL908" s="92"/>
      <c r="CM908" s="92"/>
      <c r="CN908" s="92"/>
      <c r="CO908" s="92"/>
      <c r="CP908" s="92"/>
      <c r="CQ908" s="92"/>
      <c r="CR908" s="92"/>
      <c r="CS908" s="92"/>
      <c r="CT908" s="92"/>
      <c r="CU908" s="92"/>
      <c r="CV908" s="92"/>
      <c r="CW908" s="92"/>
      <c r="CX908" s="92"/>
      <c r="CY908" s="92"/>
      <c r="CZ908" s="92"/>
      <c r="DA908" s="92"/>
      <c r="DB908" s="92"/>
      <c r="DC908" s="92"/>
      <c r="DD908" s="92"/>
      <c r="DE908" s="92"/>
      <c r="DF908" s="92"/>
      <c r="DG908" s="92"/>
      <c r="DH908" s="92"/>
      <c r="DI908" s="92"/>
      <c r="DJ908" s="92"/>
      <c r="DK908" s="92"/>
      <c r="DL908" s="92"/>
      <c r="DM908" s="92"/>
      <c r="DN908" s="92"/>
      <c r="DO908" s="92"/>
      <c r="DP908" s="92"/>
      <c r="DQ908" s="92"/>
      <c r="DR908" s="92"/>
      <c r="DS908" s="92"/>
      <c r="DT908" s="92"/>
      <c r="DU908" s="92"/>
      <c r="DV908" s="92"/>
      <c r="DW908" s="92"/>
      <c r="DX908" s="93"/>
      <c r="DY908" s="92"/>
      <c r="DZ908" s="92"/>
      <c r="EA908" s="92"/>
      <c r="EB908" s="92"/>
      <c r="EC908" s="92"/>
      <c r="ED908" s="92"/>
      <c r="EE908" s="92"/>
      <c r="EF908" s="92"/>
      <c r="EG908" s="92"/>
      <c r="EH908" s="92"/>
      <c r="EJ908" s="115"/>
      <c r="EK908" s="94"/>
      <c r="EL908" s="95"/>
    </row>
    <row r="909" spans="7:142" x14ac:dyDescent="0.15"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236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  <c r="BP909" s="129"/>
      <c r="BQ909" s="129"/>
      <c r="BR909" s="129"/>
      <c r="BS909" s="129"/>
      <c r="BT909" s="129"/>
      <c r="BU909" s="129"/>
      <c r="BV909" s="129"/>
      <c r="BW909" s="129"/>
      <c r="BX909" s="129"/>
      <c r="BY909" s="129"/>
      <c r="BZ909" s="129"/>
      <c r="CA909" s="129"/>
      <c r="CB909" s="129"/>
      <c r="CC909" s="129"/>
      <c r="CD909" s="129"/>
      <c r="CE909" s="129"/>
      <c r="CF909" s="92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Q909" s="92"/>
      <c r="CR909" s="92"/>
      <c r="CS909" s="92"/>
      <c r="CT909" s="92"/>
      <c r="CU909" s="92"/>
      <c r="CV909" s="92"/>
      <c r="CW909" s="92"/>
      <c r="CX909" s="92"/>
      <c r="CY909" s="92"/>
      <c r="CZ909" s="92"/>
      <c r="DA909" s="92"/>
      <c r="DB909" s="92"/>
      <c r="DC909" s="92"/>
      <c r="DD909" s="92"/>
      <c r="DE909" s="92"/>
      <c r="DF909" s="92"/>
      <c r="DG909" s="92"/>
      <c r="DH909" s="92"/>
      <c r="DI909" s="92"/>
      <c r="DJ909" s="92"/>
      <c r="DK909" s="92"/>
      <c r="DL909" s="92"/>
      <c r="DM909" s="92"/>
      <c r="DN909" s="92"/>
      <c r="DO909" s="92"/>
      <c r="DP909" s="92"/>
      <c r="DQ909" s="92"/>
      <c r="DR909" s="92"/>
      <c r="DS909" s="92"/>
      <c r="DT909" s="92"/>
      <c r="DU909" s="92"/>
      <c r="DV909" s="92"/>
      <c r="DW909" s="92"/>
      <c r="DX909" s="93"/>
      <c r="DY909" s="92"/>
      <c r="DZ909" s="92"/>
      <c r="EA909" s="92"/>
      <c r="EB909" s="92"/>
      <c r="EC909" s="92"/>
      <c r="ED909" s="92"/>
      <c r="EE909" s="92"/>
      <c r="EF909" s="92"/>
      <c r="EG909" s="92"/>
      <c r="EH909" s="92"/>
      <c r="EK909" s="94"/>
      <c r="EL909" s="95"/>
    </row>
    <row r="910" spans="7:142" x14ac:dyDescent="0.15"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236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  <c r="BP910" s="129"/>
      <c r="BQ910" s="129"/>
      <c r="BR910" s="129"/>
      <c r="BS910" s="129"/>
      <c r="BT910" s="129"/>
      <c r="BU910" s="129"/>
      <c r="BV910" s="129"/>
      <c r="BW910" s="129"/>
      <c r="BX910" s="129"/>
      <c r="BY910" s="129"/>
      <c r="BZ910" s="129"/>
      <c r="CA910" s="129"/>
      <c r="CB910" s="129"/>
      <c r="CC910" s="129"/>
      <c r="CD910" s="129"/>
      <c r="CE910" s="129"/>
      <c r="CF910" s="92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Q910" s="92"/>
      <c r="CR910" s="92"/>
      <c r="CS910" s="92"/>
      <c r="CT910" s="92"/>
      <c r="CU910" s="92"/>
      <c r="CV910" s="92"/>
      <c r="CW910" s="92"/>
      <c r="CX910" s="92"/>
      <c r="CY910" s="92"/>
      <c r="CZ910" s="92"/>
      <c r="DA910" s="92"/>
      <c r="DB910" s="92"/>
      <c r="DC910" s="92"/>
      <c r="DD910" s="92"/>
      <c r="DE910" s="92"/>
      <c r="DF910" s="92"/>
      <c r="DG910" s="92"/>
      <c r="DH910" s="92"/>
      <c r="DI910" s="92"/>
      <c r="DJ910" s="92"/>
      <c r="DK910" s="92"/>
      <c r="DL910" s="92"/>
      <c r="DM910" s="92"/>
      <c r="DN910" s="92"/>
      <c r="DO910" s="92"/>
      <c r="DP910" s="92"/>
      <c r="DQ910" s="92"/>
      <c r="DR910" s="92"/>
      <c r="DS910" s="92"/>
      <c r="DT910" s="92"/>
      <c r="DU910" s="92"/>
      <c r="DV910" s="92"/>
      <c r="DW910" s="92"/>
      <c r="DX910" s="93"/>
      <c r="DY910" s="92"/>
      <c r="DZ910" s="92"/>
      <c r="EA910" s="92"/>
      <c r="EB910" s="92"/>
      <c r="EC910" s="92"/>
      <c r="ED910" s="92"/>
      <c r="EE910" s="92"/>
      <c r="EF910" s="92"/>
      <c r="EG910" s="92"/>
      <c r="EH910" s="92"/>
      <c r="EK910" s="94"/>
      <c r="EL910" s="95"/>
    </row>
    <row r="911" spans="7:142" x14ac:dyDescent="0.15"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236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  <c r="BP911" s="129"/>
      <c r="BQ911" s="129"/>
      <c r="BR911" s="129"/>
      <c r="BS911" s="129"/>
      <c r="BT911" s="129"/>
      <c r="BU911" s="129"/>
      <c r="BV911" s="129"/>
      <c r="BW911" s="129"/>
      <c r="BX911" s="129"/>
      <c r="BY911" s="129"/>
      <c r="BZ911" s="129"/>
      <c r="CA911" s="129"/>
      <c r="CB911" s="129"/>
      <c r="CC911" s="129"/>
      <c r="CD911" s="129"/>
      <c r="CE911" s="129"/>
      <c r="CF911" s="92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Q911" s="92"/>
      <c r="CR911" s="92"/>
      <c r="CS911" s="92"/>
      <c r="CT911" s="92"/>
      <c r="CU911" s="92"/>
      <c r="CV911" s="92"/>
      <c r="CW911" s="92"/>
      <c r="CX911" s="92"/>
      <c r="CY911" s="92"/>
      <c r="CZ911" s="92"/>
      <c r="DA911" s="92"/>
      <c r="DB911" s="92"/>
      <c r="DC911" s="92"/>
      <c r="DD911" s="92"/>
      <c r="DE911" s="92"/>
      <c r="DF911" s="92"/>
      <c r="DG911" s="92"/>
      <c r="DH911" s="92"/>
      <c r="DI911" s="92"/>
      <c r="DJ911" s="92"/>
      <c r="DK911" s="92"/>
      <c r="DL911" s="92"/>
      <c r="DM911" s="92"/>
      <c r="DN911" s="92"/>
      <c r="DO911" s="92"/>
      <c r="DP911" s="92"/>
      <c r="DQ911" s="92"/>
      <c r="DR911" s="92"/>
      <c r="DS911" s="92"/>
      <c r="DT911" s="92"/>
      <c r="DU911" s="92"/>
      <c r="DV911" s="92"/>
      <c r="DW911" s="92"/>
      <c r="DX911" s="93"/>
      <c r="DY911" s="92"/>
      <c r="DZ911" s="92"/>
      <c r="EA911" s="92"/>
      <c r="EB911" s="92"/>
      <c r="EC911" s="92"/>
      <c r="ED911" s="92"/>
      <c r="EE911" s="92"/>
      <c r="EF911" s="92"/>
      <c r="EG911" s="92"/>
      <c r="EH911" s="92"/>
      <c r="EK911" s="94"/>
      <c r="EL911" s="95"/>
    </row>
    <row r="912" spans="7:142" x14ac:dyDescent="0.15"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236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  <c r="BP912" s="129"/>
      <c r="BQ912" s="129"/>
      <c r="BR912" s="129"/>
      <c r="BS912" s="129"/>
      <c r="BT912" s="129"/>
      <c r="BU912" s="129"/>
      <c r="BV912" s="129"/>
      <c r="BW912" s="129"/>
      <c r="BX912" s="129"/>
      <c r="BY912" s="129"/>
      <c r="BZ912" s="129"/>
      <c r="CA912" s="129"/>
      <c r="CB912" s="129"/>
      <c r="CC912" s="129"/>
      <c r="CD912" s="129"/>
      <c r="CE912" s="129"/>
      <c r="CF912" s="92"/>
      <c r="CG912" s="92"/>
      <c r="CH912" s="92"/>
      <c r="CI912" s="92"/>
      <c r="CJ912" s="92"/>
      <c r="CK912" s="92"/>
      <c r="CL912" s="92"/>
      <c r="CM912" s="92"/>
      <c r="CN912" s="92"/>
      <c r="CO912" s="92"/>
      <c r="CP912" s="92"/>
      <c r="CQ912" s="92"/>
      <c r="CR912" s="92"/>
      <c r="CS912" s="92"/>
      <c r="CT912" s="92"/>
      <c r="CU912" s="92"/>
      <c r="CV912" s="92"/>
      <c r="CW912" s="92"/>
      <c r="CX912" s="92"/>
      <c r="CY912" s="92"/>
      <c r="CZ912" s="92"/>
      <c r="DA912" s="92"/>
      <c r="DB912" s="92"/>
      <c r="DC912" s="92"/>
      <c r="DD912" s="92"/>
      <c r="DE912" s="92"/>
      <c r="DF912" s="92"/>
      <c r="DG912" s="92"/>
      <c r="DH912" s="92"/>
      <c r="DI912" s="92"/>
      <c r="DJ912" s="92"/>
      <c r="DK912" s="92"/>
      <c r="DL912" s="92"/>
      <c r="DM912" s="92"/>
      <c r="DN912" s="92"/>
      <c r="DO912" s="92"/>
      <c r="DP912" s="92"/>
      <c r="DQ912" s="92"/>
      <c r="DR912" s="92"/>
      <c r="DS912" s="92"/>
      <c r="DT912" s="92"/>
      <c r="DU912" s="92"/>
      <c r="DV912" s="92"/>
      <c r="DW912" s="92"/>
      <c r="DX912" s="93"/>
      <c r="DY912" s="92"/>
      <c r="DZ912" s="92"/>
      <c r="EA912" s="92"/>
      <c r="EB912" s="92"/>
      <c r="EC912" s="92"/>
      <c r="ED912" s="92"/>
      <c r="EE912" s="92"/>
      <c r="EF912" s="92"/>
      <c r="EG912" s="92"/>
      <c r="EH912" s="92"/>
      <c r="EK912" s="94"/>
      <c r="EL912" s="95"/>
    </row>
    <row r="913" spans="7:142" x14ac:dyDescent="0.15"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236"/>
      <c r="T913" s="129"/>
      <c r="U913" s="129"/>
      <c r="V913" s="129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  <c r="BP913" s="129"/>
      <c r="BQ913" s="129"/>
      <c r="BR913" s="129"/>
      <c r="BS913" s="129"/>
      <c r="BT913" s="129"/>
      <c r="BU913" s="129"/>
      <c r="BV913" s="129"/>
      <c r="BW913" s="129"/>
      <c r="BX913" s="129"/>
      <c r="BY913" s="129"/>
      <c r="BZ913" s="129"/>
      <c r="CA913" s="129"/>
      <c r="CB913" s="129"/>
      <c r="CC913" s="129"/>
      <c r="CD913" s="129"/>
      <c r="CE913" s="129"/>
      <c r="CF913" s="92"/>
      <c r="CG913" s="92"/>
      <c r="CH913" s="92"/>
      <c r="CI913" s="92"/>
      <c r="CJ913" s="92"/>
      <c r="CK913" s="92"/>
      <c r="CL913" s="92"/>
      <c r="CM913" s="92"/>
      <c r="CN913" s="92"/>
      <c r="CO913" s="92"/>
      <c r="CP913" s="92"/>
      <c r="CQ913" s="92"/>
      <c r="CR913" s="92"/>
      <c r="CS913" s="92"/>
      <c r="CT913" s="92"/>
      <c r="CU913" s="92"/>
      <c r="CV913" s="92"/>
      <c r="CW913" s="92"/>
      <c r="CX913" s="92"/>
      <c r="CY913" s="92"/>
      <c r="CZ913" s="92"/>
      <c r="DA913" s="92"/>
      <c r="DB913" s="92"/>
      <c r="DC913" s="92"/>
      <c r="DD913" s="92"/>
      <c r="DE913" s="92"/>
      <c r="DF913" s="92"/>
      <c r="DG913" s="92"/>
      <c r="DH913" s="92"/>
      <c r="DI913" s="92"/>
      <c r="DJ913" s="92"/>
      <c r="DK913" s="92"/>
      <c r="DL913" s="92"/>
      <c r="DM913" s="92"/>
      <c r="DN913" s="92"/>
      <c r="DO913" s="92"/>
      <c r="DP913" s="92"/>
      <c r="DQ913" s="92"/>
      <c r="DR913" s="92"/>
      <c r="DS913" s="92"/>
      <c r="DT913" s="92"/>
      <c r="DU913" s="92"/>
      <c r="DV913" s="92"/>
      <c r="DW913" s="92"/>
      <c r="DX913" s="93"/>
      <c r="DY913" s="92"/>
      <c r="DZ913" s="92"/>
      <c r="EA913" s="92"/>
      <c r="EB913" s="92"/>
      <c r="EC913" s="92"/>
      <c r="ED913" s="92"/>
      <c r="EE913" s="92"/>
      <c r="EF913" s="92"/>
      <c r="EG913" s="92"/>
      <c r="EH913" s="92"/>
      <c r="EJ913" s="115"/>
      <c r="EK913" s="94"/>
      <c r="EL913" s="95"/>
    </row>
    <row r="914" spans="7:142" x14ac:dyDescent="0.15"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236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  <c r="BP914" s="129"/>
      <c r="BQ914" s="129"/>
      <c r="BR914" s="129"/>
      <c r="BS914" s="129"/>
      <c r="BT914" s="129"/>
      <c r="BU914" s="129"/>
      <c r="BV914" s="129"/>
      <c r="BW914" s="129"/>
      <c r="BX914" s="129"/>
      <c r="BY914" s="129"/>
      <c r="BZ914" s="129"/>
      <c r="CA914" s="129"/>
      <c r="CB914" s="129"/>
      <c r="CC914" s="129"/>
      <c r="CD914" s="129"/>
      <c r="CE914" s="129"/>
      <c r="CF914" s="92"/>
      <c r="CG914" s="92"/>
      <c r="CH914" s="92"/>
      <c r="CI914" s="92"/>
      <c r="CJ914" s="92"/>
      <c r="CK914" s="92"/>
      <c r="CL914" s="92"/>
      <c r="CM914" s="92"/>
      <c r="CN914" s="92"/>
      <c r="CO914" s="92"/>
      <c r="CP914" s="92"/>
      <c r="CQ914" s="92"/>
      <c r="CR914" s="92"/>
      <c r="CS914" s="92"/>
      <c r="CT914" s="92"/>
      <c r="CU914" s="92"/>
      <c r="CV914" s="92"/>
      <c r="CW914" s="92"/>
      <c r="CX914" s="92"/>
      <c r="CY914" s="92"/>
      <c r="CZ914" s="92"/>
      <c r="DA914" s="92"/>
      <c r="DB914" s="92"/>
      <c r="DC914" s="92"/>
      <c r="DD914" s="92"/>
      <c r="DE914" s="92"/>
      <c r="DF914" s="92"/>
      <c r="DG914" s="92"/>
      <c r="DH914" s="92"/>
      <c r="DI914" s="92"/>
      <c r="DJ914" s="92"/>
      <c r="DK914" s="92"/>
      <c r="DL914" s="92"/>
      <c r="DM914" s="92"/>
      <c r="DN914" s="92"/>
      <c r="DO914" s="92"/>
      <c r="DP914" s="92"/>
      <c r="DQ914" s="92"/>
      <c r="DR914" s="92"/>
      <c r="DS914" s="92"/>
      <c r="DT914" s="92"/>
      <c r="DU914" s="92"/>
      <c r="DV914" s="92"/>
      <c r="DW914" s="92"/>
      <c r="DX914" s="93"/>
      <c r="DY914" s="92"/>
      <c r="DZ914" s="92"/>
      <c r="EA914" s="92"/>
      <c r="EB914" s="92"/>
      <c r="EC914" s="92"/>
      <c r="ED914" s="92"/>
      <c r="EE914" s="92"/>
      <c r="EF914" s="92"/>
      <c r="EG914" s="92"/>
      <c r="EH914" s="92"/>
      <c r="EJ914" s="115"/>
      <c r="EK914" s="94"/>
      <c r="EL914" s="95"/>
    </row>
    <row r="915" spans="7:142" x14ac:dyDescent="0.15"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236"/>
      <c r="T915" s="129"/>
      <c r="U915" s="129"/>
      <c r="V915" s="129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  <c r="BP915" s="129"/>
      <c r="BQ915" s="129"/>
      <c r="BR915" s="129"/>
      <c r="BS915" s="129"/>
      <c r="BT915" s="129"/>
      <c r="BU915" s="129"/>
      <c r="BV915" s="129"/>
      <c r="BW915" s="129"/>
      <c r="BX915" s="129"/>
      <c r="BY915" s="129"/>
      <c r="BZ915" s="129"/>
      <c r="CA915" s="129"/>
      <c r="CB915" s="129"/>
      <c r="CC915" s="129"/>
      <c r="CD915" s="129"/>
      <c r="CE915" s="129"/>
      <c r="CF915" s="92"/>
      <c r="CG915" s="92"/>
      <c r="CH915" s="92"/>
      <c r="CI915" s="92"/>
      <c r="CJ915" s="92"/>
      <c r="CK915" s="92"/>
      <c r="CL915" s="92"/>
      <c r="CM915" s="92"/>
      <c r="CN915" s="92"/>
      <c r="CO915" s="92"/>
      <c r="CP915" s="92"/>
      <c r="CQ915" s="92"/>
      <c r="CR915" s="92"/>
      <c r="CS915" s="92"/>
      <c r="CT915" s="92"/>
      <c r="CU915" s="92"/>
      <c r="CV915" s="92"/>
      <c r="CW915" s="92"/>
      <c r="CX915" s="92"/>
      <c r="CY915" s="92"/>
      <c r="CZ915" s="92"/>
      <c r="DA915" s="92"/>
      <c r="DB915" s="92"/>
      <c r="DC915" s="92"/>
      <c r="DD915" s="92"/>
      <c r="DE915" s="92"/>
      <c r="DF915" s="92"/>
      <c r="DG915" s="92"/>
      <c r="DH915" s="92"/>
      <c r="DI915" s="92"/>
      <c r="DJ915" s="92"/>
      <c r="DK915" s="92"/>
      <c r="DL915" s="92"/>
      <c r="DM915" s="92"/>
      <c r="DN915" s="92"/>
      <c r="DO915" s="92"/>
      <c r="DP915" s="92"/>
      <c r="DQ915" s="92"/>
      <c r="DR915" s="92"/>
      <c r="DS915" s="92"/>
      <c r="DT915" s="92"/>
      <c r="DU915" s="92"/>
      <c r="DV915" s="92"/>
      <c r="DW915" s="92"/>
      <c r="DX915" s="93"/>
      <c r="DY915" s="92"/>
      <c r="DZ915" s="92"/>
      <c r="EA915" s="92"/>
      <c r="EB915" s="92"/>
      <c r="EC915" s="92"/>
      <c r="ED915" s="92"/>
      <c r="EE915" s="92"/>
      <c r="EF915" s="92"/>
      <c r="EG915" s="92"/>
      <c r="EH915" s="92"/>
      <c r="EK915" s="94"/>
      <c r="EL915" s="95"/>
    </row>
    <row r="916" spans="7:142" x14ac:dyDescent="0.15"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236"/>
      <c r="T916" s="129"/>
      <c r="U916" s="129"/>
      <c r="V916" s="129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  <c r="BP916" s="129"/>
      <c r="BQ916" s="129"/>
      <c r="BR916" s="129"/>
      <c r="BS916" s="129"/>
      <c r="BT916" s="129"/>
      <c r="BU916" s="129"/>
      <c r="BV916" s="129"/>
      <c r="BW916" s="129"/>
      <c r="BX916" s="129"/>
      <c r="BY916" s="129"/>
      <c r="BZ916" s="129"/>
      <c r="CA916" s="129"/>
      <c r="CB916" s="129"/>
      <c r="CC916" s="129"/>
      <c r="CD916" s="129"/>
      <c r="CE916" s="129"/>
      <c r="CF916" s="92"/>
      <c r="CG916" s="92"/>
      <c r="CH916" s="92"/>
      <c r="CI916" s="92"/>
      <c r="CJ916" s="92"/>
      <c r="CK916" s="92"/>
      <c r="CL916" s="92"/>
      <c r="CM916" s="92"/>
      <c r="CN916" s="92"/>
      <c r="CO916" s="92"/>
      <c r="CP916" s="92"/>
      <c r="CQ916" s="92"/>
      <c r="CR916" s="92"/>
      <c r="CS916" s="92"/>
      <c r="CT916" s="92"/>
      <c r="CU916" s="92"/>
      <c r="CV916" s="92"/>
      <c r="CW916" s="92"/>
      <c r="CX916" s="92"/>
      <c r="CY916" s="92"/>
      <c r="CZ916" s="92"/>
      <c r="DA916" s="92"/>
      <c r="DB916" s="92"/>
      <c r="DC916" s="92"/>
      <c r="DD916" s="92"/>
      <c r="DE916" s="92"/>
      <c r="DF916" s="92"/>
      <c r="DG916" s="92"/>
      <c r="DH916" s="92"/>
      <c r="DI916" s="92"/>
      <c r="DJ916" s="92"/>
      <c r="DK916" s="92"/>
      <c r="DL916" s="92"/>
      <c r="DM916" s="92"/>
      <c r="DN916" s="92"/>
      <c r="DO916" s="92"/>
      <c r="DP916" s="92"/>
      <c r="DQ916" s="92"/>
      <c r="DR916" s="92"/>
      <c r="DS916" s="92"/>
      <c r="DT916" s="92"/>
      <c r="DU916" s="92"/>
      <c r="DV916" s="92"/>
      <c r="DW916" s="92"/>
      <c r="DX916" s="93"/>
      <c r="DY916" s="92"/>
      <c r="DZ916" s="92"/>
      <c r="EA916" s="92"/>
      <c r="EB916" s="92"/>
      <c r="EC916" s="92"/>
      <c r="ED916" s="92"/>
      <c r="EE916" s="92"/>
      <c r="EF916" s="92"/>
      <c r="EG916" s="92"/>
      <c r="EH916" s="92"/>
      <c r="EJ916" s="115"/>
      <c r="EK916" s="94"/>
      <c r="EL916" s="95"/>
    </row>
    <row r="917" spans="7:142" x14ac:dyDescent="0.15"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236"/>
      <c r="T917" s="129"/>
      <c r="U917" s="129"/>
      <c r="V917" s="129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  <c r="BP917" s="129"/>
      <c r="BQ917" s="129"/>
      <c r="BR917" s="129"/>
      <c r="BS917" s="129"/>
      <c r="BT917" s="129"/>
      <c r="BU917" s="129"/>
      <c r="BV917" s="129"/>
      <c r="BW917" s="129"/>
      <c r="BX917" s="129"/>
      <c r="BY917" s="129"/>
      <c r="BZ917" s="129"/>
      <c r="CA917" s="129"/>
      <c r="CB917" s="129"/>
      <c r="CC917" s="129"/>
      <c r="CD917" s="129"/>
      <c r="CE917" s="129"/>
      <c r="CF917" s="92"/>
      <c r="CG917" s="92"/>
      <c r="CH917" s="92"/>
      <c r="CI917" s="92"/>
      <c r="CJ917" s="92"/>
      <c r="CK917" s="92"/>
      <c r="CL917" s="92"/>
      <c r="CM917" s="92"/>
      <c r="CN917" s="92"/>
      <c r="CO917" s="92"/>
      <c r="CP917" s="92"/>
      <c r="CQ917" s="92"/>
      <c r="CR917" s="92"/>
      <c r="CS917" s="92"/>
      <c r="CT917" s="92"/>
      <c r="CU917" s="92"/>
      <c r="CV917" s="92"/>
      <c r="CW917" s="92"/>
      <c r="CX917" s="92"/>
      <c r="CY917" s="92"/>
      <c r="CZ917" s="92"/>
      <c r="DA917" s="92"/>
      <c r="DB917" s="92"/>
      <c r="DC917" s="92"/>
      <c r="DD917" s="92"/>
      <c r="DE917" s="92"/>
      <c r="DF917" s="92"/>
      <c r="DG917" s="92"/>
      <c r="DH917" s="92"/>
      <c r="DI917" s="92"/>
      <c r="DJ917" s="92"/>
      <c r="DK917" s="92"/>
      <c r="DL917" s="92"/>
      <c r="DM917" s="92"/>
      <c r="DN917" s="92"/>
      <c r="DO917" s="92"/>
      <c r="DP917" s="92"/>
      <c r="DQ917" s="92"/>
      <c r="DR917" s="92"/>
      <c r="DS917" s="92"/>
      <c r="DT917" s="92"/>
      <c r="DU917" s="92"/>
      <c r="DV917" s="92"/>
      <c r="DW917" s="92"/>
      <c r="DX917" s="93"/>
      <c r="DY917" s="92"/>
      <c r="DZ917" s="92"/>
      <c r="EA917" s="92"/>
      <c r="EB917" s="92"/>
      <c r="EC917" s="92"/>
      <c r="ED917" s="92"/>
      <c r="EE917" s="92"/>
      <c r="EF917" s="92"/>
      <c r="EG917" s="92"/>
      <c r="EH917" s="92"/>
      <c r="EK917" s="94"/>
      <c r="EL917" s="95"/>
    </row>
    <row r="918" spans="7:142" x14ac:dyDescent="0.15"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236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  <c r="BP918" s="129"/>
      <c r="BQ918" s="129"/>
      <c r="BR918" s="129"/>
      <c r="BS918" s="129"/>
      <c r="BT918" s="129"/>
      <c r="BU918" s="129"/>
      <c r="BV918" s="129"/>
      <c r="BW918" s="129"/>
      <c r="BX918" s="129"/>
      <c r="BY918" s="129"/>
      <c r="BZ918" s="129"/>
      <c r="CA918" s="129"/>
      <c r="CB918" s="129"/>
      <c r="CC918" s="129"/>
      <c r="CD918" s="129"/>
      <c r="CE918" s="129"/>
      <c r="CF918" s="92"/>
      <c r="CG918" s="92"/>
      <c r="CH918" s="92"/>
      <c r="CI918" s="92"/>
      <c r="CJ918" s="92"/>
      <c r="CK918" s="92"/>
      <c r="CL918" s="92"/>
      <c r="CM918" s="92"/>
      <c r="CN918" s="92"/>
      <c r="CO918" s="92"/>
      <c r="CP918" s="92"/>
      <c r="CQ918" s="92"/>
      <c r="CR918" s="92"/>
      <c r="CS918" s="92"/>
      <c r="CT918" s="92"/>
      <c r="CU918" s="92"/>
      <c r="CV918" s="92"/>
      <c r="CW918" s="92"/>
      <c r="CX918" s="92"/>
      <c r="CY918" s="92"/>
      <c r="CZ918" s="92"/>
      <c r="DA918" s="92"/>
      <c r="DB918" s="92"/>
      <c r="DC918" s="92"/>
      <c r="DD918" s="92"/>
      <c r="DE918" s="92"/>
      <c r="DF918" s="92"/>
      <c r="DG918" s="92"/>
      <c r="DH918" s="92"/>
      <c r="DI918" s="92"/>
      <c r="DJ918" s="92"/>
      <c r="DK918" s="92"/>
      <c r="DL918" s="92"/>
      <c r="DM918" s="92"/>
      <c r="DN918" s="92"/>
      <c r="DO918" s="92"/>
      <c r="DP918" s="92"/>
      <c r="DQ918" s="92"/>
      <c r="DR918" s="92"/>
      <c r="DS918" s="92"/>
      <c r="DT918" s="92"/>
      <c r="DU918" s="92"/>
      <c r="DV918" s="92"/>
      <c r="DW918" s="92"/>
      <c r="DX918" s="93"/>
      <c r="DY918" s="92"/>
      <c r="DZ918" s="92"/>
      <c r="EA918" s="92"/>
      <c r="EB918" s="92"/>
      <c r="EC918" s="92"/>
      <c r="ED918" s="92"/>
      <c r="EE918" s="92"/>
      <c r="EF918" s="92"/>
      <c r="EG918" s="92"/>
      <c r="EH918" s="92"/>
      <c r="EK918" s="94"/>
      <c r="EL918" s="95"/>
    </row>
    <row r="919" spans="7:142" x14ac:dyDescent="0.15"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236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  <c r="BP919" s="129"/>
      <c r="BQ919" s="129"/>
      <c r="BR919" s="129"/>
      <c r="BS919" s="129"/>
      <c r="BT919" s="129"/>
      <c r="BU919" s="129"/>
      <c r="BV919" s="129"/>
      <c r="BW919" s="129"/>
      <c r="BX919" s="129"/>
      <c r="BY919" s="129"/>
      <c r="BZ919" s="129"/>
      <c r="CA919" s="129"/>
      <c r="CB919" s="129"/>
      <c r="CC919" s="129"/>
      <c r="CD919" s="129"/>
      <c r="CE919" s="129"/>
      <c r="CF919" s="92"/>
      <c r="CG919" s="92"/>
      <c r="CH919" s="92"/>
      <c r="CI919" s="92"/>
      <c r="CJ919" s="92"/>
      <c r="CK919" s="92"/>
      <c r="CL919" s="92"/>
      <c r="CM919" s="92"/>
      <c r="CN919" s="92"/>
      <c r="CO919" s="92"/>
      <c r="CP919" s="92"/>
      <c r="CQ919" s="92"/>
      <c r="CR919" s="92"/>
      <c r="CS919" s="92"/>
      <c r="CT919" s="92"/>
      <c r="CU919" s="92"/>
      <c r="CV919" s="92"/>
      <c r="CW919" s="92"/>
      <c r="CX919" s="92"/>
      <c r="CY919" s="92"/>
      <c r="CZ919" s="92"/>
      <c r="DA919" s="92"/>
      <c r="DB919" s="92"/>
      <c r="DC919" s="92"/>
      <c r="DD919" s="92"/>
      <c r="DE919" s="92"/>
      <c r="DF919" s="92"/>
      <c r="DG919" s="92"/>
      <c r="DH919" s="92"/>
      <c r="DI919" s="92"/>
      <c r="DJ919" s="92"/>
      <c r="DK919" s="92"/>
      <c r="DL919" s="92"/>
      <c r="DM919" s="92"/>
      <c r="DN919" s="92"/>
      <c r="DO919" s="92"/>
      <c r="DP919" s="92"/>
      <c r="DQ919" s="92"/>
      <c r="DR919" s="92"/>
      <c r="DS919" s="92"/>
      <c r="DT919" s="92"/>
      <c r="DU919" s="92"/>
      <c r="DV919" s="92"/>
      <c r="DW919" s="92"/>
      <c r="DX919" s="93"/>
      <c r="DY919" s="92"/>
      <c r="DZ919" s="92"/>
      <c r="EA919" s="92"/>
      <c r="EB919" s="92"/>
      <c r="EC919" s="92"/>
      <c r="ED919" s="92"/>
      <c r="EE919" s="92"/>
      <c r="EF919" s="92"/>
      <c r="EG919" s="92"/>
      <c r="EH919" s="92"/>
      <c r="EJ919" s="115"/>
      <c r="EK919" s="94"/>
      <c r="EL919" s="95"/>
    </row>
    <row r="920" spans="7:142" x14ac:dyDescent="0.15"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236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  <c r="BP920" s="129"/>
      <c r="BQ920" s="129"/>
      <c r="BR920" s="129"/>
      <c r="BS920" s="129"/>
      <c r="BT920" s="129"/>
      <c r="BU920" s="129"/>
      <c r="BV920" s="129"/>
      <c r="BW920" s="129"/>
      <c r="BX920" s="129"/>
      <c r="BY920" s="129"/>
      <c r="BZ920" s="129"/>
      <c r="CA920" s="129"/>
      <c r="CB920" s="129"/>
      <c r="CC920" s="129"/>
      <c r="CD920" s="129"/>
      <c r="CE920" s="129"/>
      <c r="CF920" s="92"/>
      <c r="CG920" s="92"/>
      <c r="CH920" s="92"/>
      <c r="CI920" s="92"/>
      <c r="CJ920" s="92"/>
      <c r="CK920" s="92"/>
      <c r="CL920" s="92"/>
      <c r="CM920" s="92"/>
      <c r="CN920" s="92"/>
      <c r="CO920" s="92"/>
      <c r="CP920" s="92"/>
      <c r="CQ920" s="92"/>
      <c r="CR920" s="92"/>
      <c r="CS920" s="92"/>
      <c r="CT920" s="92"/>
      <c r="CU920" s="92"/>
      <c r="CV920" s="92"/>
      <c r="CW920" s="92"/>
      <c r="CX920" s="92"/>
      <c r="CY920" s="92"/>
      <c r="CZ920" s="92"/>
      <c r="DA920" s="92"/>
      <c r="DB920" s="92"/>
      <c r="DC920" s="92"/>
      <c r="DD920" s="92"/>
      <c r="DE920" s="92"/>
      <c r="DF920" s="92"/>
      <c r="DG920" s="92"/>
      <c r="DH920" s="92"/>
      <c r="DI920" s="92"/>
      <c r="DJ920" s="92"/>
      <c r="DK920" s="92"/>
      <c r="DL920" s="92"/>
      <c r="DM920" s="92"/>
      <c r="DN920" s="92"/>
      <c r="DO920" s="92"/>
      <c r="DP920" s="92"/>
      <c r="DQ920" s="92"/>
      <c r="DR920" s="92"/>
      <c r="DS920" s="92"/>
      <c r="DT920" s="92"/>
      <c r="DU920" s="92"/>
      <c r="DV920" s="92"/>
      <c r="DW920" s="92"/>
      <c r="DX920" s="93"/>
      <c r="DY920" s="92"/>
      <c r="DZ920" s="92"/>
      <c r="EA920" s="92"/>
      <c r="EB920" s="92"/>
      <c r="EC920" s="92"/>
      <c r="ED920" s="92"/>
      <c r="EE920" s="92"/>
      <c r="EF920" s="92"/>
      <c r="EG920" s="92"/>
      <c r="EH920" s="92"/>
      <c r="EJ920" s="115"/>
      <c r="EK920" s="94"/>
      <c r="EL920" s="95"/>
    </row>
    <row r="921" spans="7:142" x14ac:dyDescent="0.15"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236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  <c r="BP921" s="129"/>
      <c r="BQ921" s="129"/>
      <c r="BR921" s="129"/>
      <c r="BS921" s="129"/>
      <c r="BT921" s="129"/>
      <c r="BU921" s="129"/>
      <c r="BV921" s="129"/>
      <c r="BW921" s="129"/>
      <c r="BX921" s="129"/>
      <c r="BY921" s="129"/>
      <c r="BZ921" s="129"/>
      <c r="CA921" s="129"/>
      <c r="CB921" s="129"/>
      <c r="CC921" s="129"/>
      <c r="CD921" s="129"/>
      <c r="CE921" s="129"/>
      <c r="CF921" s="92"/>
      <c r="CG921" s="92"/>
      <c r="CH921" s="92"/>
      <c r="CI921" s="92"/>
      <c r="CJ921" s="92"/>
      <c r="CK921" s="92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2"/>
      <c r="DE921" s="92"/>
      <c r="DF921" s="92"/>
      <c r="DG921" s="92"/>
      <c r="DH921" s="92"/>
      <c r="DI921" s="92"/>
      <c r="DJ921" s="92"/>
      <c r="DK921" s="92"/>
      <c r="DL921" s="92"/>
      <c r="DM921" s="92"/>
      <c r="DN921" s="92"/>
      <c r="DO921" s="92"/>
      <c r="DP921" s="92"/>
      <c r="DQ921" s="92"/>
      <c r="DR921" s="92"/>
      <c r="DS921" s="92"/>
      <c r="DT921" s="92"/>
      <c r="DU921" s="92"/>
      <c r="DV921" s="92"/>
      <c r="DW921" s="92"/>
      <c r="DX921" s="93"/>
      <c r="DY921" s="92"/>
      <c r="DZ921" s="92"/>
      <c r="EA921" s="92"/>
      <c r="EB921" s="92"/>
      <c r="EC921" s="92"/>
      <c r="ED921" s="92"/>
      <c r="EE921" s="92"/>
      <c r="EF921" s="92"/>
      <c r="EG921" s="92"/>
      <c r="EH921" s="92"/>
      <c r="EK921" s="94"/>
      <c r="EL921" s="95"/>
    </row>
    <row r="922" spans="7:142" x14ac:dyDescent="0.15"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236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  <c r="BP922" s="129"/>
      <c r="BQ922" s="129"/>
      <c r="BR922" s="129"/>
      <c r="BS922" s="129"/>
      <c r="BT922" s="129"/>
      <c r="BU922" s="129"/>
      <c r="BV922" s="129"/>
      <c r="BW922" s="129"/>
      <c r="BX922" s="129"/>
      <c r="BY922" s="129"/>
      <c r="BZ922" s="129"/>
      <c r="CA922" s="129"/>
      <c r="CB922" s="129"/>
      <c r="CC922" s="129"/>
      <c r="CD922" s="129"/>
      <c r="CE922" s="129"/>
      <c r="CF922" s="92"/>
      <c r="CG922" s="92"/>
      <c r="CH922" s="92"/>
      <c r="CI922" s="92"/>
      <c r="CJ922" s="92"/>
      <c r="CK922" s="92"/>
      <c r="CL922" s="92"/>
      <c r="CM922" s="92"/>
      <c r="CN922" s="92"/>
      <c r="CO922" s="92"/>
      <c r="CP922" s="92"/>
      <c r="CQ922" s="92"/>
      <c r="CR922" s="92"/>
      <c r="CS922" s="92"/>
      <c r="CT922" s="92"/>
      <c r="CU922" s="92"/>
      <c r="CV922" s="92"/>
      <c r="CW922" s="92"/>
      <c r="CX922" s="92"/>
      <c r="CY922" s="92"/>
      <c r="CZ922" s="92"/>
      <c r="DA922" s="92"/>
      <c r="DB922" s="92"/>
      <c r="DC922" s="92"/>
      <c r="DD922" s="92"/>
      <c r="DE922" s="92"/>
      <c r="DF922" s="92"/>
      <c r="DG922" s="92"/>
      <c r="DH922" s="92"/>
      <c r="DI922" s="92"/>
      <c r="DJ922" s="92"/>
      <c r="DK922" s="92"/>
      <c r="DL922" s="92"/>
      <c r="DM922" s="92"/>
      <c r="DN922" s="92"/>
      <c r="DO922" s="92"/>
      <c r="DP922" s="92"/>
      <c r="DQ922" s="92"/>
      <c r="DR922" s="92"/>
      <c r="DS922" s="92"/>
      <c r="DT922" s="92"/>
      <c r="DU922" s="92"/>
      <c r="DV922" s="92"/>
      <c r="DW922" s="92"/>
      <c r="DX922" s="93"/>
      <c r="DY922" s="92"/>
      <c r="DZ922" s="92"/>
      <c r="EA922" s="92"/>
      <c r="EB922" s="92"/>
      <c r="EC922" s="92"/>
      <c r="ED922" s="92"/>
      <c r="EE922" s="92"/>
      <c r="EF922" s="92"/>
      <c r="EG922" s="92"/>
      <c r="EH922" s="92"/>
      <c r="EK922" s="94"/>
      <c r="EL922" s="95"/>
    </row>
    <row r="923" spans="7:142" x14ac:dyDescent="0.15"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236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  <c r="BP923" s="129"/>
      <c r="BQ923" s="129"/>
      <c r="BR923" s="129"/>
      <c r="BS923" s="129"/>
      <c r="BT923" s="129"/>
      <c r="BU923" s="129"/>
      <c r="BV923" s="129"/>
      <c r="BW923" s="129"/>
      <c r="BX923" s="129"/>
      <c r="BY923" s="129"/>
      <c r="BZ923" s="129"/>
      <c r="CA923" s="129"/>
      <c r="CB923" s="129"/>
      <c r="CC923" s="129"/>
      <c r="CD923" s="129"/>
      <c r="CE923" s="129"/>
      <c r="CF923" s="92"/>
      <c r="CG923" s="92"/>
      <c r="CH923" s="92"/>
      <c r="CI923" s="92"/>
      <c r="CJ923" s="92"/>
      <c r="CK923" s="92"/>
      <c r="CL923" s="92"/>
      <c r="CM923" s="92"/>
      <c r="CN923" s="92"/>
      <c r="CO923" s="92"/>
      <c r="CP923" s="92"/>
      <c r="CQ923" s="92"/>
      <c r="CR923" s="92"/>
      <c r="CS923" s="92"/>
      <c r="CT923" s="92"/>
      <c r="CU923" s="92"/>
      <c r="CV923" s="92"/>
      <c r="CW923" s="92"/>
      <c r="CX923" s="92"/>
      <c r="CY923" s="92"/>
      <c r="CZ923" s="92"/>
      <c r="DA923" s="92"/>
      <c r="DB923" s="92"/>
      <c r="DC923" s="92"/>
      <c r="DD923" s="92"/>
      <c r="DE923" s="92"/>
      <c r="DF923" s="92"/>
      <c r="DG923" s="92"/>
      <c r="DH923" s="92"/>
      <c r="DI923" s="92"/>
      <c r="DJ923" s="92"/>
      <c r="DK923" s="92"/>
      <c r="DL923" s="92"/>
      <c r="DM923" s="92"/>
      <c r="DN923" s="92"/>
      <c r="DO923" s="92"/>
      <c r="DP923" s="92"/>
      <c r="DQ923" s="92"/>
      <c r="DR923" s="92"/>
      <c r="DS923" s="92"/>
      <c r="DT923" s="92"/>
      <c r="DU923" s="92"/>
      <c r="DV923" s="92"/>
      <c r="DW923" s="92"/>
      <c r="DX923" s="93"/>
      <c r="DY923" s="92"/>
      <c r="DZ923" s="92"/>
      <c r="EA923" s="92"/>
      <c r="EB923" s="92"/>
      <c r="EC923" s="92"/>
      <c r="ED923" s="92"/>
      <c r="EE923" s="92"/>
      <c r="EF923" s="92"/>
      <c r="EG923" s="92"/>
      <c r="EH923" s="92"/>
      <c r="EK923" s="94"/>
      <c r="EL923" s="95"/>
    </row>
    <row r="924" spans="7:142" x14ac:dyDescent="0.15"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236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  <c r="BP924" s="129"/>
      <c r="BQ924" s="129"/>
      <c r="BR924" s="129"/>
      <c r="BS924" s="129"/>
      <c r="BT924" s="129"/>
      <c r="BU924" s="129"/>
      <c r="BV924" s="129"/>
      <c r="BW924" s="129"/>
      <c r="BX924" s="129"/>
      <c r="BY924" s="129"/>
      <c r="BZ924" s="129"/>
      <c r="CA924" s="129"/>
      <c r="CB924" s="129"/>
      <c r="CC924" s="129"/>
      <c r="CD924" s="129"/>
      <c r="CE924" s="129"/>
      <c r="CF924" s="92"/>
      <c r="CG924" s="92"/>
      <c r="CH924" s="92"/>
      <c r="CI924" s="92"/>
      <c r="CJ924" s="92"/>
      <c r="CK924" s="92"/>
      <c r="CL924" s="92"/>
      <c r="CM924" s="92"/>
      <c r="CN924" s="92"/>
      <c r="CO924" s="92"/>
      <c r="CP924" s="92"/>
      <c r="CQ924" s="92"/>
      <c r="CR924" s="92"/>
      <c r="CS924" s="92"/>
      <c r="CT924" s="92"/>
      <c r="CU924" s="92"/>
      <c r="CV924" s="92"/>
      <c r="CW924" s="92"/>
      <c r="CX924" s="92"/>
      <c r="CY924" s="92"/>
      <c r="CZ924" s="92"/>
      <c r="DA924" s="92"/>
      <c r="DB924" s="92"/>
      <c r="DC924" s="92"/>
      <c r="DD924" s="92"/>
      <c r="DE924" s="92"/>
      <c r="DF924" s="92"/>
      <c r="DG924" s="92"/>
      <c r="DH924" s="92"/>
      <c r="DI924" s="92"/>
      <c r="DJ924" s="92"/>
      <c r="DK924" s="92"/>
      <c r="DL924" s="92"/>
      <c r="DM924" s="92"/>
      <c r="DN924" s="92"/>
      <c r="DO924" s="92"/>
      <c r="DP924" s="92"/>
      <c r="DQ924" s="92"/>
      <c r="DR924" s="92"/>
      <c r="DS924" s="92"/>
      <c r="DT924" s="92"/>
      <c r="DU924" s="92"/>
      <c r="DV924" s="92"/>
      <c r="DW924" s="92"/>
      <c r="DX924" s="93"/>
      <c r="DY924" s="92"/>
      <c r="DZ924" s="92"/>
      <c r="EA924" s="92"/>
      <c r="EB924" s="92"/>
      <c r="EC924" s="92"/>
      <c r="ED924" s="92"/>
      <c r="EE924" s="92"/>
      <c r="EF924" s="92"/>
      <c r="EG924" s="92"/>
      <c r="EH924" s="92"/>
      <c r="EK924" s="94"/>
      <c r="EL924" s="95"/>
    </row>
    <row r="925" spans="7:142" x14ac:dyDescent="0.15"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236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  <c r="BP925" s="129"/>
      <c r="BQ925" s="129"/>
      <c r="BR925" s="129"/>
      <c r="BS925" s="129"/>
      <c r="BT925" s="129"/>
      <c r="BU925" s="129"/>
      <c r="BV925" s="129"/>
      <c r="BW925" s="129"/>
      <c r="BX925" s="129"/>
      <c r="BY925" s="129"/>
      <c r="BZ925" s="129"/>
      <c r="CA925" s="129"/>
      <c r="CB925" s="129"/>
      <c r="CC925" s="129"/>
      <c r="CD925" s="129"/>
      <c r="CE925" s="129"/>
      <c r="CF925" s="92"/>
      <c r="CG925" s="92"/>
      <c r="CH925" s="92"/>
      <c r="CI925" s="92"/>
      <c r="CJ925" s="92"/>
      <c r="CK925" s="92"/>
      <c r="CL925" s="92"/>
      <c r="CM925" s="92"/>
      <c r="CN925" s="92"/>
      <c r="CO925" s="92"/>
      <c r="CP925" s="92"/>
      <c r="CQ925" s="92"/>
      <c r="CR925" s="92"/>
      <c r="CS925" s="92"/>
      <c r="CT925" s="92"/>
      <c r="CU925" s="92"/>
      <c r="CV925" s="92"/>
      <c r="CW925" s="92"/>
      <c r="CX925" s="92"/>
      <c r="CY925" s="92"/>
      <c r="CZ925" s="92"/>
      <c r="DA925" s="92"/>
      <c r="DB925" s="92"/>
      <c r="DC925" s="92"/>
      <c r="DD925" s="92"/>
      <c r="DE925" s="92"/>
      <c r="DF925" s="92"/>
      <c r="DG925" s="92"/>
      <c r="DH925" s="92"/>
      <c r="DI925" s="92"/>
      <c r="DJ925" s="92"/>
      <c r="DK925" s="92"/>
      <c r="DL925" s="92"/>
      <c r="DM925" s="92"/>
      <c r="DN925" s="92"/>
      <c r="DO925" s="92"/>
      <c r="DP925" s="92"/>
      <c r="DQ925" s="92"/>
      <c r="DR925" s="92"/>
      <c r="DS925" s="92"/>
      <c r="DT925" s="92"/>
      <c r="DU925" s="92"/>
      <c r="DV925" s="92"/>
      <c r="DW925" s="92"/>
      <c r="DX925" s="93"/>
      <c r="DY925" s="92"/>
      <c r="DZ925" s="92"/>
      <c r="EA925" s="92"/>
      <c r="EB925" s="92"/>
      <c r="EC925" s="92"/>
      <c r="ED925" s="92"/>
      <c r="EE925" s="92"/>
      <c r="EF925" s="92"/>
      <c r="EG925" s="92"/>
      <c r="EH925" s="92"/>
      <c r="EK925" s="94"/>
      <c r="EL925" s="95"/>
    </row>
    <row r="926" spans="7:142" x14ac:dyDescent="0.15"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236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  <c r="BP926" s="129"/>
      <c r="BQ926" s="129"/>
      <c r="BR926" s="129"/>
      <c r="BS926" s="129"/>
      <c r="BT926" s="129"/>
      <c r="BU926" s="129"/>
      <c r="BV926" s="129"/>
      <c r="BW926" s="129"/>
      <c r="BX926" s="129"/>
      <c r="BY926" s="129"/>
      <c r="BZ926" s="129"/>
      <c r="CA926" s="129"/>
      <c r="CB926" s="129"/>
      <c r="CC926" s="129"/>
      <c r="CD926" s="129"/>
      <c r="CE926" s="129"/>
      <c r="CF926" s="92"/>
      <c r="CG926" s="92"/>
      <c r="CH926" s="92"/>
      <c r="CI926" s="92"/>
      <c r="CJ926" s="92"/>
      <c r="CK926" s="92"/>
      <c r="CL926" s="92"/>
      <c r="CM926" s="92"/>
      <c r="CN926" s="92"/>
      <c r="CO926" s="92"/>
      <c r="CP926" s="92"/>
      <c r="CQ926" s="92"/>
      <c r="CR926" s="92"/>
      <c r="CS926" s="92"/>
      <c r="CT926" s="92"/>
      <c r="CU926" s="92"/>
      <c r="CV926" s="92"/>
      <c r="CW926" s="92"/>
      <c r="CX926" s="92"/>
      <c r="CY926" s="92"/>
      <c r="CZ926" s="92"/>
      <c r="DA926" s="92"/>
      <c r="DB926" s="92"/>
      <c r="DC926" s="92"/>
      <c r="DD926" s="92"/>
      <c r="DE926" s="92"/>
      <c r="DF926" s="92"/>
      <c r="DG926" s="92"/>
      <c r="DH926" s="92"/>
      <c r="DI926" s="92"/>
      <c r="DJ926" s="92"/>
      <c r="DK926" s="92"/>
      <c r="DL926" s="92"/>
      <c r="DM926" s="92"/>
      <c r="DN926" s="92"/>
      <c r="DO926" s="92"/>
      <c r="DP926" s="92"/>
      <c r="DQ926" s="92"/>
      <c r="DR926" s="92"/>
      <c r="DS926" s="92"/>
      <c r="DT926" s="92"/>
      <c r="DU926" s="92"/>
      <c r="DV926" s="92"/>
      <c r="DW926" s="92"/>
      <c r="DX926" s="93"/>
      <c r="DY926" s="92"/>
      <c r="DZ926" s="92"/>
      <c r="EA926" s="92"/>
      <c r="EB926" s="92"/>
      <c r="EC926" s="92"/>
      <c r="ED926" s="92"/>
      <c r="EE926" s="92"/>
      <c r="EF926" s="92"/>
      <c r="EG926" s="92"/>
      <c r="EH926" s="92"/>
      <c r="EK926" s="94"/>
      <c r="EL926" s="95"/>
    </row>
    <row r="927" spans="7:142" x14ac:dyDescent="0.15"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236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  <c r="BP927" s="129"/>
      <c r="BQ927" s="129"/>
      <c r="BR927" s="129"/>
      <c r="BS927" s="129"/>
      <c r="BT927" s="129"/>
      <c r="BU927" s="129"/>
      <c r="BV927" s="129"/>
      <c r="BW927" s="129"/>
      <c r="BX927" s="129"/>
      <c r="BY927" s="129"/>
      <c r="BZ927" s="129"/>
      <c r="CA927" s="129"/>
      <c r="CB927" s="129"/>
      <c r="CC927" s="129"/>
      <c r="CD927" s="129"/>
      <c r="CE927" s="129"/>
      <c r="CF927" s="92"/>
      <c r="CG927" s="92"/>
      <c r="CH927" s="92"/>
      <c r="CI927" s="92"/>
      <c r="CJ927" s="92"/>
      <c r="CK927" s="92"/>
      <c r="CL927" s="92"/>
      <c r="CM927" s="92"/>
      <c r="CN927" s="92"/>
      <c r="CO927" s="92"/>
      <c r="CP927" s="92"/>
      <c r="CQ927" s="92"/>
      <c r="CR927" s="92"/>
      <c r="CS927" s="92"/>
      <c r="CT927" s="92"/>
      <c r="CU927" s="92"/>
      <c r="CV927" s="92"/>
      <c r="CW927" s="92"/>
      <c r="CX927" s="92"/>
      <c r="CY927" s="92"/>
      <c r="CZ927" s="92"/>
      <c r="DA927" s="92"/>
      <c r="DB927" s="92"/>
      <c r="DC927" s="92"/>
      <c r="DD927" s="92"/>
      <c r="DE927" s="92"/>
      <c r="DF927" s="92"/>
      <c r="DG927" s="92"/>
      <c r="DH927" s="92"/>
      <c r="DI927" s="92"/>
      <c r="DJ927" s="92"/>
      <c r="DK927" s="92"/>
      <c r="DL927" s="92"/>
      <c r="DM927" s="92"/>
      <c r="DN927" s="92"/>
      <c r="DO927" s="92"/>
      <c r="DP927" s="92"/>
      <c r="DQ927" s="92"/>
      <c r="DR927" s="92"/>
      <c r="DS927" s="92"/>
      <c r="DT927" s="92"/>
      <c r="DU927" s="92"/>
      <c r="DV927" s="92"/>
      <c r="DW927" s="92"/>
      <c r="DX927" s="93"/>
      <c r="DY927" s="92"/>
      <c r="DZ927" s="92"/>
      <c r="EA927" s="92"/>
      <c r="EB927" s="92"/>
      <c r="EC927" s="92"/>
      <c r="ED927" s="92"/>
      <c r="EE927" s="92"/>
      <c r="EF927" s="92"/>
      <c r="EG927" s="92"/>
      <c r="EH927" s="92"/>
      <c r="EK927" s="94"/>
      <c r="EL927" s="95"/>
    </row>
    <row r="928" spans="7:142" x14ac:dyDescent="0.15"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236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  <c r="BP928" s="129"/>
      <c r="BQ928" s="129"/>
      <c r="BR928" s="129"/>
      <c r="BS928" s="129"/>
      <c r="BT928" s="129"/>
      <c r="BU928" s="129"/>
      <c r="BV928" s="129"/>
      <c r="BW928" s="129"/>
      <c r="BX928" s="129"/>
      <c r="BY928" s="129"/>
      <c r="BZ928" s="129"/>
      <c r="CA928" s="129"/>
      <c r="CB928" s="129"/>
      <c r="CC928" s="129"/>
      <c r="CD928" s="129"/>
      <c r="CE928" s="129"/>
      <c r="CF928" s="92"/>
      <c r="CG928" s="92"/>
      <c r="CH928" s="92"/>
      <c r="CI928" s="92"/>
      <c r="CJ928" s="92"/>
      <c r="CK928" s="92"/>
      <c r="CL928" s="92"/>
      <c r="CM928" s="92"/>
      <c r="CN928" s="92"/>
      <c r="CO928" s="92"/>
      <c r="CP928" s="92"/>
      <c r="CQ928" s="92"/>
      <c r="CR928" s="92"/>
      <c r="CS928" s="92"/>
      <c r="CT928" s="92"/>
      <c r="CU928" s="92"/>
      <c r="CV928" s="92"/>
      <c r="CW928" s="92"/>
      <c r="CX928" s="92"/>
      <c r="CY928" s="92"/>
      <c r="CZ928" s="92"/>
      <c r="DA928" s="92"/>
      <c r="DB928" s="92"/>
      <c r="DC928" s="92"/>
      <c r="DD928" s="92"/>
      <c r="DE928" s="92"/>
      <c r="DF928" s="92"/>
      <c r="DG928" s="92"/>
      <c r="DH928" s="92"/>
      <c r="DI928" s="92"/>
      <c r="DJ928" s="92"/>
      <c r="DK928" s="92"/>
      <c r="DL928" s="92"/>
      <c r="DM928" s="92"/>
      <c r="DN928" s="92"/>
      <c r="DO928" s="92"/>
      <c r="DP928" s="92"/>
      <c r="DQ928" s="92"/>
      <c r="DR928" s="92"/>
      <c r="DS928" s="92"/>
      <c r="DT928" s="92"/>
      <c r="DU928" s="92"/>
      <c r="DV928" s="92"/>
      <c r="DW928" s="92"/>
      <c r="DX928" s="93"/>
      <c r="DY928" s="92"/>
      <c r="DZ928" s="92"/>
      <c r="EA928" s="92"/>
      <c r="EB928" s="92"/>
      <c r="EC928" s="92"/>
      <c r="ED928" s="92"/>
      <c r="EE928" s="92"/>
      <c r="EF928" s="92"/>
      <c r="EG928" s="92"/>
      <c r="EH928" s="92"/>
      <c r="EK928" s="94"/>
      <c r="EL928" s="95"/>
    </row>
    <row r="929" spans="7:142" x14ac:dyDescent="0.15"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236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  <c r="BP929" s="129"/>
      <c r="BQ929" s="129"/>
      <c r="BR929" s="129"/>
      <c r="BS929" s="129"/>
      <c r="BT929" s="129"/>
      <c r="BU929" s="129"/>
      <c r="BV929" s="129"/>
      <c r="BW929" s="129"/>
      <c r="BX929" s="129"/>
      <c r="BY929" s="129"/>
      <c r="BZ929" s="129"/>
      <c r="CA929" s="129"/>
      <c r="CB929" s="129"/>
      <c r="CC929" s="129"/>
      <c r="CD929" s="129"/>
      <c r="CE929" s="129"/>
      <c r="CF929" s="92"/>
      <c r="CG929" s="92"/>
      <c r="CH929" s="92"/>
      <c r="CI929" s="92"/>
      <c r="CJ929" s="92"/>
      <c r="CK929" s="92"/>
      <c r="CL929" s="92"/>
      <c r="CM929" s="92"/>
      <c r="CN929" s="92"/>
      <c r="CO929" s="92"/>
      <c r="CP929" s="92"/>
      <c r="CQ929" s="92"/>
      <c r="CR929" s="92"/>
      <c r="CS929" s="92"/>
      <c r="CT929" s="92"/>
      <c r="CU929" s="92"/>
      <c r="CV929" s="92"/>
      <c r="CW929" s="92"/>
      <c r="CX929" s="92"/>
      <c r="CY929" s="92"/>
      <c r="CZ929" s="92"/>
      <c r="DA929" s="92"/>
      <c r="DB929" s="92"/>
      <c r="DC929" s="92"/>
      <c r="DD929" s="92"/>
      <c r="DE929" s="92"/>
      <c r="DF929" s="92"/>
      <c r="DG929" s="92"/>
      <c r="DH929" s="92"/>
      <c r="DI929" s="92"/>
      <c r="DJ929" s="92"/>
      <c r="DK929" s="92"/>
      <c r="DL929" s="92"/>
      <c r="DM929" s="92"/>
      <c r="DN929" s="92"/>
      <c r="DO929" s="92"/>
      <c r="DP929" s="92"/>
      <c r="DQ929" s="92"/>
      <c r="DR929" s="92"/>
      <c r="DS929" s="92"/>
      <c r="DT929" s="92"/>
      <c r="DU929" s="92"/>
      <c r="DV929" s="92"/>
      <c r="DW929" s="92"/>
      <c r="DX929" s="93"/>
      <c r="DY929" s="92"/>
      <c r="DZ929" s="92"/>
      <c r="EA929" s="92"/>
      <c r="EB929" s="92"/>
      <c r="EC929" s="92"/>
      <c r="ED929" s="92"/>
      <c r="EE929" s="92"/>
      <c r="EF929" s="92"/>
      <c r="EG929" s="92"/>
      <c r="EH929" s="92"/>
      <c r="EK929" s="94"/>
      <c r="EL929" s="95"/>
    </row>
    <row r="930" spans="7:142" x14ac:dyDescent="0.15"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236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  <c r="BP930" s="129"/>
      <c r="BQ930" s="129"/>
      <c r="BR930" s="129"/>
      <c r="BS930" s="129"/>
      <c r="BT930" s="129"/>
      <c r="BU930" s="129"/>
      <c r="BV930" s="129"/>
      <c r="BW930" s="129"/>
      <c r="BX930" s="129"/>
      <c r="BY930" s="129"/>
      <c r="BZ930" s="129"/>
      <c r="CA930" s="129"/>
      <c r="CB930" s="129"/>
      <c r="CC930" s="129"/>
      <c r="CD930" s="129"/>
      <c r="CE930" s="129"/>
      <c r="CF930" s="92"/>
      <c r="CG930" s="92"/>
      <c r="CH930" s="92"/>
      <c r="CI930" s="92"/>
      <c r="CJ930" s="92"/>
      <c r="CK930" s="92"/>
      <c r="CL930" s="92"/>
      <c r="CM930" s="92"/>
      <c r="CN930" s="92"/>
      <c r="CO930" s="92"/>
      <c r="CP930" s="92"/>
      <c r="CQ930" s="92"/>
      <c r="CR930" s="92"/>
      <c r="CS930" s="92"/>
      <c r="CT930" s="92"/>
      <c r="CU930" s="92"/>
      <c r="CV930" s="92"/>
      <c r="CW930" s="92"/>
      <c r="CX930" s="92"/>
      <c r="CY930" s="92"/>
      <c r="CZ930" s="92"/>
      <c r="DA930" s="92"/>
      <c r="DB930" s="92"/>
      <c r="DC930" s="92"/>
      <c r="DD930" s="92"/>
      <c r="DE930" s="92"/>
      <c r="DF930" s="92"/>
      <c r="DG930" s="92"/>
      <c r="DH930" s="92"/>
      <c r="DI930" s="92"/>
      <c r="DJ930" s="92"/>
      <c r="DK930" s="92"/>
      <c r="DL930" s="92"/>
      <c r="DM930" s="92"/>
      <c r="DN930" s="92"/>
      <c r="DO930" s="92"/>
      <c r="DP930" s="92"/>
      <c r="DQ930" s="92"/>
      <c r="DR930" s="92"/>
      <c r="DS930" s="92"/>
      <c r="DT930" s="92"/>
      <c r="DU930" s="92"/>
      <c r="DV930" s="92"/>
      <c r="DW930" s="92"/>
      <c r="DX930" s="93"/>
      <c r="DY930" s="92"/>
      <c r="DZ930" s="92"/>
      <c r="EA930" s="92"/>
      <c r="EB930" s="92"/>
      <c r="EC930" s="92"/>
      <c r="ED930" s="92"/>
      <c r="EE930" s="92"/>
      <c r="EF930" s="92"/>
      <c r="EG930" s="92"/>
      <c r="EH930" s="92"/>
      <c r="EK930" s="94"/>
      <c r="EL930" s="95"/>
    </row>
    <row r="931" spans="7:142" x14ac:dyDescent="0.15"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236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  <c r="BP931" s="129"/>
      <c r="BQ931" s="129"/>
      <c r="BR931" s="129"/>
      <c r="BS931" s="129"/>
      <c r="BT931" s="129"/>
      <c r="BU931" s="129"/>
      <c r="BV931" s="129"/>
      <c r="BW931" s="129"/>
      <c r="BX931" s="129"/>
      <c r="BY931" s="129"/>
      <c r="BZ931" s="129"/>
      <c r="CA931" s="129"/>
      <c r="CB931" s="129"/>
      <c r="CC931" s="129"/>
      <c r="CD931" s="129"/>
      <c r="CE931" s="129"/>
      <c r="CF931" s="92"/>
      <c r="CG931" s="92"/>
      <c r="CH931" s="92"/>
      <c r="CI931" s="92"/>
      <c r="CJ931" s="92"/>
      <c r="CK931" s="92"/>
      <c r="CL931" s="92"/>
      <c r="CM931" s="92"/>
      <c r="CN931" s="92"/>
      <c r="CO931" s="92"/>
      <c r="CP931" s="92"/>
      <c r="CQ931" s="92"/>
      <c r="CR931" s="92"/>
      <c r="CS931" s="92"/>
      <c r="CT931" s="92"/>
      <c r="CU931" s="92"/>
      <c r="CV931" s="92"/>
      <c r="CW931" s="92"/>
      <c r="CX931" s="92"/>
      <c r="CY931" s="92"/>
      <c r="CZ931" s="92"/>
      <c r="DA931" s="92"/>
      <c r="DB931" s="92"/>
      <c r="DC931" s="92"/>
      <c r="DD931" s="92"/>
      <c r="DE931" s="92"/>
      <c r="DF931" s="92"/>
      <c r="DG931" s="92"/>
      <c r="DH931" s="92"/>
      <c r="DI931" s="92"/>
      <c r="DJ931" s="92"/>
      <c r="DK931" s="92"/>
      <c r="DL931" s="92"/>
      <c r="DM931" s="92"/>
      <c r="DN931" s="92"/>
      <c r="DO931" s="92"/>
      <c r="DP931" s="92"/>
      <c r="DQ931" s="92"/>
      <c r="DR931" s="92"/>
      <c r="DS931" s="92"/>
      <c r="DT931" s="92"/>
      <c r="DU931" s="92"/>
      <c r="DV931" s="92"/>
      <c r="DW931" s="92"/>
      <c r="DX931" s="93"/>
      <c r="DY931" s="92"/>
      <c r="DZ931" s="92"/>
      <c r="EA931" s="92"/>
      <c r="EB931" s="92"/>
      <c r="EC931" s="92"/>
      <c r="ED931" s="92"/>
      <c r="EE931" s="92"/>
      <c r="EF931" s="92"/>
      <c r="EG931" s="92"/>
      <c r="EH931" s="92"/>
      <c r="EK931" s="94"/>
      <c r="EL931" s="95"/>
    </row>
    <row r="932" spans="7:142" x14ac:dyDescent="0.15"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236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  <c r="BP932" s="129"/>
      <c r="BQ932" s="129"/>
      <c r="BR932" s="129"/>
      <c r="BS932" s="129"/>
      <c r="BT932" s="129"/>
      <c r="BU932" s="129"/>
      <c r="BV932" s="129"/>
      <c r="BW932" s="129"/>
      <c r="BX932" s="129"/>
      <c r="BY932" s="129"/>
      <c r="BZ932" s="129"/>
      <c r="CA932" s="129"/>
      <c r="CB932" s="129"/>
      <c r="CC932" s="129"/>
      <c r="CD932" s="129"/>
      <c r="CE932" s="129"/>
      <c r="CF932" s="92"/>
      <c r="CG932" s="92"/>
      <c r="CH932" s="92"/>
      <c r="CI932" s="92"/>
      <c r="CJ932" s="92"/>
      <c r="CK932" s="92"/>
      <c r="CL932" s="92"/>
      <c r="CM932" s="92"/>
      <c r="CN932" s="92"/>
      <c r="CO932" s="92"/>
      <c r="CP932" s="92"/>
      <c r="CQ932" s="92"/>
      <c r="CR932" s="92"/>
      <c r="CS932" s="92"/>
      <c r="CT932" s="92"/>
      <c r="CU932" s="92"/>
      <c r="CV932" s="92"/>
      <c r="CW932" s="92"/>
      <c r="CX932" s="92"/>
      <c r="CY932" s="92"/>
      <c r="CZ932" s="92"/>
      <c r="DA932" s="92"/>
      <c r="DB932" s="92"/>
      <c r="DC932" s="92"/>
      <c r="DD932" s="92"/>
      <c r="DE932" s="92"/>
      <c r="DF932" s="92"/>
      <c r="DG932" s="92"/>
      <c r="DH932" s="92"/>
      <c r="DI932" s="92"/>
      <c r="DJ932" s="92"/>
      <c r="DK932" s="92"/>
      <c r="DL932" s="92"/>
      <c r="DM932" s="92"/>
      <c r="DN932" s="92"/>
      <c r="DO932" s="92"/>
      <c r="DP932" s="92"/>
      <c r="DQ932" s="92"/>
      <c r="DR932" s="92"/>
      <c r="DS932" s="92"/>
      <c r="DT932" s="92"/>
      <c r="DU932" s="92"/>
      <c r="DV932" s="92"/>
      <c r="DW932" s="92"/>
      <c r="DX932" s="93"/>
      <c r="DY932" s="92"/>
      <c r="DZ932" s="92"/>
      <c r="EA932" s="92"/>
      <c r="EB932" s="92"/>
      <c r="EC932" s="92"/>
      <c r="ED932" s="92"/>
      <c r="EE932" s="92"/>
      <c r="EF932" s="92"/>
      <c r="EG932" s="92"/>
      <c r="EH932" s="92"/>
      <c r="EK932" s="94"/>
      <c r="EL932" s="95"/>
    </row>
    <row r="933" spans="7:142" x14ac:dyDescent="0.15"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236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  <c r="BP933" s="129"/>
      <c r="BQ933" s="129"/>
      <c r="BR933" s="129"/>
      <c r="BS933" s="129"/>
      <c r="BT933" s="129"/>
      <c r="BU933" s="129"/>
      <c r="BV933" s="129"/>
      <c r="BW933" s="129"/>
      <c r="BX933" s="129"/>
      <c r="BY933" s="129"/>
      <c r="BZ933" s="129"/>
      <c r="CA933" s="129"/>
      <c r="CB933" s="129"/>
      <c r="CC933" s="129"/>
      <c r="CD933" s="129"/>
      <c r="CE933" s="129"/>
      <c r="CF933" s="92"/>
      <c r="CG933" s="92"/>
      <c r="CH933" s="92"/>
      <c r="CI933" s="92"/>
      <c r="CJ933" s="92"/>
      <c r="CK933" s="92"/>
      <c r="CL933" s="92"/>
      <c r="CM933" s="92"/>
      <c r="CN933" s="92"/>
      <c r="CO933" s="92"/>
      <c r="CP933" s="92"/>
      <c r="CQ933" s="92"/>
      <c r="CR933" s="92"/>
      <c r="CS933" s="92"/>
      <c r="CT933" s="92"/>
      <c r="CU933" s="92"/>
      <c r="CV933" s="92"/>
      <c r="CW933" s="92"/>
      <c r="CX933" s="92"/>
      <c r="CY933" s="92"/>
      <c r="CZ933" s="92"/>
      <c r="DA933" s="92"/>
      <c r="DB933" s="92"/>
      <c r="DC933" s="92"/>
      <c r="DD933" s="92"/>
      <c r="DE933" s="92"/>
      <c r="DF933" s="92"/>
      <c r="DG933" s="92"/>
      <c r="DH933" s="92"/>
      <c r="DI933" s="92"/>
      <c r="DJ933" s="92"/>
      <c r="DK933" s="92"/>
      <c r="DL933" s="92"/>
      <c r="DM933" s="92"/>
      <c r="DN933" s="92"/>
      <c r="DO933" s="92"/>
      <c r="DP933" s="92"/>
      <c r="DQ933" s="92"/>
      <c r="DR933" s="92"/>
      <c r="DS933" s="92"/>
      <c r="DT933" s="92"/>
      <c r="DU933" s="92"/>
      <c r="DV933" s="92"/>
      <c r="DW933" s="92"/>
      <c r="DX933" s="93"/>
      <c r="DY933" s="92"/>
      <c r="DZ933" s="92"/>
      <c r="EA933" s="92"/>
      <c r="EB933" s="92"/>
      <c r="EC933" s="92"/>
      <c r="ED933" s="92"/>
      <c r="EE933" s="92"/>
      <c r="EF933" s="92"/>
      <c r="EG933" s="92"/>
      <c r="EH933" s="92"/>
      <c r="EK933" s="94"/>
      <c r="EL933" s="95"/>
    </row>
    <row r="934" spans="7:142" x14ac:dyDescent="0.15"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236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  <c r="BP934" s="129"/>
      <c r="BQ934" s="129"/>
      <c r="BR934" s="129"/>
      <c r="BS934" s="129"/>
      <c r="BT934" s="129"/>
      <c r="BU934" s="129"/>
      <c r="BV934" s="129"/>
      <c r="BW934" s="129"/>
      <c r="BX934" s="129"/>
      <c r="BY934" s="129"/>
      <c r="BZ934" s="129"/>
      <c r="CA934" s="129"/>
      <c r="CB934" s="129"/>
      <c r="CC934" s="129"/>
      <c r="CD934" s="129"/>
      <c r="CE934" s="129"/>
      <c r="CF934" s="92"/>
      <c r="CG934" s="92"/>
      <c r="CH934" s="92"/>
      <c r="CI934" s="92"/>
      <c r="CJ934" s="92"/>
      <c r="CK934" s="92"/>
      <c r="CL934" s="92"/>
      <c r="CM934" s="92"/>
      <c r="CN934" s="92"/>
      <c r="CO934" s="92"/>
      <c r="CP934" s="92"/>
      <c r="CQ934" s="92"/>
      <c r="CR934" s="92"/>
      <c r="CS934" s="92"/>
      <c r="CT934" s="92"/>
      <c r="CU934" s="92"/>
      <c r="CV934" s="92"/>
      <c r="CW934" s="92"/>
      <c r="CX934" s="92"/>
      <c r="CY934" s="92"/>
      <c r="CZ934" s="92"/>
      <c r="DA934" s="92"/>
      <c r="DB934" s="92"/>
      <c r="DC934" s="92"/>
      <c r="DD934" s="92"/>
      <c r="DE934" s="92"/>
      <c r="DF934" s="92"/>
      <c r="DG934" s="92"/>
      <c r="DH934" s="92"/>
      <c r="DI934" s="92"/>
      <c r="DJ934" s="92"/>
      <c r="DK934" s="92"/>
      <c r="DL934" s="92"/>
      <c r="DM934" s="92"/>
      <c r="DN934" s="92"/>
      <c r="DO934" s="92"/>
      <c r="DP934" s="92"/>
      <c r="DQ934" s="92"/>
      <c r="DR934" s="92"/>
      <c r="DS934" s="92"/>
      <c r="DT934" s="92"/>
      <c r="DU934" s="92"/>
      <c r="DV934" s="92"/>
      <c r="DW934" s="92"/>
      <c r="DX934" s="93"/>
      <c r="DY934" s="92"/>
      <c r="DZ934" s="92"/>
      <c r="EA934" s="92"/>
      <c r="EB934" s="92"/>
      <c r="EC934" s="92"/>
      <c r="ED934" s="92"/>
      <c r="EE934" s="92"/>
      <c r="EF934" s="92"/>
      <c r="EG934" s="92"/>
      <c r="EH934" s="92"/>
      <c r="EK934" s="94"/>
      <c r="EL934" s="95"/>
    </row>
    <row r="935" spans="7:142" x14ac:dyDescent="0.15"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236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  <c r="BP935" s="129"/>
      <c r="BQ935" s="129"/>
      <c r="BR935" s="129"/>
      <c r="BS935" s="129"/>
      <c r="BT935" s="129"/>
      <c r="BU935" s="129"/>
      <c r="BV935" s="129"/>
      <c r="BW935" s="129"/>
      <c r="BX935" s="129"/>
      <c r="BY935" s="129"/>
      <c r="BZ935" s="129"/>
      <c r="CA935" s="129"/>
      <c r="CB935" s="129"/>
      <c r="CC935" s="129"/>
      <c r="CD935" s="129"/>
      <c r="CE935" s="129"/>
      <c r="CF935" s="92"/>
      <c r="CG935" s="92"/>
      <c r="CH935" s="92"/>
      <c r="CI935" s="92"/>
      <c r="CJ935" s="92"/>
      <c r="CK935" s="92"/>
      <c r="CL935" s="92"/>
      <c r="CM935" s="92"/>
      <c r="CN935" s="92"/>
      <c r="CO935" s="92"/>
      <c r="CP935" s="92"/>
      <c r="CQ935" s="92"/>
      <c r="CR935" s="92"/>
      <c r="CS935" s="92"/>
      <c r="CT935" s="92"/>
      <c r="CU935" s="92"/>
      <c r="CV935" s="92"/>
      <c r="CW935" s="92"/>
      <c r="CX935" s="92"/>
      <c r="CY935" s="92"/>
      <c r="CZ935" s="92"/>
      <c r="DA935" s="92"/>
      <c r="DB935" s="92"/>
      <c r="DC935" s="92"/>
      <c r="DD935" s="92"/>
      <c r="DE935" s="92"/>
      <c r="DF935" s="92"/>
      <c r="DG935" s="92"/>
      <c r="DH935" s="92"/>
      <c r="DI935" s="92"/>
      <c r="DJ935" s="92"/>
      <c r="DK935" s="92"/>
      <c r="DL935" s="92"/>
      <c r="DM935" s="92"/>
      <c r="DN935" s="92"/>
      <c r="DO935" s="92"/>
      <c r="DP935" s="92"/>
      <c r="DQ935" s="92"/>
      <c r="DR935" s="92"/>
      <c r="DS935" s="92"/>
      <c r="DT935" s="92"/>
      <c r="DU935" s="92"/>
      <c r="DV935" s="92"/>
      <c r="DW935" s="92"/>
      <c r="DX935" s="93"/>
      <c r="DY935" s="92"/>
      <c r="DZ935" s="92"/>
      <c r="EA935" s="92"/>
      <c r="EB935" s="92"/>
      <c r="EC935" s="92"/>
      <c r="ED935" s="92"/>
      <c r="EE935" s="92"/>
      <c r="EF935" s="92"/>
      <c r="EG935" s="92"/>
      <c r="EH935" s="92"/>
      <c r="EK935" s="94"/>
      <c r="EL935" s="95"/>
    </row>
    <row r="936" spans="7:142" x14ac:dyDescent="0.15"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236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  <c r="BP936" s="129"/>
      <c r="BQ936" s="129"/>
      <c r="BR936" s="129"/>
      <c r="BS936" s="129"/>
      <c r="BT936" s="129"/>
      <c r="BU936" s="129"/>
      <c r="BV936" s="129"/>
      <c r="BW936" s="129"/>
      <c r="BX936" s="129"/>
      <c r="BY936" s="129"/>
      <c r="BZ936" s="129"/>
      <c r="CA936" s="129"/>
      <c r="CB936" s="129"/>
      <c r="CC936" s="129"/>
      <c r="CD936" s="129"/>
      <c r="CE936" s="129"/>
      <c r="CF936" s="92"/>
      <c r="CG936" s="92"/>
      <c r="CH936" s="92"/>
      <c r="CI936" s="92"/>
      <c r="CJ936" s="92"/>
      <c r="CK936" s="92"/>
      <c r="CL936" s="92"/>
      <c r="CM936" s="92"/>
      <c r="CN936" s="92"/>
      <c r="CO936" s="92"/>
      <c r="CP936" s="92"/>
      <c r="CQ936" s="92"/>
      <c r="CR936" s="92"/>
      <c r="CS936" s="92"/>
      <c r="CT936" s="92"/>
      <c r="CU936" s="92"/>
      <c r="CV936" s="92"/>
      <c r="CW936" s="92"/>
      <c r="CX936" s="92"/>
      <c r="CY936" s="92"/>
      <c r="CZ936" s="92"/>
      <c r="DA936" s="92"/>
      <c r="DB936" s="92"/>
      <c r="DC936" s="92"/>
      <c r="DD936" s="92"/>
      <c r="DE936" s="92"/>
      <c r="DF936" s="92"/>
      <c r="DG936" s="92"/>
      <c r="DH936" s="92"/>
      <c r="DI936" s="92"/>
      <c r="DJ936" s="92"/>
      <c r="DK936" s="92"/>
      <c r="DL936" s="92"/>
      <c r="DM936" s="92"/>
      <c r="DN936" s="92"/>
      <c r="DO936" s="92"/>
      <c r="DP936" s="92"/>
      <c r="DQ936" s="92"/>
      <c r="DR936" s="92"/>
      <c r="DS936" s="92"/>
      <c r="DT936" s="92"/>
      <c r="DU936" s="92"/>
      <c r="DV936" s="92"/>
      <c r="DW936" s="92"/>
      <c r="DX936" s="93"/>
      <c r="DY936" s="92"/>
      <c r="DZ936" s="92"/>
      <c r="EA936" s="92"/>
      <c r="EB936" s="92"/>
      <c r="EC936" s="92"/>
      <c r="ED936" s="92"/>
      <c r="EE936" s="92"/>
      <c r="EF936" s="92"/>
      <c r="EG936" s="92"/>
      <c r="EH936" s="92"/>
      <c r="EK936" s="94"/>
      <c r="EL936" s="95"/>
    </row>
    <row r="937" spans="7:142" x14ac:dyDescent="0.15"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236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  <c r="BP937" s="129"/>
      <c r="BQ937" s="129"/>
      <c r="BR937" s="129"/>
      <c r="BS937" s="129"/>
      <c r="BT937" s="129"/>
      <c r="BU937" s="129"/>
      <c r="BV937" s="129"/>
      <c r="BW937" s="129"/>
      <c r="BX937" s="129"/>
      <c r="BY937" s="129"/>
      <c r="BZ937" s="129"/>
      <c r="CA937" s="129"/>
      <c r="CB937" s="129"/>
      <c r="CC937" s="129"/>
      <c r="CD937" s="129"/>
      <c r="CE937" s="129"/>
      <c r="CF937" s="92"/>
      <c r="CG937" s="92"/>
      <c r="CH937" s="92"/>
      <c r="CI937" s="92"/>
      <c r="CJ937" s="92"/>
      <c r="CK937" s="92"/>
      <c r="CL937" s="92"/>
      <c r="CM937" s="92"/>
      <c r="CN937" s="92"/>
      <c r="CO937" s="92"/>
      <c r="CP937" s="92"/>
      <c r="CQ937" s="92"/>
      <c r="CR937" s="92"/>
      <c r="CS937" s="92"/>
      <c r="CT937" s="92"/>
      <c r="CU937" s="92"/>
      <c r="CV937" s="92"/>
      <c r="CW937" s="92"/>
      <c r="CX937" s="92"/>
      <c r="CY937" s="92"/>
      <c r="CZ937" s="92"/>
      <c r="DA937" s="92"/>
      <c r="DB937" s="92"/>
      <c r="DC937" s="92"/>
      <c r="DD937" s="92"/>
      <c r="DE937" s="92"/>
      <c r="DF937" s="92"/>
      <c r="DG937" s="92"/>
      <c r="DH937" s="92"/>
      <c r="DI937" s="92"/>
      <c r="DJ937" s="92"/>
      <c r="DK937" s="92"/>
      <c r="DL937" s="92"/>
      <c r="DM937" s="92"/>
      <c r="DN937" s="92"/>
      <c r="DO937" s="92"/>
      <c r="DP937" s="92"/>
      <c r="DQ937" s="92"/>
      <c r="DR937" s="92"/>
      <c r="DS937" s="92"/>
      <c r="DT937" s="92"/>
      <c r="DU937" s="92"/>
      <c r="DV937" s="92"/>
      <c r="DW937" s="92"/>
      <c r="DX937" s="93"/>
      <c r="DY937" s="92"/>
      <c r="DZ937" s="92"/>
      <c r="EA937" s="92"/>
      <c r="EB937" s="92"/>
      <c r="EC937" s="92"/>
      <c r="ED937" s="92"/>
      <c r="EE937" s="92"/>
      <c r="EF937" s="92"/>
      <c r="EG937" s="92"/>
      <c r="EH937" s="92"/>
      <c r="EK937" s="94"/>
      <c r="EL937" s="95"/>
    </row>
    <row r="938" spans="7:142" x14ac:dyDescent="0.15"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236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  <c r="BP938" s="129"/>
      <c r="BQ938" s="129"/>
      <c r="BR938" s="129"/>
      <c r="BS938" s="129"/>
      <c r="BT938" s="129"/>
      <c r="BU938" s="129"/>
      <c r="BV938" s="129"/>
      <c r="BW938" s="129"/>
      <c r="BX938" s="129"/>
      <c r="BY938" s="129"/>
      <c r="BZ938" s="129"/>
      <c r="CA938" s="129"/>
      <c r="CB938" s="129"/>
      <c r="CC938" s="129"/>
      <c r="CD938" s="129"/>
      <c r="CE938" s="129"/>
      <c r="CF938" s="92"/>
      <c r="CG938" s="92"/>
      <c r="CH938" s="92"/>
      <c r="CI938" s="92"/>
      <c r="CJ938" s="92"/>
      <c r="CK938" s="92"/>
      <c r="CL938" s="92"/>
      <c r="CM938" s="92"/>
      <c r="CN938" s="92"/>
      <c r="CO938" s="92"/>
      <c r="CP938" s="92"/>
      <c r="CQ938" s="92"/>
      <c r="CR938" s="92"/>
      <c r="CS938" s="92"/>
      <c r="CT938" s="92"/>
      <c r="CU938" s="92"/>
      <c r="CV938" s="92"/>
      <c r="CW938" s="92"/>
      <c r="CX938" s="92"/>
      <c r="CY938" s="92"/>
      <c r="CZ938" s="92"/>
      <c r="DA938" s="92"/>
      <c r="DB938" s="92"/>
      <c r="DC938" s="92"/>
      <c r="DD938" s="92"/>
      <c r="DE938" s="92"/>
      <c r="DF938" s="92"/>
      <c r="DG938" s="92"/>
      <c r="DH938" s="92"/>
      <c r="DI938" s="92"/>
      <c r="DJ938" s="92"/>
      <c r="DK938" s="92"/>
      <c r="DL938" s="92"/>
      <c r="DM938" s="92"/>
      <c r="DN938" s="92"/>
      <c r="DO938" s="92"/>
      <c r="DP938" s="92"/>
      <c r="DQ938" s="92"/>
      <c r="DR938" s="92"/>
      <c r="DS938" s="92"/>
      <c r="DT938" s="92"/>
      <c r="DU938" s="92"/>
      <c r="DV938" s="92"/>
      <c r="DW938" s="92"/>
      <c r="DX938" s="93"/>
      <c r="DY938" s="92"/>
      <c r="DZ938" s="92"/>
      <c r="EA938" s="92"/>
      <c r="EB938" s="92"/>
      <c r="EC938" s="92"/>
      <c r="ED938" s="92"/>
      <c r="EE938" s="92"/>
      <c r="EF938" s="92"/>
      <c r="EG938" s="92"/>
      <c r="EH938" s="92"/>
      <c r="EK938" s="94"/>
      <c r="EL938" s="95"/>
    </row>
    <row r="939" spans="7:142" x14ac:dyDescent="0.15"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236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  <c r="BP939" s="129"/>
      <c r="BQ939" s="129"/>
      <c r="BR939" s="129"/>
      <c r="BS939" s="129"/>
      <c r="BT939" s="129"/>
      <c r="BU939" s="129"/>
      <c r="BV939" s="129"/>
      <c r="BW939" s="129"/>
      <c r="BX939" s="129"/>
      <c r="BY939" s="129"/>
      <c r="BZ939" s="129"/>
      <c r="CA939" s="129"/>
      <c r="CB939" s="129"/>
      <c r="CC939" s="129"/>
      <c r="CD939" s="129"/>
      <c r="CE939" s="129"/>
      <c r="CF939" s="92"/>
      <c r="CG939" s="92"/>
      <c r="CH939" s="92"/>
      <c r="CI939" s="92"/>
      <c r="CJ939" s="92"/>
      <c r="CK939" s="92"/>
      <c r="CL939" s="92"/>
      <c r="CM939" s="92"/>
      <c r="CN939" s="92"/>
      <c r="CO939" s="92"/>
      <c r="CP939" s="92"/>
      <c r="CQ939" s="92"/>
      <c r="CR939" s="92"/>
      <c r="CS939" s="92"/>
      <c r="CT939" s="92"/>
      <c r="CU939" s="92"/>
      <c r="CV939" s="92"/>
      <c r="CW939" s="92"/>
      <c r="CX939" s="92"/>
      <c r="CY939" s="92"/>
      <c r="CZ939" s="92"/>
      <c r="DA939" s="92"/>
      <c r="DB939" s="92"/>
      <c r="DC939" s="92"/>
      <c r="DD939" s="92"/>
      <c r="DE939" s="92"/>
      <c r="DF939" s="92"/>
      <c r="DG939" s="92"/>
      <c r="DH939" s="92"/>
      <c r="DI939" s="92"/>
      <c r="DJ939" s="92"/>
      <c r="DK939" s="92"/>
      <c r="DL939" s="92"/>
      <c r="DM939" s="92"/>
      <c r="DN939" s="92"/>
      <c r="DO939" s="92"/>
      <c r="DP939" s="92"/>
      <c r="DQ939" s="92"/>
      <c r="DR939" s="92"/>
      <c r="DS939" s="92"/>
      <c r="DT939" s="92"/>
      <c r="DU939" s="92"/>
      <c r="DV939" s="92"/>
      <c r="DW939" s="92"/>
      <c r="DX939" s="93"/>
      <c r="DY939" s="92"/>
      <c r="DZ939" s="92"/>
      <c r="EA939" s="92"/>
      <c r="EB939" s="92"/>
      <c r="EC939" s="92"/>
      <c r="ED939" s="92"/>
      <c r="EE939" s="92"/>
      <c r="EF939" s="92"/>
      <c r="EG939" s="92"/>
      <c r="EH939" s="92"/>
      <c r="EK939" s="94"/>
      <c r="EL939" s="95"/>
    </row>
    <row r="940" spans="7:142" x14ac:dyDescent="0.15"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236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  <c r="BP940" s="129"/>
      <c r="BQ940" s="129"/>
      <c r="BR940" s="129"/>
      <c r="BS940" s="129"/>
      <c r="BT940" s="129"/>
      <c r="BU940" s="129"/>
      <c r="BV940" s="129"/>
      <c r="BW940" s="129"/>
      <c r="BX940" s="129"/>
      <c r="BY940" s="129"/>
      <c r="BZ940" s="129"/>
      <c r="CA940" s="129"/>
      <c r="CB940" s="129"/>
      <c r="CC940" s="129"/>
      <c r="CD940" s="129"/>
      <c r="CE940" s="129"/>
      <c r="CF940" s="92"/>
      <c r="CG940" s="92"/>
      <c r="CH940" s="92"/>
      <c r="CI940" s="92"/>
      <c r="CJ940" s="92"/>
      <c r="CK940" s="92"/>
      <c r="CL940" s="92"/>
      <c r="CM940" s="92"/>
      <c r="CN940" s="92"/>
      <c r="CO940" s="92"/>
      <c r="CP940" s="92"/>
      <c r="CQ940" s="92"/>
      <c r="CR940" s="92"/>
      <c r="CS940" s="92"/>
      <c r="CT940" s="92"/>
      <c r="CU940" s="92"/>
      <c r="CV940" s="92"/>
      <c r="CW940" s="92"/>
      <c r="CX940" s="92"/>
      <c r="CY940" s="92"/>
      <c r="CZ940" s="92"/>
      <c r="DA940" s="92"/>
      <c r="DB940" s="92"/>
      <c r="DC940" s="92"/>
      <c r="DD940" s="92"/>
      <c r="DE940" s="92"/>
      <c r="DF940" s="92"/>
      <c r="DG940" s="92"/>
      <c r="DH940" s="92"/>
      <c r="DI940" s="92"/>
      <c r="DJ940" s="92"/>
      <c r="DK940" s="92"/>
      <c r="DL940" s="92"/>
      <c r="DM940" s="92"/>
      <c r="DN940" s="92"/>
      <c r="DO940" s="92"/>
      <c r="DP940" s="92"/>
      <c r="DQ940" s="92"/>
      <c r="DR940" s="92"/>
      <c r="DS940" s="92"/>
      <c r="DT940" s="92"/>
      <c r="DU940" s="92"/>
      <c r="DV940" s="92"/>
      <c r="DW940" s="92"/>
      <c r="DX940" s="93"/>
      <c r="DY940" s="92"/>
      <c r="DZ940" s="92"/>
      <c r="EA940" s="92"/>
      <c r="EB940" s="92"/>
      <c r="EC940" s="92"/>
      <c r="ED940" s="92"/>
      <c r="EE940" s="92"/>
      <c r="EF940" s="92"/>
      <c r="EG940" s="92"/>
      <c r="EH940" s="92"/>
      <c r="EK940" s="94"/>
      <c r="EL940" s="95"/>
    </row>
    <row r="941" spans="7:142" x14ac:dyDescent="0.15"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236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  <c r="BP941" s="129"/>
      <c r="BQ941" s="129"/>
      <c r="BR941" s="129"/>
      <c r="BS941" s="129"/>
      <c r="BT941" s="129"/>
      <c r="BU941" s="129"/>
      <c r="BV941" s="129"/>
      <c r="BW941" s="129"/>
      <c r="BX941" s="129"/>
      <c r="BY941" s="129"/>
      <c r="BZ941" s="129"/>
      <c r="CA941" s="129"/>
      <c r="CB941" s="129"/>
      <c r="CC941" s="129"/>
      <c r="CD941" s="129"/>
      <c r="CE941" s="129"/>
      <c r="CF941" s="92"/>
      <c r="CG941" s="92"/>
      <c r="CH941" s="92"/>
      <c r="CI941" s="92"/>
      <c r="CJ941" s="92"/>
      <c r="CK941" s="92"/>
      <c r="CL941" s="92"/>
      <c r="CM941" s="92"/>
      <c r="CN941" s="92"/>
      <c r="CO941" s="92"/>
      <c r="CP941" s="92"/>
      <c r="CQ941" s="92"/>
      <c r="CR941" s="92"/>
      <c r="CS941" s="92"/>
      <c r="CT941" s="92"/>
      <c r="CU941" s="92"/>
      <c r="CV941" s="92"/>
      <c r="CW941" s="92"/>
      <c r="CX941" s="92"/>
      <c r="CY941" s="92"/>
      <c r="CZ941" s="92"/>
      <c r="DA941" s="92"/>
      <c r="DB941" s="92"/>
      <c r="DC941" s="92"/>
      <c r="DD941" s="92"/>
      <c r="DE941" s="92"/>
      <c r="DF941" s="92"/>
      <c r="DG941" s="92"/>
      <c r="DH941" s="92"/>
      <c r="DI941" s="92"/>
      <c r="DJ941" s="92"/>
      <c r="DK941" s="92"/>
      <c r="DL941" s="92"/>
      <c r="DM941" s="92"/>
      <c r="DN941" s="92"/>
      <c r="DO941" s="92"/>
      <c r="DP941" s="92"/>
      <c r="DQ941" s="92"/>
      <c r="DR941" s="92"/>
      <c r="DS941" s="92"/>
      <c r="DT941" s="92"/>
      <c r="DU941" s="92"/>
      <c r="DV941" s="92"/>
      <c r="DW941" s="92"/>
      <c r="DX941" s="93"/>
      <c r="DY941" s="92"/>
      <c r="DZ941" s="92"/>
      <c r="EA941" s="92"/>
      <c r="EB941" s="92"/>
      <c r="EC941" s="92"/>
      <c r="ED941" s="92"/>
      <c r="EE941" s="92"/>
      <c r="EF941" s="92"/>
      <c r="EG941" s="92"/>
      <c r="EH941" s="92"/>
      <c r="EK941" s="94"/>
      <c r="EL941" s="95"/>
    </row>
    <row r="942" spans="7:142" x14ac:dyDescent="0.15"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236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  <c r="BP942" s="129"/>
      <c r="BQ942" s="129"/>
      <c r="BR942" s="129"/>
      <c r="BS942" s="129"/>
      <c r="BT942" s="129"/>
      <c r="BU942" s="129"/>
      <c r="BV942" s="129"/>
      <c r="BW942" s="129"/>
      <c r="BX942" s="129"/>
      <c r="BY942" s="129"/>
      <c r="BZ942" s="129"/>
      <c r="CA942" s="129"/>
      <c r="CB942" s="129"/>
      <c r="CC942" s="129"/>
      <c r="CD942" s="129"/>
      <c r="CE942" s="129"/>
      <c r="CF942" s="92"/>
      <c r="CG942" s="92"/>
      <c r="CH942" s="92"/>
      <c r="CI942" s="92"/>
      <c r="CJ942" s="92"/>
      <c r="CK942" s="92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2"/>
      <c r="DE942" s="92"/>
      <c r="DF942" s="92"/>
      <c r="DG942" s="92"/>
      <c r="DH942" s="92"/>
      <c r="DI942" s="92"/>
      <c r="DJ942" s="92"/>
      <c r="DK942" s="92"/>
      <c r="DL942" s="92"/>
      <c r="DM942" s="92"/>
      <c r="DN942" s="92"/>
      <c r="DO942" s="92"/>
      <c r="DP942" s="92"/>
      <c r="DQ942" s="92"/>
      <c r="DR942" s="92"/>
      <c r="DS942" s="92"/>
      <c r="DT942" s="92"/>
      <c r="DU942" s="92"/>
      <c r="DV942" s="92"/>
      <c r="DW942" s="92"/>
      <c r="DX942" s="93"/>
      <c r="DY942" s="92"/>
      <c r="DZ942" s="92"/>
      <c r="EA942" s="92"/>
      <c r="EB942" s="92"/>
      <c r="EC942" s="92"/>
      <c r="ED942" s="92"/>
      <c r="EE942" s="92"/>
      <c r="EF942" s="92"/>
      <c r="EG942" s="92"/>
      <c r="EH942" s="92"/>
      <c r="EJ942" s="115"/>
      <c r="EK942" s="94"/>
      <c r="EL942" s="95"/>
    </row>
    <row r="943" spans="7:142" x14ac:dyDescent="0.15"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236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  <c r="BP943" s="129"/>
      <c r="BQ943" s="129"/>
      <c r="BR943" s="129"/>
      <c r="BS943" s="129"/>
      <c r="BT943" s="129"/>
      <c r="BU943" s="129"/>
      <c r="BV943" s="129"/>
      <c r="BW943" s="129"/>
      <c r="BX943" s="129"/>
      <c r="BY943" s="129"/>
      <c r="BZ943" s="129"/>
      <c r="CA943" s="129"/>
      <c r="CB943" s="129"/>
      <c r="CC943" s="129"/>
      <c r="CD943" s="129"/>
      <c r="CE943" s="129"/>
      <c r="CF943" s="92"/>
      <c r="CG943" s="92"/>
      <c r="CH943" s="92"/>
      <c r="CI943" s="92"/>
      <c r="CJ943" s="92"/>
      <c r="CK943" s="92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2"/>
      <c r="DE943" s="92"/>
      <c r="DF943" s="92"/>
      <c r="DG943" s="92"/>
      <c r="DH943" s="92"/>
      <c r="DI943" s="92"/>
      <c r="DJ943" s="92"/>
      <c r="DK943" s="92"/>
      <c r="DL943" s="92"/>
      <c r="DM943" s="92"/>
      <c r="DN943" s="92"/>
      <c r="DO943" s="92"/>
      <c r="DP943" s="92"/>
      <c r="DQ943" s="92"/>
      <c r="DR943" s="92"/>
      <c r="DS943" s="92"/>
      <c r="DT943" s="92"/>
      <c r="DU943" s="92"/>
      <c r="DV943" s="92"/>
      <c r="DW943" s="92"/>
      <c r="DX943" s="93"/>
      <c r="DY943" s="92"/>
      <c r="DZ943" s="92"/>
      <c r="EA943" s="92"/>
      <c r="EB943" s="92"/>
      <c r="EC943" s="92"/>
      <c r="ED943" s="92"/>
      <c r="EE943" s="92"/>
      <c r="EF943" s="92"/>
      <c r="EG943" s="92"/>
      <c r="EH943" s="92"/>
      <c r="EK943" s="94"/>
      <c r="EL943" s="95"/>
    </row>
    <row r="944" spans="7:142" x14ac:dyDescent="0.15"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236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  <c r="BP944" s="129"/>
      <c r="BQ944" s="129"/>
      <c r="BR944" s="129"/>
      <c r="BS944" s="129"/>
      <c r="BT944" s="129"/>
      <c r="BU944" s="129"/>
      <c r="BV944" s="129"/>
      <c r="BW944" s="129"/>
      <c r="BX944" s="129"/>
      <c r="BY944" s="129"/>
      <c r="BZ944" s="129"/>
      <c r="CA944" s="129"/>
      <c r="CB944" s="129"/>
      <c r="CC944" s="129"/>
      <c r="CD944" s="129"/>
      <c r="CE944" s="129"/>
      <c r="CF944" s="92"/>
      <c r="CG944" s="92"/>
      <c r="CH944" s="92"/>
      <c r="CI944" s="92"/>
      <c r="CJ944" s="92"/>
      <c r="CK944" s="92"/>
      <c r="CL944" s="92"/>
      <c r="CM944" s="92"/>
      <c r="CN944" s="92"/>
      <c r="CO944" s="92"/>
      <c r="CP944" s="92"/>
      <c r="CQ944" s="92"/>
      <c r="CR944" s="92"/>
      <c r="CS944" s="92"/>
      <c r="CT944" s="92"/>
      <c r="CU944" s="92"/>
      <c r="CV944" s="92"/>
      <c r="CW944" s="92"/>
      <c r="CX944" s="92"/>
      <c r="CY944" s="92"/>
      <c r="CZ944" s="92"/>
      <c r="DA944" s="92"/>
      <c r="DB944" s="92"/>
      <c r="DC944" s="92"/>
      <c r="DD944" s="92"/>
      <c r="DE944" s="92"/>
      <c r="DF944" s="92"/>
      <c r="DG944" s="92"/>
      <c r="DH944" s="92"/>
      <c r="DI944" s="92"/>
      <c r="DJ944" s="92"/>
      <c r="DK944" s="92"/>
      <c r="DL944" s="92"/>
      <c r="DM944" s="92"/>
      <c r="DN944" s="92"/>
      <c r="DO944" s="92"/>
      <c r="DP944" s="92"/>
      <c r="DQ944" s="92"/>
      <c r="DR944" s="92"/>
      <c r="DS944" s="92"/>
      <c r="DT944" s="92"/>
      <c r="DU944" s="92"/>
      <c r="DV944" s="92"/>
      <c r="DW944" s="92"/>
      <c r="DX944" s="93"/>
      <c r="DY944" s="92"/>
      <c r="DZ944" s="92"/>
      <c r="EA944" s="92"/>
      <c r="EB944" s="92"/>
      <c r="EC944" s="92"/>
      <c r="ED944" s="92"/>
      <c r="EE944" s="92"/>
      <c r="EF944" s="92"/>
      <c r="EG944" s="92"/>
      <c r="EH944" s="92"/>
      <c r="EK944" s="94"/>
      <c r="EL944" s="95"/>
    </row>
    <row r="945" spans="7:142" x14ac:dyDescent="0.15"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236"/>
      <c r="T945" s="129"/>
      <c r="U945" s="129"/>
      <c r="V945" s="129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  <c r="BP945" s="129"/>
      <c r="BQ945" s="129"/>
      <c r="BR945" s="129"/>
      <c r="BS945" s="129"/>
      <c r="BT945" s="129"/>
      <c r="BU945" s="129"/>
      <c r="BV945" s="129"/>
      <c r="BW945" s="129"/>
      <c r="BX945" s="129"/>
      <c r="BY945" s="129"/>
      <c r="BZ945" s="129"/>
      <c r="CA945" s="129"/>
      <c r="CB945" s="129"/>
      <c r="CC945" s="129"/>
      <c r="CD945" s="129"/>
      <c r="CE945" s="129"/>
      <c r="CF945" s="92"/>
      <c r="CG945" s="92"/>
      <c r="CH945" s="92"/>
      <c r="CI945" s="92"/>
      <c r="CJ945" s="92"/>
      <c r="CK945" s="92"/>
      <c r="CL945" s="92"/>
      <c r="CM945" s="92"/>
      <c r="CN945" s="92"/>
      <c r="CO945" s="92"/>
      <c r="CP945" s="92"/>
      <c r="CQ945" s="92"/>
      <c r="CR945" s="92"/>
      <c r="CS945" s="92"/>
      <c r="CT945" s="92"/>
      <c r="CU945" s="92"/>
      <c r="CV945" s="92"/>
      <c r="CW945" s="92"/>
      <c r="CX945" s="92"/>
      <c r="CY945" s="92"/>
      <c r="CZ945" s="92"/>
      <c r="DA945" s="92"/>
      <c r="DB945" s="92"/>
      <c r="DC945" s="92"/>
      <c r="DD945" s="92"/>
      <c r="DE945" s="92"/>
      <c r="DF945" s="92"/>
      <c r="DG945" s="92"/>
      <c r="DH945" s="92"/>
      <c r="DI945" s="92"/>
      <c r="DJ945" s="92"/>
      <c r="DK945" s="92"/>
      <c r="DL945" s="92"/>
      <c r="DM945" s="92"/>
      <c r="DN945" s="92"/>
      <c r="DO945" s="92"/>
      <c r="DP945" s="92"/>
      <c r="DQ945" s="92"/>
      <c r="DR945" s="92"/>
      <c r="DS945" s="92"/>
      <c r="DT945" s="92"/>
      <c r="DU945" s="92"/>
      <c r="DV945" s="92"/>
      <c r="DW945" s="92"/>
      <c r="DX945" s="93"/>
      <c r="DY945" s="92"/>
      <c r="DZ945" s="92"/>
      <c r="EA945" s="92"/>
      <c r="EB945" s="92"/>
      <c r="EC945" s="92"/>
      <c r="ED945" s="92"/>
      <c r="EE945" s="92"/>
      <c r="EF945" s="92"/>
      <c r="EG945" s="92"/>
      <c r="EH945" s="92"/>
      <c r="EK945" s="94"/>
      <c r="EL945" s="95"/>
    </row>
    <row r="946" spans="7:142" x14ac:dyDescent="0.15"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236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  <c r="BP946" s="129"/>
      <c r="BQ946" s="129"/>
      <c r="BR946" s="129"/>
      <c r="BS946" s="129"/>
      <c r="BT946" s="129"/>
      <c r="BU946" s="129"/>
      <c r="BV946" s="129"/>
      <c r="BW946" s="129"/>
      <c r="BX946" s="129"/>
      <c r="BY946" s="129"/>
      <c r="BZ946" s="129"/>
      <c r="CA946" s="129"/>
      <c r="CB946" s="129"/>
      <c r="CC946" s="129"/>
      <c r="CD946" s="129"/>
      <c r="CE946" s="129"/>
      <c r="CF946" s="92"/>
      <c r="CG946" s="92"/>
      <c r="CH946" s="92"/>
      <c r="CI946" s="92"/>
      <c r="CJ946" s="92"/>
      <c r="CK946" s="92"/>
      <c r="CL946" s="92"/>
      <c r="CM946" s="92"/>
      <c r="CN946" s="92"/>
      <c r="CO946" s="92"/>
      <c r="CP946" s="92"/>
      <c r="CQ946" s="92"/>
      <c r="CR946" s="92"/>
      <c r="CS946" s="92"/>
      <c r="CT946" s="92"/>
      <c r="CU946" s="92"/>
      <c r="CV946" s="92"/>
      <c r="CW946" s="92"/>
      <c r="CX946" s="92"/>
      <c r="CY946" s="92"/>
      <c r="CZ946" s="92"/>
      <c r="DA946" s="92"/>
      <c r="DB946" s="92"/>
      <c r="DC946" s="92"/>
      <c r="DD946" s="92"/>
      <c r="DE946" s="92"/>
      <c r="DF946" s="92"/>
      <c r="DG946" s="92"/>
      <c r="DH946" s="92"/>
      <c r="DI946" s="92"/>
      <c r="DJ946" s="92"/>
      <c r="DK946" s="92"/>
      <c r="DL946" s="92"/>
      <c r="DM946" s="92"/>
      <c r="DN946" s="92"/>
      <c r="DO946" s="92"/>
      <c r="DP946" s="92"/>
      <c r="DQ946" s="92"/>
      <c r="DR946" s="92"/>
      <c r="DS946" s="92"/>
      <c r="DT946" s="92"/>
      <c r="DU946" s="92"/>
      <c r="DV946" s="92"/>
      <c r="DW946" s="92"/>
      <c r="DX946" s="93"/>
      <c r="DY946" s="92"/>
      <c r="DZ946" s="92"/>
      <c r="EA946" s="92"/>
      <c r="EB946" s="92"/>
      <c r="EC946" s="92"/>
      <c r="ED946" s="92"/>
      <c r="EE946" s="92"/>
      <c r="EF946" s="92"/>
      <c r="EG946" s="92"/>
      <c r="EH946" s="92"/>
      <c r="EK946" s="94"/>
      <c r="EL946" s="95"/>
    </row>
    <row r="947" spans="7:142" x14ac:dyDescent="0.15"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236"/>
      <c r="T947" s="129"/>
      <c r="U947" s="129"/>
      <c r="V947" s="129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  <c r="BP947" s="129"/>
      <c r="BQ947" s="129"/>
      <c r="BR947" s="129"/>
      <c r="BS947" s="129"/>
      <c r="BT947" s="129"/>
      <c r="BU947" s="129"/>
      <c r="BV947" s="129"/>
      <c r="BW947" s="129"/>
      <c r="BX947" s="129"/>
      <c r="BY947" s="129"/>
      <c r="BZ947" s="129"/>
      <c r="CA947" s="129"/>
      <c r="CB947" s="129"/>
      <c r="CC947" s="129"/>
      <c r="CD947" s="129"/>
      <c r="CE947" s="129"/>
      <c r="CF947" s="92"/>
      <c r="CG947" s="92"/>
      <c r="CH947" s="92"/>
      <c r="CI947" s="92"/>
      <c r="CJ947" s="92"/>
      <c r="CK947" s="92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2"/>
      <c r="DE947" s="92"/>
      <c r="DF947" s="92"/>
      <c r="DG947" s="92"/>
      <c r="DH947" s="92"/>
      <c r="DI947" s="92"/>
      <c r="DJ947" s="92"/>
      <c r="DK947" s="92"/>
      <c r="DL947" s="92"/>
      <c r="DM947" s="92"/>
      <c r="DN947" s="92"/>
      <c r="DO947" s="92"/>
      <c r="DP947" s="92"/>
      <c r="DQ947" s="92"/>
      <c r="DR947" s="92"/>
      <c r="DS947" s="92"/>
      <c r="DT947" s="92"/>
      <c r="DU947" s="92"/>
      <c r="DV947" s="92"/>
      <c r="DW947" s="92"/>
      <c r="DX947" s="93"/>
      <c r="DY947" s="92"/>
      <c r="DZ947" s="92"/>
      <c r="EA947" s="92"/>
      <c r="EB947" s="92"/>
      <c r="EC947" s="92"/>
      <c r="ED947" s="92"/>
      <c r="EE947" s="92"/>
      <c r="EF947" s="92"/>
      <c r="EG947" s="92"/>
      <c r="EH947" s="92"/>
      <c r="EK947" s="94"/>
      <c r="EL947" s="95"/>
    </row>
    <row r="948" spans="7:142" x14ac:dyDescent="0.15"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236"/>
      <c r="T948" s="129"/>
      <c r="U948" s="129"/>
      <c r="V948" s="129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  <c r="BP948" s="129"/>
      <c r="BQ948" s="129"/>
      <c r="BR948" s="129"/>
      <c r="BS948" s="129"/>
      <c r="BT948" s="129"/>
      <c r="BU948" s="129"/>
      <c r="BV948" s="129"/>
      <c r="BW948" s="129"/>
      <c r="BX948" s="129"/>
      <c r="BY948" s="129"/>
      <c r="BZ948" s="129"/>
      <c r="CA948" s="129"/>
      <c r="CB948" s="129"/>
      <c r="CC948" s="129"/>
      <c r="CD948" s="129"/>
      <c r="CE948" s="129"/>
      <c r="CF948" s="92"/>
      <c r="CG948" s="92"/>
      <c r="CH948" s="92"/>
      <c r="CI948" s="92"/>
      <c r="CJ948" s="92"/>
      <c r="CK948" s="92"/>
      <c r="CL948" s="92"/>
      <c r="CM948" s="92"/>
      <c r="CN948" s="92"/>
      <c r="CO948" s="92"/>
      <c r="CP948" s="92"/>
      <c r="CQ948" s="92"/>
      <c r="CR948" s="92"/>
      <c r="CS948" s="92"/>
      <c r="CT948" s="92"/>
      <c r="CU948" s="92"/>
      <c r="CV948" s="92"/>
      <c r="CW948" s="92"/>
      <c r="CX948" s="92"/>
      <c r="CY948" s="92"/>
      <c r="CZ948" s="92"/>
      <c r="DA948" s="92"/>
      <c r="DB948" s="92"/>
      <c r="DC948" s="92"/>
      <c r="DD948" s="92"/>
      <c r="DE948" s="92"/>
      <c r="DF948" s="92"/>
      <c r="DG948" s="92"/>
      <c r="DH948" s="92"/>
      <c r="DI948" s="92"/>
      <c r="DJ948" s="92"/>
      <c r="DK948" s="92"/>
      <c r="DL948" s="92"/>
      <c r="DM948" s="92"/>
      <c r="DN948" s="92"/>
      <c r="DO948" s="92"/>
      <c r="DP948" s="92"/>
      <c r="DQ948" s="92"/>
      <c r="DR948" s="92"/>
      <c r="DS948" s="92"/>
      <c r="DT948" s="92"/>
      <c r="DU948" s="92"/>
      <c r="DV948" s="92"/>
      <c r="DW948" s="92"/>
      <c r="DX948" s="93"/>
      <c r="DY948" s="92"/>
      <c r="DZ948" s="92"/>
      <c r="EA948" s="92"/>
      <c r="EB948" s="92"/>
      <c r="EC948" s="92"/>
      <c r="ED948" s="92"/>
      <c r="EE948" s="92"/>
      <c r="EF948" s="92"/>
      <c r="EG948" s="92"/>
      <c r="EH948" s="92"/>
      <c r="EK948" s="94"/>
      <c r="EL948" s="95"/>
    </row>
    <row r="949" spans="7:142" x14ac:dyDescent="0.15"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236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  <c r="BP949" s="129"/>
      <c r="BQ949" s="129"/>
      <c r="BR949" s="129"/>
      <c r="BS949" s="129"/>
      <c r="BT949" s="129"/>
      <c r="BU949" s="129"/>
      <c r="BV949" s="129"/>
      <c r="BW949" s="129"/>
      <c r="BX949" s="129"/>
      <c r="BY949" s="129"/>
      <c r="BZ949" s="129"/>
      <c r="CA949" s="129"/>
      <c r="CB949" s="129"/>
      <c r="CC949" s="129"/>
      <c r="CD949" s="129"/>
      <c r="CE949" s="129"/>
      <c r="CF949" s="92"/>
      <c r="CG949" s="92"/>
      <c r="CH949" s="92"/>
      <c r="CI949" s="92"/>
      <c r="CJ949" s="92"/>
      <c r="CK949" s="92"/>
      <c r="CL949" s="92"/>
      <c r="CM949" s="92"/>
      <c r="CN949" s="92"/>
      <c r="CO949" s="92"/>
      <c r="CP949" s="92"/>
      <c r="CQ949" s="92"/>
      <c r="CR949" s="92"/>
      <c r="CS949" s="92"/>
      <c r="CT949" s="92"/>
      <c r="CU949" s="92"/>
      <c r="CV949" s="92"/>
      <c r="CW949" s="92"/>
      <c r="CX949" s="92"/>
      <c r="CY949" s="92"/>
      <c r="CZ949" s="92"/>
      <c r="DA949" s="92"/>
      <c r="DB949" s="92"/>
      <c r="DC949" s="92"/>
      <c r="DD949" s="92"/>
      <c r="DE949" s="92"/>
      <c r="DF949" s="92"/>
      <c r="DG949" s="92"/>
      <c r="DH949" s="92"/>
      <c r="DI949" s="92"/>
      <c r="DJ949" s="92"/>
      <c r="DK949" s="92"/>
      <c r="DL949" s="92"/>
      <c r="DM949" s="92"/>
      <c r="DN949" s="92"/>
      <c r="DO949" s="92"/>
      <c r="DP949" s="92"/>
      <c r="DQ949" s="92"/>
      <c r="DR949" s="92"/>
      <c r="DS949" s="92"/>
      <c r="DT949" s="92"/>
      <c r="DU949" s="92"/>
      <c r="DV949" s="92"/>
      <c r="DW949" s="92"/>
      <c r="DX949" s="93"/>
      <c r="DY949" s="92"/>
      <c r="DZ949" s="92"/>
      <c r="EA949" s="92"/>
      <c r="EB949" s="92"/>
      <c r="EC949" s="92"/>
      <c r="ED949" s="92"/>
      <c r="EE949" s="92"/>
      <c r="EF949" s="92"/>
      <c r="EG949" s="92"/>
      <c r="EH949" s="92"/>
      <c r="EJ949" s="115"/>
      <c r="EK949" s="94"/>
      <c r="EL949" s="95"/>
    </row>
    <row r="950" spans="7:142" x14ac:dyDescent="0.15"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236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  <c r="BP950" s="129"/>
      <c r="BQ950" s="129"/>
      <c r="BR950" s="129"/>
      <c r="BS950" s="129"/>
      <c r="BT950" s="129"/>
      <c r="BU950" s="129"/>
      <c r="BV950" s="129"/>
      <c r="BW950" s="129"/>
      <c r="BX950" s="129"/>
      <c r="BY950" s="129"/>
      <c r="BZ950" s="129"/>
      <c r="CA950" s="129"/>
      <c r="CB950" s="129"/>
      <c r="CC950" s="129"/>
      <c r="CD950" s="129"/>
      <c r="CE950" s="129"/>
      <c r="CF950" s="92"/>
      <c r="CG950" s="92"/>
      <c r="CH950" s="92"/>
      <c r="CI950" s="92"/>
      <c r="CJ950" s="92"/>
      <c r="CK950" s="92"/>
      <c r="CL950" s="92"/>
      <c r="CM950" s="92"/>
      <c r="CN950" s="92"/>
      <c r="CO950" s="92"/>
      <c r="CP950" s="92"/>
      <c r="CQ950" s="92"/>
      <c r="CR950" s="92"/>
      <c r="CS950" s="92"/>
      <c r="CT950" s="92"/>
      <c r="CU950" s="92"/>
      <c r="CV950" s="92"/>
      <c r="CW950" s="92"/>
      <c r="CX950" s="92"/>
      <c r="CY950" s="92"/>
      <c r="CZ950" s="92"/>
      <c r="DA950" s="92"/>
      <c r="DB950" s="92"/>
      <c r="DC950" s="92"/>
      <c r="DD950" s="92"/>
      <c r="DE950" s="92"/>
      <c r="DF950" s="92"/>
      <c r="DG950" s="92"/>
      <c r="DH950" s="92"/>
      <c r="DI950" s="92"/>
      <c r="DJ950" s="92"/>
      <c r="DK950" s="92"/>
      <c r="DL950" s="92"/>
      <c r="DM950" s="92"/>
      <c r="DN950" s="92"/>
      <c r="DO950" s="92"/>
      <c r="DP950" s="92"/>
      <c r="DQ950" s="92"/>
      <c r="DR950" s="92"/>
      <c r="DS950" s="92"/>
      <c r="DT950" s="92"/>
      <c r="DU950" s="92"/>
      <c r="DV950" s="92"/>
      <c r="DW950" s="92"/>
      <c r="DX950" s="93"/>
      <c r="DY950" s="92"/>
      <c r="DZ950" s="92"/>
      <c r="EA950" s="92"/>
      <c r="EB950" s="92"/>
      <c r="EC950" s="92"/>
      <c r="ED950" s="92"/>
      <c r="EE950" s="92"/>
      <c r="EF950" s="92"/>
      <c r="EG950" s="92"/>
      <c r="EH950" s="92"/>
      <c r="EJ950" s="115"/>
      <c r="EK950" s="94"/>
      <c r="EL950" s="95"/>
    </row>
    <row r="951" spans="7:142" x14ac:dyDescent="0.15"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236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  <c r="BP951" s="129"/>
      <c r="BQ951" s="129"/>
      <c r="BR951" s="129"/>
      <c r="BS951" s="129"/>
      <c r="BT951" s="129"/>
      <c r="BU951" s="129"/>
      <c r="BV951" s="129"/>
      <c r="BW951" s="129"/>
      <c r="BX951" s="129"/>
      <c r="BY951" s="129"/>
      <c r="BZ951" s="129"/>
      <c r="CA951" s="129"/>
      <c r="CB951" s="129"/>
      <c r="CC951" s="129"/>
      <c r="CD951" s="129"/>
      <c r="CE951" s="129"/>
      <c r="CF951" s="92"/>
      <c r="CG951" s="92"/>
      <c r="CH951" s="92"/>
      <c r="CI951" s="92"/>
      <c r="CJ951" s="92"/>
      <c r="CK951" s="92"/>
      <c r="CL951" s="92"/>
      <c r="CM951" s="92"/>
      <c r="CN951" s="92"/>
      <c r="CO951" s="92"/>
      <c r="CP951" s="92"/>
      <c r="CQ951" s="92"/>
      <c r="CR951" s="92"/>
      <c r="CS951" s="92"/>
      <c r="CT951" s="92"/>
      <c r="CU951" s="92"/>
      <c r="CV951" s="92"/>
      <c r="CW951" s="92"/>
      <c r="CX951" s="92"/>
      <c r="CY951" s="92"/>
      <c r="CZ951" s="92"/>
      <c r="DA951" s="92"/>
      <c r="DB951" s="92"/>
      <c r="DC951" s="92"/>
      <c r="DD951" s="92"/>
      <c r="DE951" s="92"/>
      <c r="DF951" s="92"/>
      <c r="DG951" s="92"/>
      <c r="DH951" s="92"/>
      <c r="DI951" s="92"/>
      <c r="DJ951" s="92"/>
      <c r="DK951" s="92"/>
      <c r="DL951" s="92"/>
      <c r="DM951" s="92"/>
      <c r="DN951" s="92"/>
      <c r="DO951" s="92"/>
      <c r="DP951" s="92"/>
      <c r="DQ951" s="92"/>
      <c r="DR951" s="92"/>
      <c r="DS951" s="92"/>
      <c r="DT951" s="92"/>
      <c r="DU951" s="92"/>
      <c r="DV951" s="92"/>
      <c r="DW951" s="92"/>
      <c r="DX951" s="93"/>
      <c r="DY951" s="92"/>
      <c r="DZ951" s="92"/>
      <c r="EA951" s="92"/>
      <c r="EB951" s="92"/>
      <c r="EC951" s="92"/>
      <c r="ED951" s="92"/>
      <c r="EE951" s="92"/>
      <c r="EF951" s="92"/>
      <c r="EG951" s="92"/>
      <c r="EH951" s="92"/>
      <c r="EK951" s="94"/>
      <c r="EL951" s="95"/>
    </row>
    <row r="952" spans="7:142" x14ac:dyDescent="0.15"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236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  <c r="BP952" s="129"/>
      <c r="BQ952" s="129"/>
      <c r="BR952" s="129"/>
      <c r="BS952" s="129"/>
      <c r="BT952" s="129"/>
      <c r="BU952" s="129"/>
      <c r="BV952" s="129"/>
      <c r="BW952" s="129"/>
      <c r="BX952" s="129"/>
      <c r="BY952" s="129"/>
      <c r="BZ952" s="129"/>
      <c r="CA952" s="129"/>
      <c r="CB952" s="129"/>
      <c r="CC952" s="129"/>
      <c r="CD952" s="129"/>
      <c r="CE952" s="129"/>
      <c r="CF952" s="92"/>
      <c r="CG952" s="92"/>
      <c r="CH952" s="92"/>
      <c r="CI952" s="92"/>
      <c r="CJ952" s="92"/>
      <c r="CK952" s="92"/>
      <c r="CL952" s="92"/>
      <c r="CM952" s="92"/>
      <c r="CN952" s="92"/>
      <c r="CO952" s="92"/>
      <c r="CP952" s="92"/>
      <c r="CQ952" s="92"/>
      <c r="CR952" s="92"/>
      <c r="CS952" s="92"/>
      <c r="CT952" s="92"/>
      <c r="CU952" s="92"/>
      <c r="CV952" s="92"/>
      <c r="CW952" s="92"/>
      <c r="CX952" s="92"/>
      <c r="CY952" s="92"/>
      <c r="CZ952" s="92"/>
      <c r="DA952" s="92"/>
      <c r="DB952" s="92"/>
      <c r="DC952" s="92"/>
      <c r="DD952" s="92"/>
      <c r="DE952" s="92"/>
      <c r="DF952" s="92"/>
      <c r="DG952" s="92"/>
      <c r="DH952" s="92"/>
      <c r="DI952" s="92"/>
      <c r="DJ952" s="92"/>
      <c r="DK952" s="92"/>
      <c r="DL952" s="92"/>
      <c r="DM952" s="92"/>
      <c r="DN952" s="92"/>
      <c r="DO952" s="92"/>
      <c r="DP952" s="92"/>
      <c r="DQ952" s="92"/>
      <c r="DR952" s="92"/>
      <c r="DS952" s="92"/>
      <c r="DT952" s="92"/>
      <c r="DU952" s="92"/>
      <c r="DV952" s="92"/>
      <c r="DW952" s="92"/>
      <c r="DX952" s="93"/>
      <c r="DY952" s="92"/>
      <c r="DZ952" s="92"/>
      <c r="EA952" s="92"/>
      <c r="EB952" s="92"/>
      <c r="EC952" s="92"/>
      <c r="ED952" s="92"/>
      <c r="EE952" s="92"/>
      <c r="EF952" s="92"/>
      <c r="EG952" s="92"/>
      <c r="EH952" s="92"/>
      <c r="EK952" s="94"/>
      <c r="EL952" s="95"/>
    </row>
    <row r="953" spans="7:142" x14ac:dyDescent="0.15"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236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  <c r="BP953" s="129"/>
      <c r="BQ953" s="129"/>
      <c r="BR953" s="129"/>
      <c r="BS953" s="129"/>
      <c r="BT953" s="129"/>
      <c r="BU953" s="129"/>
      <c r="BV953" s="129"/>
      <c r="BW953" s="129"/>
      <c r="BX953" s="129"/>
      <c r="BY953" s="129"/>
      <c r="BZ953" s="129"/>
      <c r="CA953" s="129"/>
      <c r="CB953" s="129"/>
      <c r="CC953" s="129"/>
      <c r="CD953" s="129"/>
      <c r="CE953" s="129"/>
      <c r="CF953" s="92"/>
      <c r="CG953" s="92"/>
      <c r="CH953" s="92"/>
      <c r="CI953" s="92"/>
      <c r="CJ953" s="92"/>
      <c r="CK953" s="92"/>
      <c r="CL953" s="92"/>
      <c r="CM953" s="92"/>
      <c r="CN953" s="92"/>
      <c r="CO953" s="92"/>
      <c r="CP953" s="92"/>
      <c r="CQ953" s="92"/>
      <c r="CR953" s="92"/>
      <c r="CS953" s="92"/>
      <c r="CT953" s="92"/>
      <c r="CU953" s="92"/>
      <c r="CV953" s="92"/>
      <c r="CW953" s="92"/>
      <c r="CX953" s="92"/>
      <c r="CY953" s="92"/>
      <c r="CZ953" s="92"/>
      <c r="DA953" s="92"/>
      <c r="DB953" s="92"/>
      <c r="DC953" s="92"/>
      <c r="DD953" s="92"/>
      <c r="DE953" s="92"/>
      <c r="DF953" s="92"/>
      <c r="DG953" s="92"/>
      <c r="DH953" s="92"/>
      <c r="DI953" s="92"/>
      <c r="DJ953" s="92"/>
      <c r="DK953" s="92"/>
      <c r="DL953" s="92"/>
      <c r="DM953" s="92"/>
      <c r="DN953" s="92"/>
      <c r="DO953" s="92"/>
      <c r="DP953" s="92"/>
      <c r="DQ953" s="92"/>
      <c r="DR953" s="92"/>
      <c r="DS953" s="92"/>
      <c r="DT953" s="92"/>
      <c r="DU953" s="92"/>
      <c r="DV953" s="92"/>
      <c r="DW953" s="92"/>
      <c r="DX953" s="93"/>
      <c r="DY953" s="92"/>
      <c r="DZ953" s="92"/>
      <c r="EA953" s="92"/>
      <c r="EB953" s="92"/>
      <c r="EC953" s="92"/>
      <c r="ED953" s="92"/>
      <c r="EE953" s="92"/>
      <c r="EF953" s="92"/>
      <c r="EG953" s="92"/>
      <c r="EH953" s="92"/>
      <c r="EK953" s="94"/>
      <c r="EL953" s="95"/>
    </row>
    <row r="954" spans="7:142" x14ac:dyDescent="0.15"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236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  <c r="BP954" s="129"/>
      <c r="BQ954" s="129"/>
      <c r="BR954" s="129"/>
      <c r="BS954" s="129"/>
      <c r="BT954" s="129"/>
      <c r="BU954" s="129"/>
      <c r="BV954" s="129"/>
      <c r="BW954" s="129"/>
      <c r="BX954" s="129"/>
      <c r="BY954" s="129"/>
      <c r="BZ954" s="129"/>
      <c r="CA954" s="129"/>
      <c r="CB954" s="129"/>
      <c r="CC954" s="129"/>
      <c r="CD954" s="129"/>
      <c r="CE954" s="129"/>
      <c r="CF954" s="92"/>
      <c r="CG954" s="92"/>
      <c r="CH954" s="92"/>
      <c r="CI954" s="92"/>
      <c r="CJ954" s="92"/>
      <c r="CK954" s="92"/>
      <c r="CL954" s="92"/>
      <c r="CM954" s="92"/>
      <c r="CN954" s="92"/>
      <c r="CO954" s="92"/>
      <c r="CP954" s="92"/>
      <c r="CQ954" s="92"/>
      <c r="CR954" s="92"/>
      <c r="CS954" s="92"/>
      <c r="CT954" s="92"/>
      <c r="CU954" s="92"/>
      <c r="CV954" s="92"/>
      <c r="CW954" s="92"/>
      <c r="CX954" s="92"/>
      <c r="CY954" s="92"/>
      <c r="CZ954" s="92"/>
      <c r="DA954" s="92"/>
      <c r="DB954" s="92"/>
      <c r="DC954" s="92"/>
      <c r="DD954" s="92"/>
      <c r="DE954" s="92"/>
      <c r="DF954" s="92"/>
      <c r="DG954" s="92"/>
      <c r="DH954" s="92"/>
      <c r="DI954" s="92"/>
      <c r="DJ954" s="92"/>
      <c r="DK954" s="92"/>
      <c r="DL954" s="92"/>
      <c r="DM954" s="92"/>
      <c r="DN954" s="92"/>
      <c r="DO954" s="92"/>
      <c r="DP954" s="92"/>
      <c r="DQ954" s="92"/>
      <c r="DR954" s="92"/>
      <c r="DS954" s="92"/>
      <c r="DT954" s="92"/>
      <c r="DU954" s="92"/>
      <c r="DV954" s="92"/>
      <c r="DW954" s="92"/>
      <c r="DX954" s="93"/>
      <c r="DY954" s="92"/>
      <c r="DZ954" s="92"/>
      <c r="EA954" s="92"/>
      <c r="EB954" s="92"/>
      <c r="EC954" s="92"/>
      <c r="ED954" s="92"/>
      <c r="EE954" s="92"/>
      <c r="EF954" s="92"/>
      <c r="EG954" s="92"/>
      <c r="EH954" s="92"/>
      <c r="EK954" s="94"/>
      <c r="EL954" s="95"/>
    </row>
    <row r="955" spans="7:142" x14ac:dyDescent="0.15"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236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  <c r="BP955" s="129"/>
      <c r="BQ955" s="129"/>
      <c r="BR955" s="129"/>
      <c r="BS955" s="129"/>
      <c r="BT955" s="129"/>
      <c r="BU955" s="129"/>
      <c r="BV955" s="129"/>
      <c r="BW955" s="129"/>
      <c r="BX955" s="129"/>
      <c r="BY955" s="129"/>
      <c r="BZ955" s="129"/>
      <c r="CA955" s="129"/>
      <c r="CB955" s="129"/>
      <c r="CC955" s="129"/>
      <c r="CD955" s="129"/>
      <c r="CE955" s="129"/>
      <c r="CF955" s="92"/>
      <c r="CG955" s="92"/>
      <c r="CH955" s="92"/>
      <c r="CI955" s="92"/>
      <c r="CJ955" s="92"/>
      <c r="CK955" s="92"/>
      <c r="CL955" s="92"/>
      <c r="CM955" s="92"/>
      <c r="CN955" s="92"/>
      <c r="CO955" s="92"/>
      <c r="CP955" s="92"/>
      <c r="CQ955" s="92"/>
      <c r="CR955" s="92"/>
      <c r="CS955" s="92"/>
      <c r="CT955" s="92"/>
      <c r="CU955" s="92"/>
      <c r="CV955" s="92"/>
      <c r="CW955" s="92"/>
      <c r="CX955" s="92"/>
      <c r="CY955" s="92"/>
      <c r="CZ955" s="92"/>
      <c r="DA955" s="92"/>
      <c r="DB955" s="92"/>
      <c r="DC955" s="92"/>
      <c r="DD955" s="92"/>
      <c r="DE955" s="92"/>
      <c r="DF955" s="92"/>
      <c r="DG955" s="92"/>
      <c r="DH955" s="92"/>
      <c r="DI955" s="92"/>
      <c r="DJ955" s="92"/>
      <c r="DK955" s="92"/>
      <c r="DL955" s="92"/>
      <c r="DM955" s="92"/>
      <c r="DN955" s="92"/>
      <c r="DO955" s="92"/>
      <c r="DP955" s="92"/>
      <c r="DQ955" s="92"/>
      <c r="DR955" s="92"/>
      <c r="DS955" s="92"/>
      <c r="DT955" s="92"/>
      <c r="DU955" s="92"/>
      <c r="DV955" s="92"/>
      <c r="DW955" s="92"/>
      <c r="DX955" s="93"/>
      <c r="DY955" s="92"/>
      <c r="DZ955" s="92"/>
      <c r="EA955" s="92"/>
      <c r="EB955" s="92"/>
      <c r="EC955" s="92"/>
      <c r="ED955" s="92"/>
      <c r="EE955" s="92"/>
      <c r="EF955" s="92"/>
      <c r="EG955" s="92"/>
      <c r="EH955" s="92"/>
      <c r="EK955" s="94"/>
      <c r="EL955" s="95"/>
    </row>
    <row r="956" spans="7:142" x14ac:dyDescent="0.15"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236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  <c r="BP956" s="129"/>
      <c r="BQ956" s="129"/>
      <c r="BR956" s="129"/>
      <c r="BS956" s="129"/>
      <c r="BT956" s="129"/>
      <c r="BU956" s="129"/>
      <c r="BV956" s="129"/>
      <c r="BW956" s="129"/>
      <c r="BX956" s="129"/>
      <c r="BY956" s="129"/>
      <c r="BZ956" s="129"/>
      <c r="CA956" s="129"/>
      <c r="CB956" s="129"/>
      <c r="CC956" s="129"/>
      <c r="CD956" s="129"/>
      <c r="CE956" s="129"/>
      <c r="CF956" s="92"/>
      <c r="CG956" s="92"/>
      <c r="CH956" s="92"/>
      <c r="CI956" s="92"/>
      <c r="CJ956" s="92"/>
      <c r="CK956" s="92"/>
      <c r="CL956" s="92"/>
      <c r="CM956" s="92"/>
      <c r="CN956" s="92"/>
      <c r="CO956" s="92"/>
      <c r="CP956" s="92"/>
      <c r="CQ956" s="92"/>
      <c r="CR956" s="92"/>
      <c r="CS956" s="92"/>
      <c r="CT956" s="92"/>
      <c r="CU956" s="92"/>
      <c r="CV956" s="92"/>
      <c r="CW956" s="92"/>
      <c r="CX956" s="92"/>
      <c r="CY956" s="92"/>
      <c r="CZ956" s="92"/>
      <c r="DA956" s="92"/>
      <c r="DB956" s="92"/>
      <c r="DC956" s="92"/>
      <c r="DD956" s="92"/>
      <c r="DE956" s="92"/>
      <c r="DF956" s="92"/>
      <c r="DG956" s="92"/>
      <c r="DH956" s="92"/>
      <c r="DI956" s="92"/>
      <c r="DJ956" s="92"/>
      <c r="DK956" s="92"/>
      <c r="DL956" s="92"/>
      <c r="DM956" s="92"/>
      <c r="DN956" s="92"/>
      <c r="DO956" s="92"/>
      <c r="DP956" s="92"/>
      <c r="DQ956" s="92"/>
      <c r="DR956" s="92"/>
      <c r="DS956" s="92"/>
      <c r="DT956" s="92"/>
      <c r="DU956" s="92"/>
      <c r="DV956" s="92"/>
      <c r="DW956" s="92"/>
      <c r="DX956" s="93"/>
      <c r="DY956" s="92"/>
      <c r="DZ956" s="92"/>
      <c r="EA956" s="92"/>
      <c r="EB956" s="92"/>
      <c r="EC956" s="92"/>
      <c r="ED956" s="92"/>
      <c r="EE956" s="92"/>
      <c r="EF956" s="92"/>
      <c r="EG956" s="92"/>
      <c r="EH956" s="92"/>
      <c r="EK956" s="94"/>
      <c r="EL956" s="95"/>
    </row>
    <row r="957" spans="7:142" x14ac:dyDescent="0.15"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236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  <c r="BP957" s="129"/>
      <c r="BQ957" s="129"/>
      <c r="BR957" s="129"/>
      <c r="BS957" s="129"/>
      <c r="BT957" s="129"/>
      <c r="BU957" s="129"/>
      <c r="BV957" s="129"/>
      <c r="BW957" s="129"/>
      <c r="BX957" s="129"/>
      <c r="BY957" s="129"/>
      <c r="BZ957" s="129"/>
      <c r="CA957" s="129"/>
      <c r="CB957" s="129"/>
      <c r="CC957" s="129"/>
      <c r="CD957" s="129"/>
      <c r="CE957" s="129"/>
      <c r="CF957" s="92"/>
      <c r="CG957" s="92"/>
      <c r="CH957" s="92"/>
      <c r="CI957" s="92"/>
      <c r="CJ957" s="92"/>
      <c r="CK957" s="92"/>
      <c r="CL957" s="92"/>
      <c r="CM957" s="92"/>
      <c r="CN957" s="92"/>
      <c r="CO957" s="92"/>
      <c r="CP957" s="92"/>
      <c r="CQ957" s="92"/>
      <c r="CR957" s="92"/>
      <c r="CS957" s="92"/>
      <c r="CT957" s="92"/>
      <c r="CU957" s="92"/>
      <c r="CV957" s="92"/>
      <c r="CW957" s="92"/>
      <c r="CX957" s="92"/>
      <c r="CY957" s="92"/>
      <c r="CZ957" s="92"/>
      <c r="DA957" s="92"/>
      <c r="DB957" s="92"/>
      <c r="DC957" s="92"/>
      <c r="DD957" s="92"/>
      <c r="DE957" s="92"/>
      <c r="DF957" s="92"/>
      <c r="DG957" s="92"/>
      <c r="DH957" s="92"/>
      <c r="DI957" s="92"/>
      <c r="DJ957" s="92"/>
      <c r="DK957" s="92"/>
      <c r="DL957" s="92"/>
      <c r="DM957" s="92"/>
      <c r="DN957" s="92"/>
      <c r="DO957" s="92"/>
      <c r="DP957" s="92"/>
      <c r="DQ957" s="92"/>
      <c r="DR957" s="92"/>
      <c r="DS957" s="92"/>
      <c r="DT957" s="92"/>
      <c r="DU957" s="92"/>
      <c r="DV957" s="92"/>
      <c r="DW957" s="92"/>
      <c r="DX957" s="93"/>
      <c r="DY957" s="92"/>
      <c r="DZ957" s="92"/>
      <c r="EA957" s="92"/>
      <c r="EB957" s="92"/>
      <c r="EC957" s="92"/>
      <c r="ED957" s="92"/>
      <c r="EE957" s="92"/>
      <c r="EF957" s="92"/>
      <c r="EG957" s="92"/>
      <c r="EH957" s="92"/>
      <c r="EK957" s="94"/>
      <c r="EL957" s="95"/>
    </row>
    <row r="958" spans="7:142" x14ac:dyDescent="0.15"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236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  <c r="BP958" s="129"/>
      <c r="BQ958" s="129"/>
      <c r="BR958" s="129"/>
      <c r="BS958" s="129"/>
      <c r="BT958" s="129"/>
      <c r="BU958" s="129"/>
      <c r="BV958" s="129"/>
      <c r="BW958" s="129"/>
      <c r="BX958" s="129"/>
      <c r="BY958" s="129"/>
      <c r="BZ958" s="129"/>
      <c r="CA958" s="129"/>
      <c r="CB958" s="129"/>
      <c r="CC958" s="129"/>
      <c r="CD958" s="129"/>
      <c r="CE958" s="129"/>
      <c r="CF958" s="92"/>
      <c r="CG958" s="92"/>
      <c r="CH958" s="92"/>
      <c r="CI958" s="92"/>
      <c r="CJ958" s="92"/>
      <c r="CK958" s="92"/>
      <c r="CL958" s="92"/>
      <c r="CM958" s="92"/>
      <c r="CN958" s="92"/>
      <c r="CO958" s="92"/>
      <c r="CP958" s="92"/>
      <c r="CQ958" s="92"/>
      <c r="CR958" s="92"/>
      <c r="CS958" s="92"/>
      <c r="CT958" s="92"/>
      <c r="CU958" s="92"/>
      <c r="CV958" s="92"/>
      <c r="CW958" s="92"/>
      <c r="CX958" s="92"/>
      <c r="CY958" s="92"/>
      <c r="CZ958" s="92"/>
      <c r="DA958" s="92"/>
      <c r="DB958" s="92"/>
      <c r="DC958" s="92"/>
      <c r="DD958" s="92"/>
      <c r="DE958" s="92"/>
      <c r="DF958" s="92"/>
      <c r="DG958" s="92"/>
      <c r="DH958" s="92"/>
      <c r="DI958" s="92"/>
      <c r="DJ958" s="92"/>
      <c r="DK958" s="92"/>
      <c r="DL958" s="92"/>
      <c r="DM958" s="92"/>
      <c r="DN958" s="92"/>
      <c r="DO958" s="92"/>
      <c r="DP958" s="92"/>
      <c r="DQ958" s="92"/>
      <c r="DR958" s="92"/>
      <c r="DS958" s="92"/>
      <c r="DT958" s="92"/>
      <c r="DU958" s="92"/>
      <c r="DV958" s="92"/>
      <c r="DW958" s="92"/>
      <c r="DX958" s="93"/>
      <c r="DY958" s="92"/>
      <c r="DZ958" s="92"/>
      <c r="EA958" s="92"/>
      <c r="EB958" s="92"/>
      <c r="EC958" s="92"/>
      <c r="ED958" s="92"/>
      <c r="EE958" s="92"/>
      <c r="EF958" s="92"/>
      <c r="EG958" s="92"/>
      <c r="EH958" s="92"/>
      <c r="EK958" s="94"/>
      <c r="EL958" s="95"/>
    </row>
    <row r="959" spans="7:142" x14ac:dyDescent="0.15"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236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129"/>
      <c r="CA959" s="129"/>
      <c r="CB959" s="129"/>
      <c r="CC959" s="129"/>
      <c r="CD959" s="129"/>
      <c r="CE959" s="129"/>
      <c r="CF959" s="92"/>
      <c r="CG959" s="92"/>
      <c r="CH959" s="92"/>
      <c r="CI959" s="92"/>
      <c r="CJ959" s="92"/>
      <c r="CK959" s="92"/>
      <c r="CL959" s="92"/>
      <c r="CM959" s="92"/>
      <c r="CN959" s="92"/>
      <c r="CO959" s="92"/>
      <c r="CP959" s="92"/>
      <c r="CQ959" s="92"/>
      <c r="CR959" s="92"/>
      <c r="CS959" s="92"/>
      <c r="CT959" s="92"/>
      <c r="CU959" s="92"/>
      <c r="CV959" s="92"/>
      <c r="CW959" s="92"/>
      <c r="CX959" s="92"/>
      <c r="CY959" s="92"/>
      <c r="CZ959" s="92"/>
      <c r="DA959" s="92"/>
      <c r="DB959" s="92"/>
      <c r="DC959" s="92"/>
      <c r="DD959" s="92"/>
      <c r="DE959" s="92"/>
      <c r="DF959" s="92"/>
      <c r="DG959" s="92"/>
      <c r="DH959" s="92"/>
      <c r="DI959" s="92"/>
      <c r="DJ959" s="92"/>
      <c r="DK959" s="92"/>
      <c r="DL959" s="92"/>
      <c r="DM959" s="92"/>
      <c r="DN959" s="92"/>
      <c r="DO959" s="92"/>
      <c r="DP959" s="92"/>
      <c r="DQ959" s="92"/>
      <c r="DR959" s="92"/>
      <c r="DS959" s="92"/>
      <c r="DT959" s="92"/>
      <c r="DU959" s="92"/>
      <c r="DV959" s="92"/>
      <c r="DW959" s="92"/>
      <c r="DX959" s="93"/>
      <c r="DY959" s="92"/>
      <c r="DZ959" s="92"/>
      <c r="EA959" s="92"/>
      <c r="EB959" s="92"/>
      <c r="EC959" s="92"/>
      <c r="ED959" s="92"/>
      <c r="EE959" s="92"/>
      <c r="EF959" s="92"/>
      <c r="EG959" s="92"/>
      <c r="EH959" s="92"/>
      <c r="EK959" s="94"/>
      <c r="EL959" s="95"/>
    </row>
    <row r="960" spans="7:142" x14ac:dyDescent="0.15"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236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  <c r="BP960" s="129"/>
      <c r="BQ960" s="129"/>
      <c r="BR960" s="129"/>
      <c r="BS960" s="129"/>
      <c r="BT960" s="129"/>
      <c r="BU960" s="129"/>
      <c r="BV960" s="129"/>
      <c r="BW960" s="129"/>
      <c r="BX960" s="129"/>
      <c r="BY960" s="129"/>
      <c r="BZ960" s="129"/>
      <c r="CA960" s="129"/>
      <c r="CB960" s="129"/>
      <c r="CC960" s="129"/>
      <c r="CD960" s="129"/>
      <c r="CE960" s="129"/>
      <c r="CF960" s="92"/>
      <c r="CG960" s="92"/>
      <c r="CH960" s="92"/>
      <c r="CI960" s="92"/>
      <c r="CJ960" s="92"/>
      <c r="CK960" s="92"/>
      <c r="CL960" s="92"/>
      <c r="CM960" s="92"/>
      <c r="CN960" s="92"/>
      <c r="CO960" s="92"/>
      <c r="CP960" s="92"/>
      <c r="CQ960" s="92"/>
      <c r="CR960" s="92"/>
      <c r="CS960" s="92"/>
      <c r="CT960" s="92"/>
      <c r="CU960" s="92"/>
      <c r="CV960" s="92"/>
      <c r="CW960" s="92"/>
      <c r="CX960" s="92"/>
      <c r="CY960" s="92"/>
      <c r="CZ960" s="92"/>
      <c r="DA960" s="92"/>
      <c r="DB960" s="92"/>
      <c r="DC960" s="92"/>
      <c r="DD960" s="92"/>
      <c r="DE960" s="92"/>
      <c r="DF960" s="92"/>
      <c r="DG960" s="92"/>
      <c r="DH960" s="92"/>
      <c r="DI960" s="92"/>
      <c r="DJ960" s="92"/>
      <c r="DK960" s="92"/>
      <c r="DL960" s="92"/>
      <c r="DM960" s="92"/>
      <c r="DN960" s="92"/>
      <c r="DO960" s="92"/>
      <c r="DP960" s="92"/>
      <c r="DQ960" s="92"/>
      <c r="DR960" s="92"/>
      <c r="DS960" s="92"/>
      <c r="DT960" s="92"/>
      <c r="DU960" s="92"/>
      <c r="DV960" s="92"/>
      <c r="DW960" s="92"/>
      <c r="DX960" s="93"/>
      <c r="DY960" s="92"/>
      <c r="DZ960" s="92"/>
      <c r="EA960" s="92"/>
      <c r="EB960" s="92"/>
      <c r="EC960" s="92"/>
      <c r="ED960" s="92"/>
      <c r="EE960" s="92"/>
      <c r="EF960" s="92"/>
      <c r="EG960" s="92"/>
      <c r="EH960" s="92"/>
      <c r="EK960" s="94"/>
      <c r="EL960" s="95"/>
    </row>
    <row r="961" spans="7:142" x14ac:dyDescent="0.15"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236"/>
      <c r="T961" s="129"/>
      <c r="U961" s="129"/>
      <c r="V961" s="129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  <c r="BP961" s="129"/>
      <c r="BQ961" s="129"/>
      <c r="BR961" s="129"/>
      <c r="BS961" s="129"/>
      <c r="BT961" s="129"/>
      <c r="BU961" s="129"/>
      <c r="BV961" s="129"/>
      <c r="BW961" s="129"/>
      <c r="BX961" s="129"/>
      <c r="BY961" s="129"/>
      <c r="BZ961" s="129"/>
      <c r="CA961" s="129"/>
      <c r="CB961" s="129"/>
      <c r="CC961" s="129"/>
      <c r="CD961" s="129"/>
      <c r="CE961" s="129"/>
      <c r="CF961" s="92"/>
      <c r="CG961" s="92"/>
      <c r="CH961" s="92"/>
      <c r="CI961" s="92"/>
      <c r="CJ961" s="92"/>
      <c r="CK961" s="92"/>
      <c r="CL961" s="92"/>
      <c r="CM961" s="92"/>
      <c r="CN961" s="92"/>
      <c r="CO961" s="92"/>
      <c r="CP961" s="92"/>
      <c r="CQ961" s="92"/>
      <c r="CR961" s="92"/>
      <c r="CS961" s="92"/>
      <c r="CT961" s="92"/>
      <c r="CU961" s="92"/>
      <c r="CV961" s="92"/>
      <c r="CW961" s="92"/>
      <c r="CX961" s="92"/>
      <c r="CY961" s="92"/>
      <c r="CZ961" s="92"/>
      <c r="DA961" s="92"/>
      <c r="DB961" s="92"/>
      <c r="DC961" s="92"/>
      <c r="DD961" s="92"/>
      <c r="DE961" s="92"/>
      <c r="DF961" s="92"/>
      <c r="DG961" s="92"/>
      <c r="DH961" s="92"/>
      <c r="DI961" s="92"/>
      <c r="DJ961" s="92"/>
      <c r="DK961" s="92"/>
      <c r="DL961" s="92"/>
      <c r="DM961" s="92"/>
      <c r="DN961" s="92"/>
      <c r="DO961" s="92"/>
      <c r="DP961" s="92"/>
      <c r="DQ961" s="92"/>
      <c r="DR961" s="92"/>
      <c r="DS961" s="92"/>
      <c r="DT961" s="92"/>
      <c r="DU961" s="92"/>
      <c r="DV961" s="92"/>
      <c r="DW961" s="92"/>
      <c r="DX961" s="93"/>
      <c r="DY961" s="92"/>
      <c r="DZ961" s="92"/>
      <c r="EA961" s="92"/>
      <c r="EB961" s="92"/>
      <c r="EC961" s="92"/>
      <c r="ED961" s="92"/>
      <c r="EE961" s="92"/>
      <c r="EF961" s="92"/>
      <c r="EG961" s="92"/>
      <c r="EH961" s="92"/>
      <c r="EK961" s="94"/>
      <c r="EL961" s="95"/>
    </row>
    <row r="962" spans="7:142" x14ac:dyDescent="0.15"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236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  <c r="BP962" s="129"/>
      <c r="BQ962" s="129"/>
      <c r="BR962" s="129"/>
      <c r="BS962" s="129"/>
      <c r="BT962" s="129"/>
      <c r="BU962" s="129"/>
      <c r="BV962" s="129"/>
      <c r="BW962" s="129"/>
      <c r="BX962" s="129"/>
      <c r="BY962" s="129"/>
      <c r="BZ962" s="129"/>
      <c r="CA962" s="129"/>
      <c r="CB962" s="129"/>
      <c r="CC962" s="129"/>
      <c r="CD962" s="129"/>
      <c r="CE962" s="129"/>
      <c r="CF962" s="92"/>
      <c r="CG962" s="92"/>
      <c r="CH962" s="92"/>
      <c r="CI962" s="92"/>
      <c r="CJ962" s="92"/>
      <c r="CK962" s="92"/>
      <c r="CL962" s="92"/>
      <c r="CM962" s="92"/>
      <c r="CN962" s="92"/>
      <c r="CO962" s="92"/>
      <c r="CP962" s="92"/>
      <c r="CQ962" s="92"/>
      <c r="CR962" s="92"/>
      <c r="CS962" s="92"/>
      <c r="CT962" s="92"/>
      <c r="CU962" s="92"/>
      <c r="CV962" s="92"/>
      <c r="CW962" s="92"/>
      <c r="CX962" s="92"/>
      <c r="CY962" s="92"/>
      <c r="CZ962" s="92"/>
      <c r="DA962" s="92"/>
      <c r="DB962" s="92"/>
      <c r="DC962" s="92"/>
      <c r="DD962" s="92"/>
      <c r="DE962" s="92"/>
      <c r="DF962" s="92"/>
      <c r="DG962" s="92"/>
      <c r="DH962" s="92"/>
      <c r="DI962" s="92"/>
      <c r="DJ962" s="92"/>
      <c r="DK962" s="92"/>
      <c r="DL962" s="92"/>
      <c r="DM962" s="92"/>
      <c r="DN962" s="92"/>
      <c r="DO962" s="92"/>
      <c r="DP962" s="92"/>
      <c r="DQ962" s="92"/>
      <c r="DR962" s="92"/>
      <c r="DS962" s="92"/>
      <c r="DT962" s="92"/>
      <c r="DU962" s="92"/>
      <c r="DV962" s="92"/>
      <c r="DW962" s="92"/>
      <c r="DX962" s="93"/>
      <c r="DY962" s="92"/>
      <c r="DZ962" s="92"/>
      <c r="EA962" s="92"/>
      <c r="EB962" s="92"/>
      <c r="EC962" s="92"/>
      <c r="ED962" s="92"/>
      <c r="EE962" s="92"/>
      <c r="EF962" s="92"/>
      <c r="EG962" s="92"/>
      <c r="EH962" s="92"/>
      <c r="EK962" s="94"/>
      <c r="EL962" s="95"/>
    </row>
    <row r="963" spans="7:142" x14ac:dyDescent="0.15"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236"/>
      <c r="T963" s="129"/>
      <c r="U963" s="129"/>
      <c r="V963" s="129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  <c r="BP963" s="129"/>
      <c r="BQ963" s="129"/>
      <c r="BR963" s="129"/>
      <c r="BS963" s="129"/>
      <c r="BT963" s="129"/>
      <c r="BU963" s="129"/>
      <c r="BV963" s="129"/>
      <c r="BW963" s="129"/>
      <c r="BX963" s="129"/>
      <c r="BY963" s="129"/>
      <c r="BZ963" s="129"/>
      <c r="CA963" s="129"/>
      <c r="CB963" s="129"/>
      <c r="CC963" s="129"/>
      <c r="CD963" s="129"/>
      <c r="CE963" s="129"/>
      <c r="CF963" s="92"/>
      <c r="CG963" s="92"/>
      <c r="CH963" s="92"/>
      <c r="CI963" s="92"/>
      <c r="CJ963" s="92"/>
      <c r="CK963" s="92"/>
      <c r="CL963" s="92"/>
      <c r="CM963" s="92"/>
      <c r="CN963" s="92"/>
      <c r="CO963" s="92"/>
      <c r="CP963" s="92"/>
      <c r="CQ963" s="92"/>
      <c r="CR963" s="92"/>
      <c r="CS963" s="92"/>
      <c r="CT963" s="92"/>
      <c r="CU963" s="92"/>
      <c r="CV963" s="92"/>
      <c r="CW963" s="92"/>
      <c r="CX963" s="92"/>
      <c r="CY963" s="92"/>
      <c r="CZ963" s="92"/>
      <c r="DA963" s="92"/>
      <c r="DB963" s="92"/>
      <c r="DC963" s="92"/>
      <c r="DD963" s="92"/>
      <c r="DE963" s="92"/>
      <c r="DF963" s="92"/>
      <c r="DG963" s="92"/>
      <c r="DH963" s="92"/>
      <c r="DI963" s="92"/>
      <c r="DJ963" s="92"/>
      <c r="DK963" s="92"/>
      <c r="DL963" s="92"/>
      <c r="DM963" s="92"/>
      <c r="DN963" s="92"/>
      <c r="DO963" s="92"/>
      <c r="DP963" s="92"/>
      <c r="DQ963" s="92"/>
      <c r="DR963" s="92"/>
      <c r="DS963" s="92"/>
      <c r="DT963" s="92"/>
      <c r="DU963" s="92"/>
      <c r="DV963" s="92"/>
      <c r="DW963" s="92"/>
      <c r="DX963" s="93"/>
      <c r="DY963" s="92"/>
      <c r="DZ963" s="92"/>
      <c r="EA963" s="92"/>
      <c r="EB963" s="92"/>
      <c r="EC963" s="92"/>
      <c r="ED963" s="92"/>
      <c r="EE963" s="92"/>
      <c r="EF963" s="92"/>
      <c r="EG963" s="92"/>
      <c r="EH963" s="92"/>
      <c r="EK963" s="94"/>
      <c r="EL963" s="95"/>
    </row>
    <row r="964" spans="7:142" x14ac:dyDescent="0.15"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236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  <c r="BP964" s="129"/>
      <c r="BQ964" s="129"/>
      <c r="BR964" s="129"/>
      <c r="BS964" s="129"/>
      <c r="BT964" s="129"/>
      <c r="BU964" s="129"/>
      <c r="BV964" s="129"/>
      <c r="BW964" s="129"/>
      <c r="BX964" s="129"/>
      <c r="BY964" s="129"/>
      <c r="BZ964" s="129"/>
      <c r="CA964" s="129"/>
      <c r="CB964" s="129"/>
      <c r="CC964" s="129"/>
      <c r="CD964" s="129"/>
      <c r="CE964" s="129"/>
      <c r="CF964" s="92"/>
      <c r="CG964" s="92"/>
      <c r="CH964" s="92"/>
      <c r="CI964" s="92"/>
      <c r="CJ964" s="92"/>
      <c r="CK964" s="92"/>
      <c r="CL964" s="92"/>
      <c r="CM964" s="92"/>
      <c r="CN964" s="92"/>
      <c r="CO964" s="92"/>
      <c r="CP964" s="92"/>
      <c r="CQ964" s="92"/>
      <c r="CR964" s="92"/>
      <c r="CS964" s="92"/>
      <c r="CT964" s="92"/>
      <c r="CU964" s="92"/>
      <c r="CV964" s="92"/>
      <c r="CW964" s="92"/>
      <c r="CX964" s="92"/>
      <c r="CY964" s="92"/>
      <c r="CZ964" s="92"/>
      <c r="DA964" s="92"/>
      <c r="DB964" s="92"/>
      <c r="DC964" s="92"/>
      <c r="DD964" s="92"/>
      <c r="DE964" s="92"/>
      <c r="DF964" s="92"/>
      <c r="DG964" s="92"/>
      <c r="DH964" s="92"/>
      <c r="DI964" s="92"/>
      <c r="DJ964" s="92"/>
      <c r="DK964" s="92"/>
      <c r="DL964" s="92"/>
      <c r="DM964" s="92"/>
      <c r="DN964" s="92"/>
      <c r="DO964" s="92"/>
      <c r="DP964" s="92"/>
      <c r="DQ964" s="92"/>
      <c r="DR964" s="92"/>
      <c r="DS964" s="92"/>
      <c r="DT964" s="92"/>
      <c r="DU964" s="92"/>
      <c r="DV964" s="92"/>
      <c r="DW964" s="92"/>
      <c r="DX964" s="93"/>
      <c r="DY964" s="92"/>
      <c r="DZ964" s="92"/>
      <c r="EA964" s="92"/>
      <c r="EB964" s="92"/>
      <c r="EC964" s="92"/>
      <c r="ED964" s="92"/>
      <c r="EE964" s="92"/>
      <c r="EF964" s="92"/>
      <c r="EG964" s="92"/>
      <c r="EH964" s="92"/>
      <c r="EK964" s="94"/>
      <c r="EL964" s="95"/>
    </row>
    <row r="965" spans="7:142" x14ac:dyDescent="0.15"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236"/>
      <c r="T965" s="129"/>
      <c r="U965" s="129"/>
      <c r="V965" s="129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  <c r="BP965" s="129"/>
      <c r="BQ965" s="129"/>
      <c r="BR965" s="129"/>
      <c r="BS965" s="129"/>
      <c r="BT965" s="129"/>
      <c r="BU965" s="129"/>
      <c r="BV965" s="129"/>
      <c r="BW965" s="129"/>
      <c r="BX965" s="129"/>
      <c r="BY965" s="129"/>
      <c r="BZ965" s="129"/>
      <c r="CA965" s="129"/>
      <c r="CB965" s="129"/>
      <c r="CC965" s="129"/>
      <c r="CD965" s="129"/>
      <c r="CE965" s="129"/>
      <c r="CF965" s="92"/>
      <c r="CG965" s="92"/>
      <c r="CH965" s="92"/>
      <c r="CI965" s="92"/>
      <c r="CJ965" s="92"/>
      <c r="CK965" s="92"/>
      <c r="CL965" s="92"/>
      <c r="CM965" s="92"/>
      <c r="CN965" s="92"/>
      <c r="CO965" s="92"/>
      <c r="CP965" s="92"/>
      <c r="CQ965" s="92"/>
      <c r="CR965" s="92"/>
      <c r="CS965" s="92"/>
      <c r="CT965" s="92"/>
      <c r="CU965" s="92"/>
      <c r="CV965" s="92"/>
      <c r="CW965" s="92"/>
      <c r="CX965" s="92"/>
      <c r="CY965" s="92"/>
      <c r="CZ965" s="92"/>
      <c r="DA965" s="92"/>
      <c r="DB965" s="92"/>
      <c r="DC965" s="92"/>
      <c r="DD965" s="92"/>
      <c r="DE965" s="92"/>
      <c r="DF965" s="92"/>
      <c r="DG965" s="92"/>
      <c r="DH965" s="92"/>
      <c r="DI965" s="92"/>
      <c r="DJ965" s="92"/>
      <c r="DK965" s="92"/>
      <c r="DL965" s="92"/>
      <c r="DM965" s="92"/>
      <c r="DN965" s="92"/>
      <c r="DO965" s="92"/>
      <c r="DP965" s="92"/>
      <c r="DQ965" s="92"/>
      <c r="DR965" s="92"/>
      <c r="DS965" s="92"/>
      <c r="DT965" s="92"/>
      <c r="DU965" s="92"/>
      <c r="DV965" s="92"/>
      <c r="DW965" s="92"/>
      <c r="DX965" s="93"/>
      <c r="DY965" s="92"/>
      <c r="DZ965" s="92"/>
      <c r="EA965" s="92"/>
      <c r="EB965" s="92"/>
      <c r="EC965" s="92"/>
      <c r="ED965" s="92"/>
      <c r="EE965" s="92"/>
      <c r="EF965" s="92"/>
      <c r="EG965" s="92"/>
      <c r="EH965" s="92"/>
      <c r="EJ965" s="115"/>
      <c r="EK965" s="94"/>
      <c r="EL965" s="95"/>
    </row>
    <row r="966" spans="7:142" x14ac:dyDescent="0.15"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236"/>
      <c r="T966" s="129"/>
      <c r="U966" s="129"/>
      <c r="V966" s="129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  <c r="BP966" s="129"/>
      <c r="BQ966" s="129"/>
      <c r="BR966" s="129"/>
      <c r="BS966" s="129"/>
      <c r="BT966" s="129"/>
      <c r="BU966" s="129"/>
      <c r="BV966" s="129"/>
      <c r="BW966" s="129"/>
      <c r="BX966" s="129"/>
      <c r="BY966" s="129"/>
      <c r="BZ966" s="129"/>
      <c r="CA966" s="129"/>
      <c r="CB966" s="129"/>
      <c r="CC966" s="129"/>
      <c r="CD966" s="129"/>
      <c r="CE966" s="129"/>
      <c r="CF966" s="92"/>
      <c r="CG966" s="92"/>
      <c r="CH966" s="92"/>
      <c r="CI966" s="92"/>
      <c r="CJ966" s="92"/>
      <c r="CK966" s="92"/>
      <c r="CL966" s="92"/>
      <c r="CM966" s="92"/>
      <c r="CN966" s="92"/>
      <c r="CO966" s="92"/>
      <c r="CP966" s="92"/>
      <c r="CQ966" s="92"/>
      <c r="CR966" s="92"/>
      <c r="CS966" s="92"/>
      <c r="CT966" s="92"/>
      <c r="CU966" s="92"/>
      <c r="CV966" s="92"/>
      <c r="CW966" s="92"/>
      <c r="CX966" s="92"/>
      <c r="CY966" s="92"/>
      <c r="CZ966" s="92"/>
      <c r="DA966" s="92"/>
      <c r="DB966" s="92"/>
      <c r="DC966" s="92"/>
      <c r="DD966" s="92"/>
      <c r="DE966" s="92"/>
      <c r="DF966" s="92"/>
      <c r="DG966" s="92"/>
      <c r="DH966" s="92"/>
      <c r="DI966" s="92"/>
      <c r="DJ966" s="92"/>
      <c r="DK966" s="92"/>
      <c r="DL966" s="92"/>
      <c r="DM966" s="92"/>
      <c r="DN966" s="92"/>
      <c r="DO966" s="92"/>
      <c r="DP966" s="92"/>
      <c r="DQ966" s="92"/>
      <c r="DR966" s="92"/>
      <c r="DS966" s="92"/>
      <c r="DT966" s="92"/>
      <c r="DU966" s="92"/>
      <c r="DV966" s="92"/>
      <c r="DW966" s="92"/>
      <c r="DX966" s="93"/>
      <c r="DY966" s="92"/>
      <c r="DZ966" s="92"/>
      <c r="EA966" s="92"/>
      <c r="EB966" s="92"/>
      <c r="EC966" s="92"/>
      <c r="ED966" s="92"/>
      <c r="EE966" s="92"/>
      <c r="EF966" s="92"/>
      <c r="EG966" s="92"/>
      <c r="EH966" s="92"/>
      <c r="EK966" s="94"/>
      <c r="EL966" s="95"/>
    </row>
    <row r="967" spans="7:142" x14ac:dyDescent="0.15"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236"/>
      <c r="T967" s="129"/>
      <c r="U967" s="129"/>
      <c r="V967" s="129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  <c r="BP967" s="129"/>
      <c r="BQ967" s="129"/>
      <c r="BR967" s="129"/>
      <c r="BS967" s="129"/>
      <c r="BT967" s="129"/>
      <c r="BU967" s="129"/>
      <c r="BV967" s="129"/>
      <c r="BW967" s="129"/>
      <c r="BX967" s="129"/>
      <c r="BY967" s="129"/>
      <c r="BZ967" s="129"/>
      <c r="CA967" s="129"/>
      <c r="CB967" s="129"/>
      <c r="CC967" s="129"/>
      <c r="CD967" s="129"/>
      <c r="CE967" s="129"/>
      <c r="CF967" s="92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Q967" s="92"/>
      <c r="CR967" s="92"/>
      <c r="CS967" s="92"/>
      <c r="CT967" s="92"/>
      <c r="CU967" s="92"/>
      <c r="CV967" s="92"/>
      <c r="CW967" s="92"/>
      <c r="CX967" s="92"/>
      <c r="CY967" s="92"/>
      <c r="CZ967" s="92"/>
      <c r="DA967" s="92"/>
      <c r="DB967" s="92"/>
      <c r="DC967" s="92"/>
      <c r="DD967" s="92"/>
      <c r="DE967" s="92"/>
      <c r="DF967" s="92"/>
      <c r="DG967" s="92"/>
      <c r="DH967" s="92"/>
      <c r="DI967" s="92"/>
      <c r="DJ967" s="92"/>
      <c r="DK967" s="92"/>
      <c r="DL967" s="92"/>
      <c r="DM967" s="92"/>
      <c r="DN967" s="92"/>
      <c r="DO967" s="92"/>
      <c r="DP967" s="92"/>
      <c r="DQ967" s="92"/>
      <c r="DR967" s="92"/>
      <c r="DS967" s="92"/>
      <c r="DT967" s="92"/>
      <c r="DU967" s="92"/>
      <c r="DV967" s="92"/>
      <c r="DW967" s="92"/>
      <c r="DX967" s="93"/>
      <c r="DY967" s="92"/>
      <c r="DZ967" s="92"/>
      <c r="EA967" s="92"/>
      <c r="EB967" s="92"/>
      <c r="EC967" s="92"/>
      <c r="ED967" s="92"/>
      <c r="EE967" s="92"/>
      <c r="EF967" s="92"/>
      <c r="EG967" s="92"/>
      <c r="EH967" s="92"/>
      <c r="EK967" s="94"/>
      <c r="EL967" s="95"/>
    </row>
    <row r="968" spans="7:142" x14ac:dyDescent="0.15"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236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  <c r="BP968" s="129"/>
      <c r="BQ968" s="129"/>
      <c r="BR968" s="129"/>
      <c r="BS968" s="129"/>
      <c r="BT968" s="129"/>
      <c r="BU968" s="129"/>
      <c r="BV968" s="129"/>
      <c r="BW968" s="129"/>
      <c r="BX968" s="129"/>
      <c r="BY968" s="129"/>
      <c r="BZ968" s="129"/>
      <c r="CA968" s="129"/>
      <c r="CB968" s="129"/>
      <c r="CC968" s="129"/>
      <c r="CD968" s="129"/>
      <c r="CE968" s="129"/>
      <c r="CF968" s="92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Q968" s="92"/>
      <c r="CR968" s="92"/>
      <c r="CS968" s="92"/>
      <c r="CT968" s="92"/>
      <c r="CU968" s="92"/>
      <c r="CV968" s="92"/>
      <c r="CW968" s="92"/>
      <c r="CX968" s="92"/>
      <c r="CY968" s="92"/>
      <c r="CZ968" s="92"/>
      <c r="DA968" s="92"/>
      <c r="DB968" s="92"/>
      <c r="DC968" s="92"/>
      <c r="DD968" s="92"/>
      <c r="DE968" s="92"/>
      <c r="DF968" s="92"/>
      <c r="DG968" s="92"/>
      <c r="DH968" s="92"/>
      <c r="DI968" s="92"/>
      <c r="DJ968" s="92"/>
      <c r="DK968" s="92"/>
      <c r="DL968" s="92"/>
      <c r="DM968" s="92"/>
      <c r="DN968" s="92"/>
      <c r="DO968" s="92"/>
      <c r="DP968" s="92"/>
      <c r="DQ968" s="92"/>
      <c r="DR968" s="92"/>
      <c r="DS968" s="92"/>
      <c r="DT968" s="92"/>
      <c r="DU968" s="92"/>
      <c r="DV968" s="92"/>
      <c r="DW968" s="92"/>
      <c r="DX968" s="93"/>
      <c r="DY968" s="92"/>
      <c r="DZ968" s="92"/>
      <c r="EA968" s="92"/>
      <c r="EB968" s="92"/>
      <c r="EC968" s="92"/>
      <c r="ED968" s="92"/>
      <c r="EE968" s="92"/>
      <c r="EF968" s="92"/>
      <c r="EG968" s="92"/>
      <c r="EH968" s="92"/>
      <c r="EJ968" s="115"/>
      <c r="EK968" s="94"/>
      <c r="EL968" s="95"/>
    </row>
    <row r="969" spans="7:142" x14ac:dyDescent="0.15"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236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  <c r="BQ969" s="129"/>
      <c r="BR969" s="129"/>
      <c r="BS969" s="129"/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92"/>
      <c r="CG969" s="92"/>
      <c r="CH969" s="92"/>
      <c r="CI969" s="92"/>
      <c r="CJ969" s="92"/>
      <c r="CK969" s="92"/>
      <c r="CL969" s="92"/>
      <c r="CM969" s="92"/>
      <c r="CN969" s="92"/>
      <c r="CO969" s="92"/>
      <c r="CP969" s="92"/>
      <c r="CQ969" s="92"/>
      <c r="CR969" s="92"/>
      <c r="CS969" s="92"/>
      <c r="CT969" s="92"/>
      <c r="CU969" s="92"/>
      <c r="CV969" s="92"/>
      <c r="CW969" s="92"/>
      <c r="CX969" s="92"/>
      <c r="CY969" s="92"/>
      <c r="CZ969" s="92"/>
      <c r="DA969" s="92"/>
      <c r="DB969" s="92"/>
      <c r="DC969" s="92"/>
      <c r="DD969" s="92"/>
      <c r="DE969" s="92"/>
      <c r="DF969" s="92"/>
      <c r="DG969" s="92"/>
      <c r="DH969" s="92"/>
      <c r="DI969" s="92"/>
      <c r="DJ969" s="92"/>
      <c r="DK969" s="92"/>
      <c r="DL969" s="92"/>
      <c r="DM969" s="92"/>
      <c r="DN969" s="92"/>
      <c r="DO969" s="92"/>
      <c r="DP969" s="92"/>
      <c r="DQ969" s="92"/>
      <c r="DR969" s="92"/>
      <c r="DS969" s="92"/>
      <c r="DT969" s="92"/>
      <c r="DU969" s="92"/>
      <c r="DV969" s="92"/>
      <c r="DW969" s="92"/>
      <c r="DX969" s="93"/>
      <c r="DY969" s="92"/>
      <c r="DZ969" s="92"/>
      <c r="EA969" s="92"/>
      <c r="EB969" s="92"/>
      <c r="EC969" s="92"/>
      <c r="ED969" s="92"/>
      <c r="EE969" s="92"/>
      <c r="EF969" s="92"/>
      <c r="EG969" s="92"/>
      <c r="EH969" s="92"/>
      <c r="EK969" s="94"/>
      <c r="EL969" s="95"/>
    </row>
    <row r="970" spans="7:142" x14ac:dyDescent="0.15"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236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  <c r="BP970" s="129"/>
      <c r="BQ970" s="129"/>
      <c r="BR970" s="129"/>
      <c r="BS970" s="129"/>
      <c r="BT970" s="129"/>
      <c r="BU970" s="129"/>
      <c r="BV970" s="129"/>
      <c r="BW970" s="129"/>
      <c r="BX970" s="129"/>
      <c r="BY970" s="129"/>
      <c r="BZ970" s="129"/>
      <c r="CA970" s="129"/>
      <c r="CB970" s="129"/>
      <c r="CC970" s="129"/>
      <c r="CD970" s="129"/>
      <c r="CE970" s="129"/>
      <c r="CF970" s="92"/>
      <c r="CG970" s="92"/>
      <c r="CH970" s="92"/>
      <c r="CI970" s="92"/>
      <c r="CJ970" s="92"/>
      <c r="CK970" s="92"/>
      <c r="CL970" s="92"/>
      <c r="CM970" s="92"/>
      <c r="CN970" s="92"/>
      <c r="CO970" s="92"/>
      <c r="CP970" s="92"/>
      <c r="CQ970" s="92"/>
      <c r="CR970" s="92"/>
      <c r="CS970" s="92"/>
      <c r="CT970" s="92"/>
      <c r="CU970" s="92"/>
      <c r="CV970" s="92"/>
      <c r="CW970" s="92"/>
      <c r="CX970" s="92"/>
      <c r="CY970" s="92"/>
      <c r="CZ970" s="92"/>
      <c r="DA970" s="92"/>
      <c r="DB970" s="92"/>
      <c r="DC970" s="92"/>
      <c r="DD970" s="92"/>
      <c r="DE970" s="92"/>
      <c r="DF970" s="92"/>
      <c r="DG970" s="92"/>
      <c r="DH970" s="92"/>
      <c r="DI970" s="92"/>
      <c r="DJ970" s="92"/>
      <c r="DK970" s="92"/>
      <c r="DL970" s="92"/>
      <c r="DM970" s="92"/>
      <c r="DN970" s="92"/>
      <c r="DO970" s="92"/>
      <c r="DP970" s="92"/>
      <c r="DQ970" s="92"/>
      <c r="DR970" s="92"/>
      <c r="DS970" s="92"/>
      <c r="DT970" s="92"/>
      <c r="DU970" s="92"/>
      <c r="DV970" s="92"/>
      <c r="DW970" s="92"/>
      <c r="DX970" s="93"/>
      <c r="DY970" s="92"/>
      <c r="DZ970" s="92"/>
      <c r="EA970" s="92"/>
      <c r="EB970" s="92"/>
      <c r="EC970" s="92"/>
      <c r="ED970" s="92"/>
      <c r="EE970" s="92"/>
      <c r="EF970" s="92"/>
      <c r="EG970" s="92"/>
      <c r="EH970" s="92"/>
      <c r="EK970" s="94"/>
      <c r="EL970" s="95"/>
    </row>
    <row r="971" spans="7:142" x14ac:dyDescent="0.15"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236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  <c r="BP971" s="129"/>
      <c r="BQ971" s="129"/>
      <c r="BR971" s="129"/>
      <c r="BS971" s="129"/>
      <c r="BT971" s="129"/>
      <c r="BU971" s="129"/>
      <c r="BV971" s="129"/>
      <c r="BW971" s="129"/>
      <c r="BX971" s="129"/>
      <c r="BY971" s="129"/>
      <c r="BZ971" s="129"/>
      <c r="CA971" s="129"/>
      <c r="CB971" s="129"/>
      <c r="CC971" s="129"/>
      <c r="CD971" s="129"/>
      <c r="CE971" s="129"/>
      <c r="CF971" s="92"/>
      <c r="CG971" s="92"/>
      <c r="CH971" s="92"/>
      <c r="CI971" s="92"/>
      <c r="CJ971" s="92"/>
      <c r="CK971" s="92"/>
      <c r="CL971" s="92"/>
      <c r="CM971" s="92"/>
      <c r="CN971" s="92"/>
      <c r="CO971" s="92"/>
      <c r="CP971" s="92"/>
      <c r="CQ971" s="92"/>
      <c r="CR971" s="92"/>
      <c r="CS971" s="92"/>
      <c r="CT971" s="92"/>
      <c r="CU971" s="92"/>
      <c r="CV971" s="92"/>
      <c r="CW971" s="92"/>
      <c r="CX971" s="92"/>
      <c r="CY971" s="92"/>
      <c r="CZ971" s="92"/>
      <c r="DA971" s="92"/>
      <c r="DB971" s="92"/>
      <c r="DC971" s="92"/>
      <c r="DD971" s="92"/>
      <c r="DE971" s="92"/>
      <c r="DF971" s="92"/>
      <c r="DG971" s="92"/>
      <c r="DH971" s="92"/>
      <c r="DI971" s="92"/>
      <c r="DJ971" s="92"/>
      <c r="DK971" s="92"/>
      <c r="DL971" s="92"/>
      <c r="DM971" s="92"/>
      <c r="DN971" s="92"/>
      <c r="DO971" s="92"/>
      <c r="DP971" s="92"/>
      <c r="DQ971" s="92"/>
      <c r="DR971" s="92"/>
      <c r="DS971" s="92"/>
      <c r="DT971" s="92"/>
      <c r="DU971" s="92"/>
      <c r="DV971" s="92"/>
      <c r="DW971" s="92"/>
      <c r="DX971" s="93"/>
      <c r="DY971" s="92"/>
      <c r="DZ971" s="92"/>
      <c r="EA971" s="92"/>
      <c r="EB971" s="92"/>
      <c r="EC971" s="92"/>
      <c r="ED971" s="92"/>
      <c r="EE971" s="92"/>
      <c r="EF971" s="92"/>
      <c r="EG971" s="92"/>
      <c r="EH971" s="92"/>
      <c r="EK971" s="94"/>
      <c r="EL971" s="95"/>
    </row>
    <row r="972" spans="7:142" x14ac:dyDescent="0.15"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236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  <c r="BP972" s="129"/>
      <c r="BQ972" s="129"/>
      <c r="BR972" s="129"/>
      <c r="BS972" s="129"/>
      <c r="BT972" s="129"/>
      <c r="BU972" s="129"/>
      <c r="BV972" s="129"/>
      <c r="BW972" s="129"/>
      <c r="BX972" s="129"/>
      <c r="BY972" s="129"/>
      <c r="BZ972" s="129"/>
      <c r="CA972" s="129"/>
      <c r="CB972" s="129"/>
      <c r="CC972" s="129"/>
      <c r="CD972" s="129"/>
      <c r="CE972" s="129"/>
      <c r="CF972" s="92"/>
      <c r="CG972" s="92"/>
      <c r="CH972" s="92"/>
      <c r="CI972" s="92"/>
      <c r="CJ972" s="92"/>
      <c r="CK972" s="92"/>
      <c r="CL972" s="92"/>
      <c r="CM972" s="92"/>
      <c r="CN972" s="92"/>
      <c r="CO972" s="92"/>
      <c r="CP972" s="92"/>
      <c r="CQ972" s="92"/>
      <c r="CR972" s="92"/>
      <c r="CS972" s="92"/>
      <c r="CT972" s="92"/>
      <c r="CU972" s="92"/>
      <c r="CV972" s="92"/>
      <c r="CW972" s="92"/>
      <c r="CX972" s="92"/>
      <c r="CY972" s="92"/>
      <c r="CZ972" s="92"/>
      <c r="DA972" s="92"/>
      <c r="DB972" s="92"/>
      <c r="DC972" s="92"/>
      <c r="DD972" s="92"/>
      <c r="DE972" s="92"/>
      <c r="DF972" s="92"/>
      <c r="DG972" s="92"/>
      <c r="DH972" s="92"/>
      <c r="DI972" s="92"/>
      <c r="DJ972" s="92"/>
      <c r="DK972" s="92"/>
      <c r="DL972" s="92"/>
      <c r="DM972" s="92"/>
      <c r="DN972" s="92"/>
      <c r="DO972" s="92"/>
      <c r="DP972" s="92"/>
      <c r="DQ972" s="92"/>
      <c r="DR972" s="92"/>
      <c r="DS972" s="92"/>
      <c r="DT972" s="92"/>
      <c r="DU972" s="92"/>
      <c r="DV972" s="92"/>
      <c r="DW972" s="92"/>
      <c r="DX972" s="93"/>
      <c r="DY972" s="92"/>
      <c r="DZ972" s="92"/>
      <c r="EA972" s="92"/>
      <c r="EB972" s="92"/>
      <c r="EC972" s="92"/>
      <c r="ED972" s="92"/>
      <c r="EE972" s="92"/>
      <c r="EF972" s="92"/>
      <c r="EG972" s="92"/>
      <c r="EH972" s="92"/>
      <c r="EK972" s="94"/>
      <c r="EL972" s="95"/>
    </row>
    <row r="973" spans="7:142" x14ac:dyDescent="0.15"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236"/>
      <c r="T973" s="129"/>
      <c r="U973" s="129"/>
      <c r="V973" s="129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  <c r="BP973" s="129"/>
      <c r="BQ973" s="129"/>
      <c r="BR973" s="129"/>
      <c r="BS973" s="129"/>
      <c r="BT973" s="129"/>
      <c r="BU973" s="129"/>
      <c r="BV973" s="129"/>
      <c r="BW973" s="129"/>
      <c r="BX973" s="129"/>
      <c r="BY973" s="129"/>
      <c r="BZ973" s="129"/>
      <c r="CA973" s="129"/>
      <c r="CB973" s="129"/>
      <c r="CC973" s="129"/>
      <c r="CD973" s="129"/>
      <c r="CE973" s="129"/>
      <c r="CF973" s="92"/>
      <c r="CG973" s="92"/>
      <c r="CH973" s="92"/>
      <c r="CI973" s="92"/>
      <c r="CJ973" s="92"/>
      <c r="CK973" s="92"/>
      <c r="CL973" s="92"/>
      <c r="CM973" s="92"/>
      <c r="CN973" s="92"/>
      <c r="CO973" s="92"/>
      <c r="CP973" s="92"/>
      <c r="CQ973" s="92"/>
      <c r="CR973" s="92"/>
      <c r="CS973" s="92"/>
      <c r="CT973" s="92"/>
      <c r="CU973" s="92"/>
      <c r="CV973" s="92"/>
      <c r="CW973" s="92"/>
      <c r="CX973" s="92"/>
      <c r="CY973" s="92"/>
      <c r="CZ973" s="92"/>
      <c r="DA973" s="92"/>
      <c r="DB973" s="92"/>
      <c r="DC973" s="92"/>
      <c r="DD973" s="92"/>
      <c r="DE973" s="92"/>
      <c r="DF973" s="92"/>
      <c r="DG973" s="92"/>
      <c r="DH973" s="92"/>
      <c r="DI973" s="92"/>
      <c r="DJ973" s="92"/>
      <c r="DK973" s="92"/>
      <c r="DL973" s="92"/>
      <c r="DM973" s="92"/>
      <c r="DN973" s="92"/>
      <c r="DO973" s="92"/>
      <c r="DP973" s="92"/>
      <c r="DQ973" s="92"/>
      <c r="DR973" s="92"/>
      <c r="DS973" s="92"/>
      <c r="DT973" s="92"/>
      <c r="DU973" s="92"/>
      <c r="DV973" s="92"/>
      <c r="DW973" s="92"/>
      <c r="DX973" s="93"/>
      <c r="DY973" s="92"/>
      <c r="DZ973" s="92"/>
      <c r="EA973" s="92"/>
      <c r="EB973" s="92"/>
      <c r="EC973" s="92"/>
      <c r="ED973" s="92"/>
      <c r="EE973" s="92"/>
      <c r="EF973" s="92"/>
      <c r="EG973" s="92"/>
      <c r="EH973" s="92"/>
      <c r="EJ973" s="115"/>
      <c r="EK973" s="94"/>
      <c r="EL973" s="95"/>
    </row>
    <row r="974" spans="7:142" x14ac:dyDescent="0.15"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236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  <c r="BP974" s="129"/>
      <c r="BQ974" s="129"/>
      <c r="BR974" s="129"/>
      <c r="BS974" s="129"/>
      <c r="BT974" s="129"/>
      <c r="BU974" s="129"/>
      <c r="BV974" s="129"/>
      <c r="BW974" s="129"/>
      <c r="BX974" s="129"/>
      <c r="BY974" s="129"/>
      <c r="BZ974" s="129"/>
      <c r="CA974" s="129"/>
      <c r="CB974" s="129"/>
      <c r="CC974" s="129"/>
      <c r="CD974" s="129"/>
      <c r="CE974" s="129"/>
      <c r="CF974" s="92"/>
      <c r="CG974" s="92"/>
      <c r="CH974" s="92"/>
      <c r="CI974" s="92"/>
      <c r="CJ974" s="92"/>
      <c r="CK974" s="92"/>
      <c r="CL974" s="92"/>
      <c r="CM974" s="92"/>
      <c r="CN974" s="92"/>
      <c r="CO974" s="92"/>
      <c r="CP974" s="92"/>
      <c r="CQ974" s="92"/>
      <c r="CR974" s="92"/>
      <c r="CS974" s="92"/>
      <c r="CT974" s="92"/>
      <c r="CU974" s="92"/>
      <c r="CV974" s="92"/>
      <c r="CW974" s="92"/>
      <c r="CX974" s="92"/>
      <c r="CY974" s="92"/>
      <c r="CZ974" s="92"/>
      <c r="DA974" s="92"/>
      <c r="DB974" s="92"/>
      <c r="DC974" s="92"/>
      <c r="DD974" s="92"/>
      <c r="DE974" s="92"/>
      <c r="DF974" s="92"/>
      <c r="DG974" s="92"/>
      <c r="DH974" s="92"/>
      <c r="DI974" s="92"/>
      <c r="DJ974" s="92"/>
      <c r="DK974" s="92"/>
      <c r="DL974" s="92"/>
      <c r="DM974" s="92"/>
      <c r="DN974" s="92"/>
      <c r="DO974" s="92"/>
      <c r="DP974" s="92"/>
      <c r="DQ974" s="92"/>
      <c r="DR974" s="92"/>
      <c r="DS974" s="92"/>
      <c r="DT974" s="92"/>
      <c r="DU974" s="92"/>
      <c r="DV974" s="92"/>
      <c r="DW974" s="92"/>
      <c r="DX974" s="93"/>
      <c r="DY974" s="92"/>
      <c r="DZ974" s="92"/>
      <c r="EA974" s="92"/>
      <c r="EB974" s="92"/>
      <c r="EC974" s="92"/>
      <c r="ED974" s="92"/>
      <c r="EE974" s="92"/>
      <c r="EF974" s="92"/>
      <c r="EG974" s="92"/>
      <c r="EH974" s="92"/>
      <c r="EJ974" s="115"/>
      <c r="EK974" s="94"/>
      <c r="EL974" s="95"/>
    </row>
    <row r="975" spans="7:142" x14ac:dyDescent="0.15"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236"/>
      <c r="T975" s="129"/>
      <c r="U975" s="129"/>
      <c r="V975" s="129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  <c r="BP975" s="129"/>
      <c r="BQ975" s="129"/>
      <c r="BR975" s="129"/>
      <c r="BS975" s="129"/>
      <c r="BT975" s="129"/>
      <c r="BU975" s="129"/>
      <c r="BV975" s="129"/>
      <c r="BW975" s="129"/>
      <c r="BX975" s="129"/>
      <c r="BY975" s="129"/>
      <c r="BZ975" s="129"/>
      <c r="CA975" s="129"/>
      <c r="CB975" s="129"/>
      <c r="CC975" s="129"/>
      <c r="CD975" s="129"/>
      <c r="CE975" s="129"/>
      <c r="CF975" s="92"/>
      <c r="CG975" s="92"/>
      <c r="CH975" s="92"/>
      <c r="CI975" s="92"/>
      <c r="CJ975" s="92"/>
      <c r="CK975" s="92"/>
      <c r="CL975" s="92"/>
      <c r="CM975" s="92"/>
      <c r="CN975" s="92"/>
      <c r="CO975" s="92"/>
      <c r="CP975" s="92"/>
      <c r="CQ975" s="92"/>
      <c r="CR975" s="92"/>
      <c r="CS975" s="92"/>
      <c r="CT975" s="92"/>
      <c r="CU975" s="92"/>
      <c r="CV975" s="92"/>
      <c r="CW975" s="92"/>
      <c r="CX975" s="92"/>
      <c r="CY975" s="92"/>
      <c r="CZ975" s="92"/>
      <c r="DA975" s="92"/>
      <c r="DB975" s="92"/>
      <c r="DC975" s="92"/>
      <c r="DD975" s="92"/>
      <c r="DE975" s="92"/>
      <c r="DF975" s="92"/>
      <c r="DG975" s="92"/>
      <c r="DH975" s="92"/>
      <c r="DI975" s="92"/>
      <c r="DJ975" s="92"/>
      <c r="DK975" s="92"/>
      <c r="DL975" s="92"/>
      <c r="DM975" s="92"/>
      <c r="DN975" s="92"/>
      <c r="DO975" s="92"/>
      <c r="DP975" s="92"/>
      <c r="DQ975" s="92"/>
      <c r="DR975" s="92"/>
      <c r="DS975" s="92"/>
      <c r="DT975" s="92"/>
      <c r="DU975" s="92"/>
      <c r="DV975" s="92"/>
      <c r="DW975" s="92"/>
      <c r="DX975" s="93"/>
      <c r="DY975" s="92"/>
      <c r="DZ975" s="92"/>
      <c r="EA975" s="92"/>
      <c r="EB975" s="92"/>
      <c r="EC975" s="92"/>
      <c r="ED975" s="92"/>
      <c r="EE975" s="92"/>
      <c r="EF975" s="92"/>
      <c r="EG975" s="92"/>
      <c r="EH975" s="92"/>
      <c r="EJ975" s="115"/>
      <c r="EK975" s="94"/>
      <c r="EL975" s="95"/>
    </row>
    <row r="976" spans="7:142" x14ac:dyDescent="0.15"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236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  <c r="BP976" s="129"/>
      <c r="BQ976" s="129"/>
      <c r="BR976" s="129"/>
      <c r="BS976" s="129"/>
      <c r="BT976" s="129"/>
      <c r="BU976" s="129"/>
      <c r="BV976" s="129"/>
      <c r="BW976" s="129"/>
      <c r="BX976" s="129"/>
      <c r="BY976" s="129"/>
      <c r="BZ976" s="129"/>
      <c r="CA976" s="129"/>
      <c r="CB976" s="129"/>
      <c r="CC976" s="129"/>
      <c r="CD976" s="129"/>
      <c r="CE976" s="129"/>
      <c r="CF976" s="92"/>
      <c r="CG976" s="92"/>
      <c r="CH976" s="92"/>
      <c r="CI976" s="92"/>
      <c r="CJ976" s="92"/>
      <c r="CK976" s="92"/>
      <c r="CL976" s="92"/>
      <c r="CM976" s="92"/>
      <c r="CN976" s="92"/>
      <c r="CO976" s="92"/>
      <c r="CP976" s="92"/>
      <c r="CQ976" s="92"/>
      <c r="CR976" s="92"/>
      <c r="CS976" s="92"/>
      <c r="CT976" s="92"/>
      <c r="CU976" s="92"/>
      <c r="CV976" s="92"/>
      <c r="CW976" s="92"/>
      <c r="CX976" s="92"/>
      <c r="CY976" s="92"/>
      <c r="CZ976" s="92"/>
      <c r="DA976" s="92"/>
      <c r="DB976" s="92"/>
      <c r="DC976" s="92"/>
      <c r="DD976" s="92"/>
      <c r="DE976" s="92"/>
      <c r="DF976" s="92"/>
      <c r="DG976" s="92"/>
      <c r="DH976" s="92"/>
      <c r="DI976" s="92"/>
      <c r="DJ976" s="92"/>
      <c r="DK976" s="92"/>
      <c r="DL976" s="92"/>
      <c r="DM976" s="92"/>
      <c r="DN976" s="92"/>
      <c r="DO976" s="92"/>
      <c r="DP976" s="92"/>
      <c r="DQ976" s="92"/>
      <c r="DR976" s="92"/>
      <c r="DS976" s="92"/>
      <c r="DT976" s="92"/>
      <c r="DU976" s="92"/>
      <c r="DV976" s="92"/>
      <c r="DW976" s="92"/>
      <c r="DX976" s="93"/>
      <c r="DY976" s="92"/>
      <c r="DZ976" s="92"/>
      <c r="EA976" s="92"/>
      <c r="EB976" s="92"/>
      <c r="EC976" s="92"/>
      <c r="ED976" s="92"/>
      <c r="EE976" s="92"/>
      <c r="EF976" s="92"/>
      <c r="EG976" s="92"/>
      <c r="EH976" s="92"/>
      <c r="EK976" s="94"/>
      <c r="EL976" s="95"/>
    </row>
    <row r="977" spans="7:142" x14ac:dyDescent="0.15"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236"/>
      <c r="T977" s="129"/>
      <c r="U977" s="129"/>
      <c r="V977" s="129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  <c r="BP977" s="129"/>
      <c r="BQ977" s="129"/>
      <c r="BR977" s="129"/>
      <c r="BS977" s="129"/>
      <c r="BT977" s="129"/>
      <c r="BU977" s="129"/>
      <c r="BV977" s="129"/>
      <c r="BW977" s="129"/>
      <c r="BX977" s="129"/>
      <c r="BY977" s="129"/>
      <c r="BZ977" s="129"/>
      <c r="CA977" s="129"/>
      <c r="CB977" s="129"/>
      <c r="CC977" s="129"/>
      <c r="CD977" s="129"/>
      <c r="CE977" s="129"/>
      <c r="CF977" s="92"/>
      <c r="CG977" s="92"/>
      <c r="CH977" s="92"/>
      <c r="CI977" s="92"/>
      <c r="CJ977" s="92"/>
      <c r="CK977" s="92"/>
      <c r="CL977" s="92"/>
      <c r="CM977" s="92"/>
      <c r="CN977" s="92"/>
      <c r="CO977" s="92"/>
      <c r="CP977" s="92"/>
      <c r="CQ977" s="92"/>
      <c r="CR977" s="92"/>
      <c r="CS977" s="92"/>
      <c r="CT977" s="92"/>
      <c r="CU977" s="92"/>
      <c r="CV977" s="92"/>
      <c r="CW977" s="92"/>
      <c r="CX977" s="92"/>
      <c r="CY977" s="92"/>
      <c r="CZ977" s="92"/>
      <c r="DA977" s="92"/>
      <c r="DB977" s="92"/>
      <c r="DC977" s="92"/>
      <c r="DD977" s="92"/>
      <c r="DE977" s="92"/>
      <c r="DF977" s="92"/>
      <c r="DG977" s="92"/>
      <c r="DH977" s="92"/>
      <c r="DI977" s="92"/>
      <c r="DJ977" s="92"/>
      <c r="DK977" s="92"/>
      <c r="DL977" s="92"/>
      <c r="DM977" s="92"/>
      <c r="DN977" s="92"/>
      <c r="DO977" s="92"/>
      <c r="DP977" s="92"/>
      <c r="DQ977" s="92"/>
      <c r="DR977" s="92"/>
      <c r="DS977" s="92"/>
      <c r="DT977" s="92"/>
      <c r="DU977" s="92"/>
      <c r="DV977" s="92"/>
      <c r="DW977" s="92"/>
      <c r="DX977" s="93"/>
      <c r="DY977" s="92"/>
      <c r="DZ977" s="92"/>
      <c r="EA977" s="92"/>
      <c r="EB977" s="92"/>
      <c r="EC977" s="92"/>
      <c r="ED977" s="92"/>
      <c r="EE977" s="92"/>
      <c r="EF977" s="92"/>
      <c r="EG977" s="92"/>
      <c r="EH977" s="92"/>
      <c r="EK977" s="94"/>
      <c r="EL977" s="95"/>
    </row>
    <row r="978" spans="7:142" x14ac:dyDescent="0.15"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236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  <c r="BP978" s="129"/>
      <c r="BQ978" s="129"/>
      <c r="BR978" s="129"/>
      <c r="BS978" s="129"/>
      <c r="BT978" s="129"/>
      <c r="BU978" s="129"/>
      <c r="BV978" s="129"/>
      <c r="BW978" s="129"/>
      <c r="BX978" s="129"/>
      <c r="BY978" s="129"/>
      <c r="BZ978" s="129"/>
      <c r="CA978" s="129"/>
      <c r="CB978" s="129"/>
      <c r="CC978" s="129"/>
      <c r="CD978" s="129"/>
      <c r="CE978" s="129"/>
      <c r="CF978" s="92"/>
      <c r="CG978" s="92"/>
      <c r="CH978" s="92"/>
      <c r="CI978" s="92"/>
      <c r="CJ978" s="92"/>
      <c r="CK978" s="92"/>
      <c r="CL978" s="92"/>
      <c r="CM978" s="92"/>
      <c r="CN978" s="92"/>
      <c r="CO978" s="92"/>
      <c r="CP978" s="92"/>
      <c r="CQ978" s="92"/>
      <c r="CR978" s="92"/>
      <c r="CS978" s="92"/>
      <c r="CT978" s="92"/>
      <c r="CU978" s="92"/>
      <c r="CV978" s="92"/>
      <c r="CW978" s="92"/>
      <c r="CX978" s="92"/>
      <c r="CY978" s="92"/>
      <c r="CZ978" s="92"/>
      <c r="DA978" s="92"/>
      <c r="DB978" s="92"/>
      <c r="DC978" s="92"/>
      <c r="DD978" s="92"/>
      <c r="DE978" s="92"/>
      <c r="DF978" s="92"/>
      <c r="DG978" s="92"/>
      <c r="DH978" s="92"/>
      <c r="DI978" s="92"/>
      <c r="DJ978" s="92"/>
      <c r="DK978" s="92"/>
      <c r="DL978" s="92"/>
      <c r="DM978" s="92"/>
      <c r="DN978" s="92"/>
      <c r="DO978" s="92"/>
      <c r="DP978" s="92"/>
      <c r="DQ978" s="92"/>
      <c r="DR978" s="92"/>
      <c r="DS978" s="92"/>
      <c r="DT978" s="92"/>
      <c r="DU978" s="92"/>
      <c r="DV978" s="92"/>
      <c r="DW978" s="92"/>
      <c r="DX978" s="93"/>
      <c r="DY978" s="92"/>
      <c r="DZ978" s="92"/>
      <c r="EA978" s="92"/>
      <c r="EB978" s="92"/>
      <c r="EC978" s="92"/>
      <c r="ED978" s="92"/>
      <c r="EE978" s="92"/>
      <c r="EF978" s="92"/>
      <c r="EG978" s="92"/>
      <c r="EH978" s="92"/>
      <c r="EK978" s="94"/>
      <c r="EL978" s="95"/>
    </row>
    <row r="979" spans="7:142" x14ac:dyDescent="0.15"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236"/>
      <c r="T979" s="129"/>
      <c r="U979" s="129"/>
      <c r="V979" s="129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  <c r="BP979" s="129"/>
      <c r="BQ979" s="129"/>
      <c r="BR979" s="129"/>
      <c r="BS979" s="129"/>
      <c r="BT979" s="129"/>
      <c r="BU979" s="129"/>
      <c r="BV979" s="129"/>
      <c r="BW979" s="129"/>
      <c r="BX979" s="129"/>
      <c r="BY979" s="129"/>
      <c r="BZ979" s="129"/>
      <c r="CA979" s="129"/>
      <c r="CB979" s="129"/>
      <c r="CC979" s="129"/>
      <c r="CD979" s="129"/>
      <c r="CE979" s="129"/>
      <c r="CF979" s="92"/>
      <c r="CG979" s="92"/>
      <c r="CH979" s="92"/>
      <c r="CI979" s="92"/>
      <c r="CJ979" s="92"/>
      <c r="CK979" s="92"/>
      <c r="CL979" s="92"/>
      <c r="CM979" s="92"/>
      <c r="CN979" s="92"/>
      <c r="CO979" s="92"/>
      <c r="CP979" s="92"/>
      <c r="CQ979" s="92"/>
      <c r="CR979" s="92"/>
      <c r="CS979" s="92"/>
      <c r="CT979" s="92"/>
      <c r="CU979" s="92"/>
      <c r="CV979" s="92"/>
      <c r="CW979" s="92"/>
      <c r="CX979" s="92"/>
      <c r="CY979" s="92"/>
      <c r="CZ979" s="92"/>
      <c r="DA979" s="92"/>
      <c r="DB979" s="92"/>
      <c r="DC979" s="92"/>
      <c r="DD979" s="92"/>
      <c r="DE979" s="92"/>
      <c r="DF979" s="92"/>
      <c r="DG979" s="92"/>
      <c r="DH979" s="92"/>
      <c r="DI979" s="92"/>
      <c r="DJ979" s="92"/>
      <c r="DK979" s="92"/>
      <c r="DL979" s="92"/>
      <c r="DM979" s="92"/>
      <c r="DN979" s="92"/>
      <c r="DO979" s="92"/>
      <c r="DP979" s="92"/>
      <c r="DQ979" s="92"/>
      <c r="DR979" s="92"/>
      <c r="DS979" s="92"/>
      <c r="DT979" s="92"/>
      <c r="DU979" s="92"/>
      <c r="DV979" s="92"/>
      <c r="DW979" s="92"/>
      <c r="DX979" s="93"/>
      <c r="DY979" s="92"/>
      <c r="DZ979" s="92"/>
      <c r="EA979" s="92"/>
      <c r="EB979" s="92"/>
      <c r="EC979" s="92"/>
      <c r="ED979" s="92"/>
      <c r="EE979" s="92"/>
      <c r="EF979" s="92"/>
      <c r="EG979" s="92"/>
      <c r="EH979" s="92"/>
      <c r="EK979" s="94"/>
      <c r="EL979" s="95"/>
    </row>
    <row r="980" spans="7:142" x14ac:dyDescent="0.15"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236"/>
      <c r="T980" s="129"/>
      <c r="U980" s="129"/>
      <c r="V980" s="129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  <c r="BP980" s="129"/>
      <c r="BQ980" s="129"/>
      <c r="BR980" s="129"/>
      <c r="BS980" s="129"/>
      <c r="BT980" s="129"/>
      <c r="BU980" s="129"/>
      <c r="BV980" s="129"/>
      <c r="BW980" s="129"/>
      <c r="BX980" s="129"/>
      <c r="BY980" s="129"/>
      <c r="BZ980" s="129"/>
      <c r="CA980" s="129"/>
      <c r="CB980" s="129"/>
      <c r="CC980" s="129"/>
      <c r="CD980" s="129"/>
      <c r="CE980" s="129"/>
      <c r="CF980" s="92"/>
      <c r="CG980" s="92"/>
      <c r="CH980" s="92"/>
      <c r="CI980" s="92"/>
      <c r="CJ980" s="92"/>
      <c r="CK980" s="92"/>
      <c r="CL980" s="92"/>
      <c r="CM980" s="92"/>
      <c r="CN980" s="92"/>
      <c r="CO980" s="92"/>
      <c r="CP980" s="92"/>
      <c r="CQ980" s="92"/>
      <c r="CR980" s="92"/>
      <c r="CS980" s="92"/>
      <c r="CT980" s="92"/>
      <c r="CU980" s="92"/>
      <c r="CV980" s="92"/>
      <c r="CW980" s="92"/>
      <c r="CX980" s="92"/>
      <c r="CY980" s="92"/>
      <c r="CZ980" s="92"/>
      <c r="DA980" s="92"/>
      <c r="DB980" s="92"/>
      <c r="DC980" s="92"/>
      <c r="DD980" s="92"/>
      <c r="DE980" s="92"/>
      <c r="DF980" s="92"/>
      <c r="DG980" s="92"/>
      <c r="DH980" s="92"/>
      <c r="DI980" s="92"/>
      <c r="DJ980" s="92"/>
      <c r="DK980" s="92"/>
      <c r="DL980" s="92"/>
      <c r="DM980" s="92"/>
      <c r="DN980" s="92"/>
      <c r="DO980" s="92"/>
      <c r="DP980" s="92"/>
      <c r="DQ980" s="92"/>
      <c r="DR980" s="92"/>
      <c r="DS980" s="92"/>
      <c r="DT980" s="92"/>
      <c r="DU980" s="92"/>
      <c r="DV980" s="92"/>
      <c r="DW980" s="92"/>
      <c r="DX980" s="93"/>
      <c r="DY980" s="92"/>
      <c r="DZ980" s="92"/>
      <c r="EA980" s="92"/>
      <c r="EB980" s="92"/>
      <c r="EC980" s="92"/>
      <c r="ED980" s="92"/>
      <c r="EE980" s="92"/>
      <c r="EF980" s="92"/>
      <c r="EG980" s="92"/>
      <c r="EH980" s="92"/>
      <c r="EJ980" s="115"/>
      <c r="EK980" s="94"/>
      <c r="EL980" s="95"/>
    </row>
    <row r="981" spans="7:142" x14ac:dyDescent="0.15"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236"/>
      <c r="T981" s="129"/>
      <c r="U981" s="129"/>
      <c r="V981" s="129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  <c r="BP981" s="129"/>
      <c r="BQ981" s="129"/>
      <c r="BR981" s="129"/>
      <c r="BS981" s="129"/>
      <c r="BT981" s="129"/>
      <c r="BU981" s="129"/>
      <c r="BV981" s="129"/>
      <c r="BW981" s="129"/>
      <c r="BX981" s="129"/>
      <c r="BY981" s="129"/>
      <c r="BZ981" s="129"/>
      <c r="CA981" s="129"/>
      <c r="CB981" s="129"/>
      <c r="CC981" s="129"/>
      <c r="CD981" s="129"/>
      <c r="CE981" s="129"/>
      <c r="CF981" s="92"/>
      <c r="CG981" s="92"/>
      <c r="CH981" s="92"/>
      <c r="CI981" s="92"/>
      <c r="CJ981" s="92"/>
      <c r="CK981" s="92"/>
      <c r="CL981" s="92"/>
      <c r="CM981" s="92"/>
      <c r="CN981" s="92"/>
      <c r="CO981" s="92"/>
      <c r="CP981" s="92"/>
      <c r="CQ981" s="92"/>
      <c r="CR981" s="92"/>
      <c r="CS981" s="92"/>
      <c r="CT981" s="92"/>
      <c r="CU981" s="92"/>
      <c r="CV981" s="92"/>
      <c r="CW981" s="92"/>
      <c r="CX981" s="92"/>
      <c r="CY981" s="92"/>
      <c r="CZ981" s="92"/>
      <c r="DA981" s="92"/>
      <c r="DB981" s="92"/>
      <c r="DC981" s="92"/>
      <c r="DD981" s="92"/>
      <c r="DE981" s="92"/>
      <c r="DF981" s="92"/>
      <c r="DG981" s="92"/>
      <c r="DH981" s="92"/>
      <c r="DI981" s="92"/>
      <c r="DJ981" s="92"/>
      <c r="DK981" s="92"/>
      <c r="DL981" s="92"/>
      <c r="DM981" s="92"/>
      <c r="DN981" s="92"/>
      <c r="DO981" s="92"/>
      <c r="DP981" s="92"/>
      <c r="DQ981" s="92"/>
      <c r="DR981" s="92"/>
      <c r="DS981" s="92"/>
      <c r="DT981" s="92"/>
      <c r="DU981" s="92"/>
      <c r="DV981" s="92"/>
      <c r="DW981" s="92"/>
      <c r="DX981" s="93"/>
      <c r="DY981" s="92"/>
      <c r="DZ981" s="92"/>
      <c r="EA981" s="92"/>
      <c r="EB981" s="92"/>
      <c r="EC981" s="92"/>
      <c r="ED981" s="92"/>
      <c r="EE981" s="92"/>
      <c r="EF981" s="92"/>
      <c r="EG981" s="92"/>
      <c r="EH981" s="92"/>
      <c r="EJ981" s="115"/>
      <c r="EK981" s="94"/>
      <c r="EL981" s="95"/>
    </row>
    <row r="982" spans="7:142" x14ac:dyDescent="0.15"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236"/>
      <c r="T982" s="129"/>
      <c r="U982" s="129"/>
      <c r="V982" s="129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  <c r="BP982" s="129"/>
      <c r="BQ982" s="129"/>
      <c r="BR982" s="129"/>
      <c r="BS982" s="129"/>
      <c r="BT982" s="129"/>
      <c r="BU982" s="129"/>
      <c r="BV982" s="129"/>
      <c r="BW982" s="129"/>
      <c r="BX982" s="129"/>
      <c r="BY982" s="129"/>
      <c r="BZ982" s="129"/>
      <c r="CA982" s="129"/>
      <c r="CB982" s="129"/>
      <c r="CC982" s="129"/>
      <c r="CD982" s="129"/>
      <c r="CE982" s="129"/>
      <c r="CF982" s="92"/>
      <c r="CG982" s="92"/>
      <c r="CH982" s="92"/>
      <c r="CI982" s="92"/>
      <c r="CJ982" s="92"/>
      <c r="CK982" s="92"/>
      <c r="CL982" s="92"/>
      <c r="CM982" s="92"/>
      <c r="CN982" s="92"/>
      <c r="CO982" s="92"/>
      <c r="CP982" s="92"/>
      <c r="CQ982" s="92"/>
      <c r="CR982" s="92"/>
      <c r="CS982" s="92"/>
      <c r="CT982" s="92"/>
      <c r="CU982" s="92"/>
      <c r="CV982" s="92"/>
      <c r="CW982" s="92"/>
      <c r="CX982" s="92"/>
      <c r="CY982" s="92"/>
      <c r="CZ982" s="92"/>
      <c r="DA982" s="92"/>
      <c r="DB982" s="92"/>
      <c r="DC982" s="92"/>
      <c r="DD982" s="92"/>
      <c r="DE982" s="92"/>
      <c r="DF982" s="92"/>
      <c r="DG982" s="92"/>
      <c r="DH982" s="92"/>
      <c r="DI982" s="92"/>
      <c r="DJ982" s="92"/>
      <c r="DK982" s="92"/>
      <c r="DL982" s="92"/>
      <c r="DM982" s="92"/>
      <c r="DN982" s="92"/>
      <c r="DO982" s="92"/>
      <c r="DP982" s="92"/>
      <c r="DQ982" s="92"/>
      <c r="DR982" s="92"/>
      <c r="DS982" s="92"/>
      <c r="DT982" s="92"/>
      <c r="DU982" s="92"/>
      <c r="DV982" s="92"/>
      <c r="DW982" s="92"/>
      <c r="DX982" s="93"/>
      <c r="DY982" s="92"/>
      <c r="DZ982" s="92"/>
      <c r="EA982" s="92"/>
      <c r="EB982" s="92"/>
      <c r="EC982" s="92"/>
      <c r="ED982" s="92"/>
      <c r="EE982" s="92"/>
      <c r="EF982" s="92"/>
      <c r="EG982" s="92"/>
      <c r="EH982" s="92"/>
      <c r="EK982" s="94"/>
      <c r="EL982" s="95"/>
    </row>
    <row r="983" spans="7:142" x14ac:dyDescent="0.15"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236"/>
      <c r="T983" s="129"/>
      <c r="U983" s="129"/>
      <c r="V983" s="129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  <c r="BP983" s="129"/>
      <c r="BQ983" s="129"/>
      <c r="BR983" s="129"/>
      <c r="BS983" s="129"/>
      <c r="BT983" s="129"/>
      <c r="BU983" s="129"/>
      <c r="BV983" s="129"/>
      <c r="BW983" s="129"/>
      <c r="BX983" s="129"/>
      <c r="BY983" s="129"/>
      <c r="BZ983" s="129"/>
      <c r="CA983" s="129"/>
      <c r="CB983" s="129"/>
      <c r="CC983" s="129"/>
      <c r="CD983" s="129"/>
      <c r="CE983" s="129"/>
      <c r="CF983" s="92"/>
      <c r="CG983" s="92"/>
      <c r="CH983" s="92"/>
      <c r="CI983" s="92"/>
      <c r="CJ983" s="92"/>
      <c r="CK983" s="92"/>
      <c r="CL983" s="92"/>
      <c r="CM983" s="92"/>
      <c r="CN983" s="92"/>
      <c r="CO983" s="92"/>
      <c r="CP983" s="92"/>
      <c r="CQ983" s="92"/>
      <c r="CR983" s="92"/>
      <c r="CS983" s="92"/>
      <c r="CT983" s="92"/>
      <c r="CU983" s="92"/>
      <c r="CV983" s="92"/>
      <c r="CW983" s="92"/>
      <c r="CX983" s="92"/>
      <c r="CY983" s="92"/>
      <c r="CZ983" s="92"/>
      <c r="DA983" s="92"/>
      <c r="DB983" s="92"/>
      <c r="DC983" s="92"/>
      <c r="DD983" s="92"/>
      <c r="DE983" s="92"/>
      <c r="DF983" s="92"/>
      <c r="DG983" s="92"/>
      <c r="DH983" s="92"/>
      <c r="DI983" s="92"/>
      <c r="DJ983" s="92"/>
      <c r="DK983" s="92"/>
      <c r="DL983" s="92"/>
      <c r="DM983" s="92"/>
      <c r="DN983" s="92"/>
      <c r="DO983" s="92"/>
      <c r="DP983" s="92"/>
      <c r="DQ983" s="92"/>
      <c r="DR983" s="92"/>
      <c r="DS983" s="92"/>
      <c r="DT983" s="92"/>
      <c r="DU983" s="92"/>
      <c r="DV983" s="92"/>
      <c r="DW983" s="92"/>
      <c r="DX983" s="93"/>
      <c r="DY983" s="92"/>
      <c r="DZ983" s="92"/>
      <c r="EA983" s="92"/>
      <c r="EB983" s="92"/>
      <c r="EC983" s="92"/>
      <c r="ED983" s="92"/>
      <c r="EE983" s="92"/>
      <c r="EF983" s="92"/>
      <c r="EG983" s="92"/>
      <c r="EH983" s="92"/>
      <c r="EJ983" s="115"/>
      <c r="EK983" s="94"/>
      <c r="EL983" s="95"/>
    </row>
    <row r="984" spans="7:142" x14ac:dyDescent="0.15"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236"/>
      <c r="T984" s="129"/>
      <c r="U984" s="129"/>
      <c r="V984" s="129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  <c r="BP984" s="129"/>
      <c r="BQ984" s="129"/>
      <c r="BR984" s="129"/>
      <c r="BS984" s="129"/>
      <c r="BT984" s="129"/>
      <c r="BU984" s="129"/>
      <c r="BV984" s="129"/>
      <c r="BW984" s="129"/>
      <c r="BX984" s="129"/>
      <c r="BY984" s="129"/>
      <c r="BZ984" s="129"/>
      <c r="CA984" s="129"/>
      <c r="CB984" s="129"/>
      <c r="CC984" s="129"/>
      <c r="CD984" s="129"/>
      <c r="CE984" s="129"/>
      <c r="CF984" s="92"/>
      <c r="CG984" s="92"/>
      <c r="CH984" s="92"/>
      <c r="CI984" s="92"/>
      <c r="CJ984" s="92"/>
      <c r="CK984" s="92"/>
      <c r="CL984" s="92"/>
      <c r="CM984" s="92"/>
      <c r="CN984" s="92"/>
      <c r="CO984" s="92"/>
      <c r="CP984" s="92"/>
      <c r="CQ984" s="92"/>
      <c r="CR984" s="92"/>
      <c r="CS984" s="92"/>
      <c r="CT984" s="92"/>
      <c r="CU984" s="92"/>
      <c r="CV984" s="92"/>
      <c r="CW984" s="92"/>
      <c r="CX984" s="92"/>
      <c r="CY984" s="92"/>
      <c r="CZ984" s="92"/>
      <c r="DA984" s="92"/>
      <c r="DB984" s="92"/>
      <c r="DC984" s="92"/>
      <c r="DD984" s="92"/>
      <c r="DE984" s="92"/>
      <c r="DF984" s="92"/>
      <c r="DG984" s="92"/>
      <c r="DH984" s="92"/>
      <c r="DI984" s="92"/>
      <c r="DJ984" s="92"/>
      <c r="DK984" s="92"/>
      <c r="DL984" s="92"/>
      <c r="DM984" s="92"/>
      <c r="DN984" s="92"/>
      <c r="DO984" s="92"/>
      <c r="DP984" s="92"/>
      <c r="DQ984" s="92"/>
      <c r="DR984" s="92"/>
      <c r="DS984" s="92"/>
      <c r="DT984" s="92"/>
      <c r="DU984" s="92"/>
      <c r="DV984" s="92"/>
      <c r="DW984" s="92"/>
      <c r="DX984" s="93"/>
      <c r="DY984" s="92"/>
      <c r="DZ984" s="92"/>
      <c r="EA984" s="92"/>
      <c r="EB984" s="92"/>
      <c r="EC984" s="92"/>
      <c r="ED984" s="92"/>
      <c r="EE984" s="92"/>
      <c r="EF984" s="92"/>
      <c r="EG984" s="92"/>
      <c r="EH984" s="92"/>
      <c r="EK984" s="94"/>
      <c r="EL984" s="95"/>
    </row>
    <row r="985" spans="7:142" x14ac:dyDescent="0.15"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236"/>
      <c r="T985" s="129"/>
      <c r="U985" s="129"/>
      <c r="V985" s="129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  <c r="BP985" s="129"/>
      <c r="BQ985" s="129"/>
      <c r="BR985" s="129"/>
      <c r="BS985" s="129"/>
      <c r="BT985" s="129"/>
      <c r="BU985" s="129"/>
      <c r="BV985" s="129"/>
      <c r="BW985" s="129"/>
      <c r="BX985" s="129"/>
      <c r="BY985" s="129"/>
      <c r="BZ985" s="129"/>
      <c r="CA985" s="129"/>
      <c r="CB985" s="129"/>
      <c r="CC985" s="129"/>
      <c r="CD985" s="129"/>
      <c r="CE985" s="129"/>
      <c r="CF985" s="92"/>
      <c r="CG985" s="92"/>
      <c r="CH985" s="92"/>
      <c r="CI985" s="92"/>
      <c r="CJ985" s="92"/>
      <c r="CK985" s="92"/>
      <c r="CL985" s="92"/>
      <c r="CM985" s="92"/>
      <c r="CN985" s="92"/>
      <c r="CO985" s="92"/>
      <c r="CP985" s="92"/>
      <c r="CQ985" s="92"/>
      <c r="CR985" s="92"/>
      <c r="CS985" s="92"/>
      <c r="CT985" s="92"/>
      <c r="CU985" s="92"/>
      <c r="CV985" s="92"/>
      <c r="CW985" s="92"/>
      <c r="CX985" s="92"/>
      <c r="CY985" s="92"/>
      <c r="CZ985" s="92"/>
      <c r="DA985" s="92"/>
      <c r="DB985" s="92"/>
      <c r="DC985" s="92"/>
      <c r="DD985" s="92"/>
      <c r="DE985" s="92"/>
      <c r="DF985" s="92"/>
      <c r="DG985" s="92"/>
      <c r="DH985" s="92"/>
      <c r="DI985" s="92"/>
      <c r="DJ985" s="92"/>
      <c r="DK985" s="92"/>
      <c r="DL985" s="92"/>
      <c r="DM985" s="92"/>
      <c r="DN985" s="92"/>
      <c r="DO985" s="92"/>
      <c r="DP985" s="92"/>
      <c r="DQ985" s="92"/>
      <c r="DR985" s="92"/>
      <c r="DS985" s="92"/>
      <c r="DT985" s="92"/>
      <c r="DU985" s="92"/>
      <c r="DV985" s="92"/>
      <c r="DW985" s="92"/>
      <c r="DX985" s="93"/>
      <c r="DY985" s="92"/>
      <c r="DZ985" s="92"/>
      <c r="EA985" s="92"/>
      <c r="EB985" s="92"/>
      <c r="EC985" s="92"/>
      <c r="ED985" s="92"/>
      <c r="EE985" s="92"/>
      <c r="EF985" s="92"/>
      <c r="EG985" s="92"/>
      <c r="EH985" s="92"/>
      <c r="EK985" s="94"/>
      <c r="EL985" s="95"/>
    </row>
    <row r="986" spans="7:142" x14ac:dyDescent="0.15"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236"/>
      <c r="T986" s="129"/>
      <c r="U986" s="129"/>
      <c r="V986" s="129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  <c r="BP986" s="129"/>
      <c r="BQ986" s="129"/>
      <c r="BR986" s="129"/>
      <c r="BS986" s="129"/>
      <c r="BT986" s="129"/>
      <c r="BU986" s="129"/>
      <c r="BV986" s="129"/>
      <c r="BW986" s="129"/>
      <c r="BX986" s="129"/>
      <c r="BY986" s="129"/>
      <c r="BZ986" s="129"/>
      <c r="CA986" s="129"/>
      <c r="CB986" s="129"/>
      <c r="CC986" s="129"/>
      <c r="CD986" s="129"/>
      <c r="CE986" s="129"/>
      <c r="CF986" s="92"/>
      <c r="CG986" s="92"/>
      <c r="CH986" s="92"/>
      <c r="CI986" s="92"/>
      <c r="CJ986" s="92"/>
      <c r="CK986" s="92"/>
      <c r="CL986" s="92"/>
      <c r="CM986" s="92"/>
      <c r="CN986" s="92"/>
      <c r="CO986" s="92"/>
      <c r="CP986" s="92"/>
      <c r="CQ986" s="92"/>
      <c r="CR986" s="92"/>
      <c r="CS986" s="92"/>
      <c r="CT986" s="92"/>
      <c r="CU986" s="92"/>
      <c r="CV986" s="92"/>
      <c r="CW986" s="92"/>
      <c r="CX986" s="92"/>
      <c r="CY986" s="92"/>
      <c r="CZ986" s="92"/>
      <c r="DA986" s="92"/>
      <c r="DB986" s="92"/>
      <c r="DC986" s="92"/>
      <c r="DD986" s="92"/>
      <c r="DE986" s="92"/>
      <c r="DF986" s="92"/>
      <c r="DG986" s="92"/>
      <c r="DH986" s="92"/>
      <c r="DI986" s="92"/>
      <c r="DJ986" s="92"/>
      <c r="DK986" s="92"/>
      <c r="DL986" s="92"/>
      <c r="DM986" s="92"/>
      <c r="DN986" s="92"/>
      <c r="DO986" s="92"/>
      <c r="DP986" s="92"/>
      <c r="DQ986" s="92"/>
      <c r="DR986" s="92"/>
      <c r="DS986" s="92"/>
      <c r="DT986" s="92"/>
      <c r="DU986" s="92"/>
      <c r="DV986" s="92"/>
      <c r="DW986" s="92"/>
      <c r="DX986" s="93"/>
      <c r="DY986" s="92"/>
      <c r="DZ986" s="92"/>
      <c r="EA986" s="92"/>
      <c r="EB986" s="92"/>
      <c r="EC986" s="92"/>
      <c r="ED986" s="92"/>
      <c r="EE986" s="92"/>
      <c r="EF986" s="92"/>
      <c r="EG986" s="92"/>
      <c r="EH986" s="92"/>
      <c r="EJ986" s="115"/>
      <c r="EK986" s="94"/>
      <c r="EL986" s="95"/>
    </row>
    <row r="987" spans="7:142" x14ac:dyDescent="0.15"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236"/>
      <c r="T987" s="129"/>
      <c r="U987" s="129"/>
      <c r="V987" s="129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  <c r="BP987" s="129"/>
      <c r="BQ987" s="129"/>
      <c r="BR987" s="129"/>
      <c r="BS987" s="129"/>
      <c r="BT987" s="129"/>
      <c r="BU987" s="129"/>
      <c r="BV987" s="129"/>
      <c r="BW987" s="129"/>
      <c r="BX987" s="129"/>
      <c r="BY987" s="129"/>
      <c r="BZ987" s="129"/>
      <c r="CA987" s="129"/>
      <c r="CB987" s="129"/>
      <c r="CC987" s="129"/>
      <c r="CD987" s="129"/>
      <c r="CE987" s="129"/>
      <c r="CF987" s="92"/>
      <c r="CG987" s="92"/>
      <c r="CH987" s="92"/>
      <c r="CI987" s="92"/>
      <c r="CJ987" s="92"/>
      <c r="CK987" s="92"/>
      <c r="CL987" s="92"/>
      <c r="CM987" s="92"/>
      <c r="CN987" s="92"/>
      <c r="CO987" s="92"/>
      <c r="CP987" s="92"/>
      <c r="CQ987" s="92"/>
      <c r="CR987" s="92"/>
      <c r="CS987" s="92"/>
      <c r="CT987" s="92"/>
      <c r="CU987" s="92"/>
      <c r="CV987" s="92"/>
      <c r="CW987" s="92"/>
      <c r="CX987" s="92"/>
      <c r="CY987" s="92"/>
      <c r="CZ987" s="92"/>
      <c r="DA987" s="92"/>
      <c r="DB987" s="92"/>
      <c r="DC987" s="92"/>
      <c r="DD987" s="92"/>
      <c r="DE987" s="92"/>
      <c r="DF987" s="92"/>
      <c r="DG987" s="92"/>
      <c r="DH987" s="92"/>
      <c r="DI987" s="92"/>
      <c r="DJ987" s="92"/>
      <c r="DK987" s="92"/>
      <c r="DL987" s="92"/>
      <c r="DM987" s="92"/>
      <c r="DN987" s="92"/>
      <c r="DO987" s="92"/>
      <c r="DP987" s="92"/>
      <c r="DQ987" s="92"/>
      <c r="DR987" s="92"/>
      <c r="DS987" s="92"/>
      <c r="DT987" s="92"/>
      <c r="DU987" s="92"/>
      <c r="DV987" s="92"/>
      <c r="DW987" s="92"/>
      <c r="DX987" s="93"/>
      <c r="DY987" s="92"/>
      <c r="DZ987" s="92"/>
      <c r="EA987" s="92"/>
      <c r="EB987" s="92"/>
      <c r="EC987" s="92"/>
      <c r="ED987" s="92"/>
      <c r="EE987" s="92"/>
      <c r="EF987" s="92"/>
      <c r="EG987" s="92"/>
      <c r="EH987" s="92"/>
      <c r="EJ987" s="115"/>
      <c r="EK987" s="94"/>
      <c r="EL987" s="95"/>
    </row>
    <row r="988" spans="7:142" x14ac:dyDescent="0.15"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236"/>
      <c r="T988" s="129"/>
      <c r="U988" s="129"/>
      <c r="V988" s="129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  <c r="BP988" s="129"/>
      <c r="BQ988" s="129"/>
      <c r="BR988" s="129"/>
      <c r="BS988" s="129"/>
      <c r="BT988" s="129"/>
      <c r="BU988" s="129"/>
      <c r="BV988" s="129"/>
      <c r="BW988" s="129"/>
      <c r="BX988" s="129"/>
      <c r="BY988" s="129"/>
      <c r="BZ988" s="129"/>
      <c r="CA988" s="129"/>
      <c r="CB988" s="129"/>
      <c r="CC988" s="129"/>
      <c r="CD988" s="129"/>
      <c r="CE988" s="129"/>
      <c r="CF988" s="92"/>
      <c r="CG988" s="92"/>
      <c r="CH988" s="92"/>
      <c r="CI988" s="92"/>
      <c r="CJ988" s="92"/>
      <c r="CK988" s="92"/>
      <c r="CL988" s="92"/>
      <c r="CM988" s="92"/>
      <c r="CN988" s="92"/>
      <c r="CO988" s="92"/>
      <c r="CP988" s="92"/>
      <c r="CQ988" s="92"/>
      <c r="CR988" s="92"/>
      <c r="CS988" s="92"/>
      <c r="CT988" s="92"/>
      <c r="CU988" s="92"/>
      <c r="CV988" s="92"/>
      <c r="CW988" s="92"/>
      <c r="CX988" s="92"/>
      <c r="CY988" s="92"/>
      <c r="CZ988" s="92"/>
      <c r="DA988" s="92"/>
      <c r="DB988" s="92"/>
      <c r="DC988" s="92"/>
      <c r="DD988" s="92"/>
      <c r="DE988" s="92"/>
      <c r="DF988" s="92"/>
      <c r="DG988" s="92"/>
      <c r="DH988" s="92"/>
      <c r="DI988" s="92"/>
      <c r="DJ988" s="92"/>
      <c r="DK988" s="92"/>
      <c r="DL988" s="92"/>
      <c r="DM988" s="92"/>
      <c r="DN988" s="92"/>
      <c r="DO988" s="92"/>
      <c r="DP988" s="92"/>
      <c r="DQ988" s="92"/>
      <c r="DR988" s="92"/>
      <c r="DS988" s="92"/>
      <c r="DT988" s="92"/>
      <c r="DU988" s="92"/>
      <c r="DV988" s="92"/>
      <c r="DW988" s="92"/>
      <c r="DX988" s="93"/>
      <c r="DY988" s="92"/>
      <c r="DZ988" s="92"/>
      <c r="EA988" s="92"/>
      <c r="EB988" s="92"/>
      <c r="EC988" s="92"/>
      <c r="ED988" s="92"/>
      <c r="EE988" s="92"/>
      <c r="EF988" s="92"/>
      <c r="EG988" s="92"/>
      <c r="EH988" s="92"/>
      <c r="EJ988" s="115"/>
      <c r="EK988" s="94"/>
      <c r="EL988" s="95"/>
    </row>
    <row r="989" spans="7:142" x14ac:dyDescent="0.15"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236"/>
      <c r="T989" s="129"/>
      <c r="U989" s="129"/>
      <c r="V989" s="129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  <c r="BP989" s="129"/>
      <c r="BQ989" s="129"/>
      <c r="BR989" s="129"/>
      <c r="BS989" s="129"/>
      <c r="BT989" s="129"/>
      <c r="BU989" s="129"/>
      <c r="BV989" s="129"/>
      <c r="BW989" s="129"/>
      <c r="BX989" s="129"/>
      <c r="BY989" s="129"/>
      <c r="BZ989" s="129"/>
      <c r="CA989" s="129"/>
      <c r="CB989" s="129"/>
      <c r="CC989" s="129"/>
      <c r="CD989" s="129"/>
      <c r="CE989" s="129"/>
      <c r="CF989" s="92"/>
      <c r="CG989" s="92"/>
      <c r="CH989" s="92"/>
      <c r="CI989" s="92"/>
      <c r="CJ989" s="92"/>
      <c r="CK989" s="92"/>
      <c r="CL989" s="92"/>
      <c r="CM989" s="92"/>
      <c r="CN989" s="92"/>
      <c r="CO989" s="92"/>
      <c r="CP989" s="92"/>
      <c r="CQ989" s="92"/>
      <c r="CR989" s="92"/>
      <c r="CS989" s="92"/>
      <c r="CT989" s="92"/>
      <c r="CU989" s="92"/>
      <c r="CV989" s="92"/>
      <c r="CW989" s="92"/>
      <c r="CX989" s="92"/>
      <c r="CY989" s="92"/>
      <c r="CZ989" s="92"/>
      <c r="DA989" s="92"/>
      <c r="DB989" s="92"/>
      <c r="DC989" s="92"/>
      <c r="DD989" s="92"/>
      <c r="DE989" s="92"/>
      <c r="DF989" s="92"/>
      <c r="DG989" s="92"/>
      <c r="DH989" s="92"/>
      <c r="DI989" s="92"/>
      <c r="DJ989" s="92"/>
      <c r="DK989" s="92"/>
      <c r="DL989" s="92"/>
      <c r="DM989" s="92"/>
      <c r="DN989" s="92"/>
      <c r="DO989" s="92"/>
      <c r="DP989" s="92"/>
      <c r="DQ989" s="92"/>
      <c r="DR989" s="92"/>
      <c r="DS989" s="92"/>
      <c r="DT989" s="92"/>
      <c r="DU989" s="92"/>
      <c r="DV989" s="92"/>
      <c r="DW989" s="92"/>
      <c r="DX989" s="93"/>
      <c r="DY989" s="92"/>
      <c r="DZ989" s="92"/>
      <c r="EA989" s="92"/>
      <c r="EB989" s="92"/>
      <c r="EC989" s="92"/>
      <c r="ED989" s="92"/>
      <c r="EE989" s="92"/>
      <c r="EF989" s="92"/>
      <c r="EG989" s="92"/>
      <c r="EH989" s="92"/>
      <c r="EJ989" s="115"/>
      <c r="EK989" s="94"/>
      <c r="EL989" s="95"/>
    </row>
    <row r="990" spans="7:142" x14ac:dyDescent="0.15"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236"/>
      <c r="T990" s="129"/>
      <c r="U990" s="129"/>
      <c r="V990" s="129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  <c r="BP990" s="129"/>
      <c r="BQ990" s="129"/>
      <c r="BR990" s="129"/>
      <c r="BS990" s="129"/>
      <c r="BT990" s="129"/>
      <c r="BU990" s="129"/>
      <c r="BV990" s="129"/>
      <c r="BW990" s="129"/>
      <c r="BX990" s="129"/>
      <c r="BY990" s="129"/>
      <c r="BZ990" s="129"/>
      <c r="CA990" s="129"/>
      <c r="CB990" s="129"/>
      <c r="CC990" s="129"/>
      <c r="CD990" s="129"/>
      <c r="CE990" s="129"/>
      <c r="CF990" s="92"/>
      <c r="CG990" s="92"/>
      <c r="CH990" s="92"/>
      <c r="CI990" s="92"/>
      <c r="CJ990" s="92"/>
      <c r="CK990" s="92"/>
      <c r="CL990" s="92"/>
      <c r="CM990" s="92"/>
      <c r="CN990" s="92"/>
      <c r="CO990" s="92"/>
      <c r="CP990" s="92"/>
      <c r="CQ990" s="92"/>
      <c r="CR990" s="92"/>
      <c r="CS990" s="92"/>
      <c r="CT990" s="92"/>
      <c r="CU990" s="92"/>
      <c r="CV990" s="92"/>
      <c r="CW990" s="92"/>
      <c r="CX990" s="92"/>
      <c r="CY990" s="92"/>
      <c r="CZ990" s="92"/>
      <c r="DA990" s="92"/>
      <c r="DB990" s="92"/>
      <c r="DC990" s="92"/>
      <c r="DD990" s="92"/>
      <c r="DE990" s="92"/>
      <c r="DF990" s="92"/>
      <c r="DG990" s="92"/>
      <c r="DH990" s="92"/>
      <c r="DI990" s="92"/>
      <c r="DJ990" s="92"/>
      <c r="DK990" s="92"/>
      <c r="DL990" s="92"/>
      <c r="DM990" s="92"/>
      <c r="DN990" s="92"/>
      <c r="DO990" s="92"/>
      <c r="DP990" s="92"/>
      <c r="DQ990" s="92"/>
      <c r="DR990" s="92"/>
      <c r="DS990" s="92"/>
      <c r="DT990" s="92"/>
      <c r="DU990" s="92"/>
      <c r="DV990" s="92"/>
      <c r="DW990" s="92"/>
      <c r="DX990" s="93"/>
      <c r="DY990" s="92"/>
      <c r="DZ990" s="92"/>
      <c r="EA990" s="92"/>
      <c r="EB990" s="92"/>
      <c r="EC990" s="92"/>
      <c r="ED990" s="92"/>
      <c r="EE990" s="92"/>
      <c r="EF990" s="92"/>
      <c r="EG990" s="92"/>
      <c r="EH990" s="92"/>
      <c r="EJ990" s="115"/>
      <c r="EK990" s="94"/>
      <c r="EL990" s="95"/>
    </row>
    <row r="991" spans="7:142" x14ac:dyDescent="0.15"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236"/>
      <c r="T991" s="129"/>
      <c r="U991" s="129"/>
      <c r="V991" s="129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  <c r="BP991" s="129"/>
      <c r="BQ991" s="129"/>
      <c r="BR991" s="129"/>
      <c r="BS991" s="129"/>
      <c r="BT991" s="129"/>
      <c r="BU991" s="129"/>
      <c r="BV991" s="129"/>
      <c r="BW991" s="129"/>
      <c r="BX991" s="129"/>
      <c r="BY991" s="129"/>
      <c r="BZ991" s="129"/>
      <c r="CA991" s="129"/>
      <c r="CB991" s="129"/>
      <c r="CC991" s="129"/>
      <c r="CD991" s="129"/>
      <c r="CE991" s="129"/>
      <c r="CF991" s="92"/>
      <c r="CG991" s="92"/>
      <c r="CH991" s="92"/>
      <c r="CI991" s="92"/>
      <c r="CJ991" s="92"/>
      <c r="CK991" s="92"/>
      <c r="CL991" s="92"/>
      <c r="CM991" s="92"/>
      <c r="CN991" s="92"/>
      <c r="CO991" s="92"/>
      <c r="CP991" s="92"/>
      <c r="CQ991" s="92"/>
      <c r="CR991" s="92"/>
      <c r="CS991" s="92"/>
      <c r="CT991" s="92"/>
      <c r="CU991" s="92"/>
      <c r="CV991" s="92"/>
      <c r="CW991" s="92"/>
      <c r="CX991" s="92"/>
      <c r="CY991" s="92"/>
      <c r="CZ991" s="92"/>
      <c r="DA991" s="92"/>
      <c r="DB991" s="92"/>
      <c r="DC991" s="92"/>
      <c r="DD991" s="92"/>
      <c r="DE991" s="92"/>
      <c r="DF991" s="92"/>
      <c r="DG991" s="92"/>
      <c r="DH991" s="92"/>
      <c r="DI991" s="92"/>
      <c r="DJ991" s="92"/>
      <c r="DK991" s="92"/>
      <c r="DL991" s="92"/>
      <c r="DM991" s="92"/>
      <c r="DN991" s="92"/>
      <c r="DO991" s="92"/>
      <c r="DP991" s="92"/>
      <c r="DQ991" s="92"/>
      <c r="DR991" s="92"/>
      <c r="DS991" s="92"/>
      <c r="DT991" s="92"/>
      <c r="DU991" s="92"/>
      <c r="DV991" s="92"/>
      <c r="DW991" s="92"/>
      <c r="DX991" s="93"/>
      <c r="DY991" s="92"/>
      <c r="DZ991" s="92"/>
      <c r="EA991" s="92"/>
      <c r="EB991" s="92"/>
      <c r="EC991" s="92"/>
      <c r="ED991" s="92"/>
      <c r="EE991" s="92"/>
      <c r="EF991" s="92"/>
      <c r="EG991" s="92"/>
      <c r="EH991" s="92"/>
      <c r="EJ991" s="115"/>
      <c r="EK991" s="94"/>
      <c r="EL991" s="95"/>
    </row>
    <row r="992" spans="7:142" x14ac:dyDescent="0.15"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236"/>
      <c r="T992" s="129"/>
      <c r="U992" s="129"/>
      <c r="V992" s="129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  <c r="BP992" s="129"/>
      <c r="BQ992" s="129"/>
      <c r="BR992" s="129"/>
      <c r="BS992" s="129"/>
      <c r="BT992" s="129"/>
      <c r="BU992" s="129"/>
      <c r="BV992" s="129"/>
      <c r="BW992" s="129"/>
      <c r="BX992" s="129"/>
      <c r="BY992" s="129"/>
      <c r="BZ992" s="129"/>
      <c r="CA992" s="129"/>
      <c r="CB992" s="129"/>
      <c r="CC992" s="129"/>
      <c r="CD992" s="129"/>
      <c r="CE992" s="129"/>
      <c r="CF992" s="92"/>
      <c r="CG992" s="92"/>
      <c r="CH992" s="92"/>
      <c r="CI992" s="92"/>
      <c r="CJ992" s="92"/>
      <c r="CK992" s="92"/>
      <c r="CL992" s="92"/>
      <c r="CM992" s="92"/>
      <c r="CN992" s="92"/>
      <c r="CO992" s="92"/>
      <c r="CP992" s="92"/>
      <c r="CQ992" s="92"/>
      <c r="CR992" s="92"/>
      <c r="CS992" s="92"/>
      <c r="CT992" s="92"/>
      <c r="CU992" s="92"/>
      <c r="CV992" s="92"/>
      <c r="CW992" s="92"/>
      <c r="CX992" s="92"/>
      <c r="CY992" s="92"/>
      <c r="CZ992" s="92"/>
      <c r="DA992" s="92"/>
      <c r="DB992" s="92"/>
      <c r="DC992" s="92"/>
      <c r="DD992" s="92"/>
      <c r="DE992" s="92"/>
      <c r="DF992" s="92"/>
      <c r="DG992" s="92"/>
      <c r="DH992" s="92"/>
      <c r="DI992" s="92"/>
      <c r="DJ992" s="92"/>
      <c r="DK992" s="92"/>
      <c r="DL992" s="92"/>
      <c r="DM992" s="92"/>
      <c r="DN992" s="92"/>
      <c r="DO992" s="92"/>
      <c r="DP992" s="92"/>
      <c r="DQ992" s="92"/>
      <c r="DR992" s="92"/>
      <c r="DS992" s="92"/>
      <c r="DT992" s="92"/>
      <c r="DU992" s="92"/>
      <c r="DV992" s="92"/>
      <c r="DW992" s="92"/>
      <c r="DX992" s="93"/>
      <c r="DY992" s="92"/>
      <c r="DZ992" s="92"/>
      <c r="EA992" s="92"/>
      <c r="EB992" s="92"/>
      <c r="EC992" s="92"/>
      <c r="ED992" s="92"/>
      <c r="EE992" s="92"/>
      <c r="EF992" s="92"/>
      <c r="EG992" s="92"/>
      <c r="EH992" s="92"/>
      <c r="EJ992" s="115"/>
      <c r="EK992" s="94"/>
      <c r="EL992" s="95"/>
    </row>
    <row r="993" spans="7:142" x14ac:dyDescent="0.15"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236"/>
      <c r="T993" s="129"/>
      <c r="U993" s="129"/>
      <c r="V993" s="129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  <c r="BP993" s="129"/>
      <c r="BQ993" s="129"/>
      <c r="BR993" s="129"/>
      <c r="BS993" s="129"/>
      <c r="BT993" s="129"/>
      <c r="BU993" s="129"/>
      <c r="BV993" s="129"/>
      <c r="BW993" s="129"/>
      <c r="BX993" s="129"/>
      <c r="BY993" s="129"/>
      <c r="BZ993" s="129"/>
      <c r="CA993" s="129"/>
      <c r="CB993" s="129"/>
      <c r="CC993" s="129"/>
      <c r="CD993" s="129"/>
      <c r="CE993" s="129"/>
      <c r="CF993" s="92"/>
      <c r="CG993" s="92"/>
      <c r="CH993" s="92"/>
      <c r="CI993" s="92"/>
      <c r="CJ993" s="92"/>
      <c r="CK993" s="92"/>
      <c r="CL993" s="92"/>
      <c r="CM993" s="92"/>
      <c r="CN993" s="92"/>
      <c r="CO993" s="92"/>
      <c r="CP993" s="92"/>
      <c r="CQ993" s="92"/>
      <c r="CR993" s="92"/>
      <c r="CS993" s="92"/>
      <c r="CT993" s="92"/>
      <c r="CU993" s="92"/>
      <c r="CV993" s="92"/>
      <c r="CW993" s="92"/>
      <c r="CX993" s="92"/>
      <c r="CY993" s="92"/>
      <c r="CZ993" s="92"/>
      <c r="DA993" s="92"/>
      <c r="DB993" s="92"/>
      <c r="DC993" s="92"/>
      <c r="DD993" s="92"/>
      <c r="DE993" s="92"/>
      <c r="DF993" s="92"/>
      <c r="DG993" s="92"/>
      <c r="DH993" s="92"/>
      <c r="DI993" s="92"/>
      <c r="DJ993" s="92"/>
      <c r="DK993" s="92"/>
      <c r="DL993" s="92"/>
      <c r="DM993" s="92"/>
      <c r="DN993" s="92"/>
      <c r="DO993" s="92"/>
      <c r="DP993" s="92"/>
      <c r="DQ993" s="92"/>
      <c r="DR993" s="92"/>
      <c r="DS993" s="92"/>
      <c r="DT993" s="92"/>
      <c r="DU993" s="92"/>
      <c r="DV993" s="92"/>
      <c r="DW993" s="92"/>
      <c r="DX993" s="93"/>
      <c r="DY993" s="92"/>
      <c r="DZ993" s="92"/>
      <c r="EA993" s="92"/>
      <c r="EB993" s="92"/>
      <c r="EC993" s="92"/>
      <c r="ED993" s="92"/>
      <c r="EE993" s="92"/>
      <c r="EF993" s="92"/>
      <c r="EG993" s="92"/>
      <c r="EH993" s="92"/>
      <c r="EJ993" s="115"/>
      <c r="EK993" s="94"/>
      <c r="EL993" s="95"/>
    </row>
    <row r="994" spans="7:142" x14ac:dyDescent="0.15"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236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  <c r="BP994" s="129"/>
      <c r="BQ994" s="129"/>
      <c r="BR994" s="129"/>
      <c r="BS994" s="129"/>
      <c r="BT994" s="129"/>
      <c r="BU994" s="129"/>
      <c r="BV994" s="129"/>
      <c r="BW994" s="129"/>
      <c r="BX994" s="129"/>
      <c r="BY994" s="129"/>
      <c r="BZ994" s="129"/>
      <c r="CA994" s="129"/>
      <c r="CB994" s="129"/>
      <c r="CC994" s="129"/>
      <c r="CD994" s="129"/>
      <c r="CE994" s="129"/>
      <c r="CF994" s="92"/>
      <c r="CG994" s="92"/>
      <c r="CH994" s="92"/>
      <c r="CI994" s="92"/>
      <c r="CJ994" s="92"/>
      <c r="CK994" s="92"/>
      <c r="CL994" s="92"/>
      <c r="CM994" s="92"/>
      <c r="CN994" s="92"/>
      <c r="CO994" s="92"/>
      <c r="CP994" s="92"/>
      <c r="CQ994" s="92"/>
      <c r="CR994" s="92"/>
      <c r="CS994" s="92"/>
      <c r="CT994" s="92"/>
      <c r="CU994" s="92"/>
      <c r="CV994" s="92"/>
      <c r="CW994" s="92"/>
      <c r="CX994" s="92"/>
      <c r="CY994" s="92"/>
      <c r="CZ994" s="92"/>
      <c r="DA994" s="92"/>
      <c r="DB994" s="92"/>
      <c r="DC994" s="92"/>
      <c r="DD994" s="92"/>
      <c r="DE994" s="92"/>
      <c r="DF994" s="92"/>
      <c r="DG994" s="92"/>
      <c r="DH994" s="92"/>
      <c r="DI994" s="92"/>
      <c r="DJ994" s="92"/>
      <c r="DK994" s="92"/>
      <c r="DL994" s="92"/>
      <c r="DM994" s="92"/>
      <c r="DN994" s="92"/>
      <c r="DO994" s="92"/>
      <c r="DP994" s="92"/>
      <c r="DQ994" s="92"/>
      <c r="DR994" s="92"/>
      <c r="DS994" s="92"/>
      <c r="DT994" s="92"/>
      <c r="DU994" s="92"/>
      <c r="DV994" s="92"/>
      <c r="DW994" s="92"/>
      <c r="DX994" s="93"/>
      <c r="DY994" s="92"/>
      <c r="DZ994" s="92"/>
      <c r="EA994" s="92"/>
      <c r="EB994" s="92"/>
      <c r="EC994" s="92"/>
      <c r="ED994" s="92"/>
      <c r="EE994" s="92"/>
      <c r="EF994" s="92"/>
      <c r="EG994" s="92"/>
      <c r="EH994" s="92"/>
      <c r="EK994" s="94"/>
      <c r="EL994" s="95"/>
    </row>
    <row r="995" spans="7:142" x14ac:dyDescent="0.15"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236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  <c r="BP995" s="129"/>
      <c r="BQ995" s="129"/>
      <c r="BR995" s="129"/>
      <c r="BS995" s="129"/>
      <c r="BT995" s="129"/>
      <c r="BU995" s="129"/>
      <c r="BV995" s="129"/>
      <c r="BW995" s="129"/>
      <c r="BX995" s="129"/>
      <c r="BY995" s="129"/>
      <c r="BZ995" s="129"/>
      <c r="CA995" s="129"/>
      <c r="CB995" s="129"/>
      <c r="CC995" s="129"/>
      <c r="CD995" s="129"/>
      <c r="CE995" s="129"/>
      <c r="CF995" s="92"/>
      <c r="CG995" s="92"/>
      <c r="CH995" s="92"/>
      <c r="CI995" s="92"/>
      <c r="CJ995" s="92"/>
      <c r="CK995" s="92"/>
      <c r="CL995" s="92"/>
      <c r="CM995" s="92"/>
      <c r="CN995" s="92"/>
      <c r="CO995" s="92"/>
      <c r="CP995" s="92"/>
      <c r="CQ995" s="92"/>
      <c r="CR995" s="92"/>
      <c r="CS995" s="92"/>
      <c r="CT995" s="92"/>
      <c r="CU995" s="92"/>
      <c r="CV995" s="92"/>
      <c r="CW995" s="92"/>
      <c r="CX995" s="92"/>
      <c r="CY995" s="92"/>
      <c r="CZ995" s="92"/>
      <c r="DA995" s="92"/>
      <c r="DB995" s="92"/>
      <c r="DC995" s="92"/>
      <c r="DD995" s="92"/>
      <c r="DE995" s="92"/>
      <c r="DF995" s="92"/>
      <c r="DG995" s="92"/>
      <c r="DH995" s="92"/>
      <c r="DI995" s="92"/>
      <c r="DJ995" s="92"/>
      <c r="DK995" s="92"/>
      <c r="DL995" s="92"/>
      <c r="DM995" s="92"/>
      <c r="DN995" s="92"/>
      <c r="DO995" s="92"/>
      <c r="DP995" s="92"/>
      <c r="DQ995" s="92"/>
      <c r="DR995" s="92"/>
      <c r="DS995" s="92"/>
      <c r="DT995" s="92"/>
      <c r="DU995" s="92"/>
      <c r="DV995" s="92"/>
      <c r="DW995" s="92"/>
      <c r="DX995" s="93"/>
      <c r="DY995" s="92"/>
      <c r="DZ995" s="92"/>
      <c r="EA995" s="92"/>
      <c r="EB995" s="92"/>
      <c r="EC995" s="92"/>
      <c r="ED995" s="92"/>
      <c r="EE995" s="92"/>
      <c r="EF995" s="92"/>
      <c r="EG995" s="92"/>
      <c r="EH995" s="92"/>
      <c r="EK995" s="94"/>
      <c r="EL995" s="95"/>
    </row>
    <row r="996" spans="7:142" x14ac:dyDescent="0.15"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236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  <c r="BP996" s="129"/>
      <c r="BQ996" s="129"/>
      <c r="BR996" s="129"/>
      <c r="BS996" s="129"/>
      <c r="BT996" s="129"/>
      <c r="BU996" s="129"/>
      <c r="BV996" s="129"/>
      <c r="BW996" s="129"/>
      <c r="BX996" s="129"/>
      <c r="BY996" s="129"/>
      <c r="BZ996" s="129"/>
      <c r="CA996" s="129"/>
      <c r="CB996" s="129"/>
      <c r="CC996" s="129"/>
      <c r="CD996" s="129"/>
      <c r="CE996" s="129"/>
      <c r="CF996" s="92"/>
      <c r="CG996" s="92"/>
      <c r="CH996" s="92"/>
      <c r="CI996" s="92"/>
      <c r="CJ996" s="92"/>
      <c r="CK996" s="92"/>
      <c r="CL996" s="92"/>
      <c r="CM996" s="92"/>
      <c r="CN996" s="92"/>
      <c r="CO996" s="92"/>
      <c r="CP996" s="92"/>
      <c r="CQ996" s="92"/>
      <c r="CR996" s="92"/>
      <c r="CS996" s="92"/>
      <c r="CT996" s="92"/>
      <c r="CU996" s="92"/>
      <c r="CV996" s="92"/>
      <c r="CW996" s="92"/>
      <c r="CX996" s="92"/>
      <c r="CY996" s="92"/>
      <c r="CZ996" s="92"/>
      <c r="DA996" s="92"/>
      <c r="DB996" s="92"/>
      <c r="DC996" s="92"/>
      <c r="DD996" s="92"/>
      <c r="DE996" s="92"/>
      <c r="DF996" s="92"/>
      <c r="DG996" s="92"/>
      <c r="DH996" s="92"/>
      <c r="DI996" s="92"/>
      <c r="DJ996" s="92"/>
      <c r="DK996" s="92"/>
      <c r="DL996" s="92"/>
      <c r="DM996" s="92"/>
      <c r="DN996" s="92"/>
      <c r="DO996" s="92"/>
      <c r="DP996" s="92"/>
      <c r="DQ996" s="92"/>
      <c r="DR996" s="92"/>
      <c r="DS996" s="92"/>
      <c r="DT996" s="92"/>
      <c r="DU996" s="92"/>
      <c r="DV996" s="92"/>
      <c r="DW996" s="92"/>
      <c r="DX996" s="93"/>
      <c r="DY996" s="92"/>
      <c r="DZ996" s="92"/>
      <c r="EA996" s="92"/>
      <c r="EB996" s="92"/>
      <c r="EC996" s="92"/>
      <c r="ED996" s="92"/>
      <c r="EE996" s="92"/>
      <c r="EF996" s="92"/>
      <c r="EG996" s="92"/>
      <c r="EH996" s="92"/>
      <c r="EK996" s="94"/>
      <c r="EL996" s="95"/>
    </row>
    <row r="997" spans="7:142" x14ac:dyDescent="0.15"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236"/>
      <c r="T997" s="129"/>
      <c r="U997" s="129"/>
      <c r="V997" s="129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  <c r="BP997" s="129"/>
      <c r="BQ997" s="129"/>
      <c r="BR997" s="129"/>
      <c r="BS997" s="129"/>
      <c r="BT997" s="129"/>
      <c r="BU997" s="129"/>
      <c r="BV997" s="129"/>
      <c r="BW997" s="129"/>
      <c r="BX997" s="129"/>
      <c r="BY997" s="129"/>
      <c r="BZ997" s="129"/>
      <c r="CA997" s="129"/>
      <c r="CB997" s="129"/>
      <c r="CC997" s="129"/>
      <c r="CD997" s="129"/>
      <c r="CE997" s="129"/>
      <c r="CF997" s="92"/>
      <c r="CG997" s="92"/>
      <c r="CH997" s="92"/>
      <c r="CI997" s="92"/>
      <c r="CJ997" s="92"/>
      <c r="CK997" s="92"/>
      <c r="CL997" s="92"/>
      <c r="CM997" s="92"/>
      <c r="CN997" s="92"/>
      <c r="CO997" s="92"/>
      <c r="CP997" s="92"/>
      <c r="CQ997" s="92"/>
      <c r="CR997" s="92"/>
      <c r="CS997" s="92"/>
      <c r="CT997" s="92"/>
      <c r="CU997" s="92"/>
      <c r="CV997" s="92"/>
      <c r="CW997" s="92"/>
      <c r="CX997" s="92"/>
      <c r="CY997" s="92"/>
      <c r="CZ997" s="92"/>
      <c r="DA997" s="92"/>
      <c r="DB997" s="92"/>
      <c r="DC997" s="92"/>
      <c r="DD997" s="92"/>
      <c r="DE997" s="92"/>
      <c r="DF997" s="92"/>
      <c r="DG997" s="92"/>
      <c r="DH997" s="92"/>
      <c r="DI997" s="92"/>
      <c r="DJ997" s="92"/>
      <c r="DK997" s="92"/>
      <c r="DL997" s="92"/>
      <c r="DM997" s="92"/>
      <c r="DN997" s="92"/>
      <c r="DO997" s="92"/>
      <c r="DP997" s="92"/>
      <c r="DQ997" s="92"/>
      <c r="DR997" s="92"/>
      <c r="DS997" s="92"/>
      <c r="DT997" s="92"/>
      <c r="DU997" s="92"/>
      <c r="DV997" s="92"/>
      <c r="DW997" s="92"/>
      <c r="DX997" s="93"/>
      <c r="DY997" s="92"/>
      <c r="DZ997" s="92"/>
      <c r="EA997" s="92"/>
      <c r="EB997" s="92"/>
      <c r="EC997" s="92"/>
      <c r="ED997" s="92"/>
      <c r="EE997" s="92"/>
      <c r="EF997" s="92"/>
      <c r="EG997" s="92"/>
      <c r="EH997" s="92"/>
      <c r="EJ997" s="115"/>
      <c r="EK997" s="94"/>
      <c r="EL997" s="95"/>
    </row>
    <row r="998" spans="7:142" x14ac:dyDescent="0.15"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236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  <c r="BP998" s="129"/>
      <c r="BQ998" s="129"/>
      <c r="BR998" s="129"/>
      <c r="BS998" s="129"/>
      <c r="BT998" s="129"/>
      <c r="BU998" s="129"/>
      <c r="BV998" s="129"/>
      <c r="BW998" s="129"/>
      <c r="BX998" s="129"/>
      <c r="BY998" s="129"/>
      <c r="BZ998" s="129"/>
      <c r="CA998" s="129"/>
      <c r="CB998" s="129"/>
      <c r="CC998" s="129"/>
      <c r="CD998" s="129"/>
      <c r="CE998" s="129"/>
      <c r="CF998" s="92"/>
      <c r="CG998" s="92"/>
      <c r="CH998" s="92"/>
      <c r="CI998" s="92"/>
      <c r="CJ998" s="92"/>
      <c r="CK998" s="92"/>
      <c r="CL998" s="92"/>
      <c r="CM998" s="92"/>
      <c r="CN998" s="92"/>
      <c r="CO998" s="92"/>
      <c r="CP998" s="92"/>
      <c r="CQ998" s="92"/>
      <c r="CR998" s="92"/>
      <c r="CS998" s="92"/>
      <c r="CT998" s="92"/>
      <c r="CU998" s="92"/>
      <c r="CV998" s="92"/>
      <c r="CW998" s="92"/>
      <c r="CX998" s="92"/>
      <c r="CY998" s="92"/>
      <c r="CZ998" s="92"/>
      <c r="DA998" s="92"/>
      <c r="DB998" s="92"/>
      <c r="DC998" s="92"/>
      <c r="DD998" s="92"/>
      <c r="DE998" s="92"/>
      <c r="DF998" s="92"/>
      <c r="DG998" s="92"/>
      <c r="DH998" s="92"/>
      <c r="DI998" s="92"/>
      <c r="DJ998" s="92"/>
      <c r="DK998" s="92"/>
      <c r="DL998" s="92"/>
      <c r="DM998" s="92"/>
      <c r="DN998" s="92"/>
      <c r="DO998" s="92"/>
      <c r="DP998" s="92"/>
      <c r="DQ998" s="92"/>
      <c r="DR998" s="92"/>
      <c r="DS998" s="92"/>
      <c r="DT998" s="92"/>
      <c r="DU998" s="92"/>
      <c r="DV998" s="92"/>
      <c r="DW998" s="92"/>
      <c r="DX998" s="93"/>
      <c r="DY998" s="92"/>
      <c r="DZ998" s="92"/>
      <c r="EA998" s="92"/>
      <c r="EB998" s="92"/>
      <c r="EC998" s="92"/>
      <c r="ED998" s="92"/>
      <c r="EE998" s="92"/>
      <c r="EF998" s="92"/>
      <c r="EG998" s="92"/>
      <c r="EH998" s="92"/>
      <c r="EJ998" s="115"/>
      <c r="EK998" s="94"/>
      <c r="EL998" s="95"/>
    </row>
    <row r="999" spans="7:142" x14ac:dyDescent="0.15"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236"/>
      <c r="T999" s="129"/>
      <c r="U999" s="129"/>
      <c r="V999" s="129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  <c r="BP999" s="129"/>
      <c r="BQ999" s="129"/>
      <c r="BR999" s="129"/>
      <c r="BS999" s="129"/>
      <c r="BT999" s="129"/>
      <c r="BU999" s="129"/>
      <c r="BV999" s="129"/>
      <c r="BW999" s="129"/>
      <c r="BX999" s="129"/>
      <c r="BY999" s="129"/>
      <c r="BZ999" s="129"/>
      <c r="CA999" s="129"/>
      <c r="CB999" s="129"/>
      <c r="CC999" s="129"/>
      <c r="CD999" s="129"/>
      <c r="CE999" s="129"/>
      <c r="CF999" s="92"/>
      <c r="CG999" s="92"/>
      <c r="CH999" s="92"/>
      <c r="CI999" s="92"/>
      <c r="CJ999" s="92"/>
      <c r="CK999" s="92"/>
      <c r="CL999" s="92"/>
      <c r="CM999" s="92"/>
      <c r="CN999" s="92"/>
      <c r="CO999" s="92"/>
      <c r="CP999" s="92"/>
      <c r="CQ999" s="92"/>
      <c r="CR999" s="92"/>
      <c r="CS999" s="92"/>
      <c r="CT999" s="92"/>
      <c r="CU999" s="92"/>
      <c r="CV999" s="92"/>
      <c r="CW999" s="92"/>
      <c r="CX999" s="92"/>
      <c r="CY999" s="92"/>
      <c r="CZ999" s="92"/>
      <c r="DA999" s="92"/>
      <c r="DB999" s="92"/>
      <c r="DC999" s="92"/>
      <c r="DD999" s="92"/>
      <c r="DE999" s="92"/>
      <c r="DF999" s="92"/>
      <c r="DG999" s="92"/>
      <c r="DH999" s="92"/>
      <c r="DI999" s="92"/>
      <c r="DJ999" s="92"/>
      <c r="DK999" s="92"/>
      <c r="DL999" s="92"/>
      <c r="DM999" s="92"/>
      <c r="DN999" s="92"/>
      <c r="DO999" s="92"/>
      <c r="DP999" s="92"/>
      <c r="DQ999" s="92"/>
      <c r="DR999" s="92"/>
      <c r="DS999" s="92"/>
      <c r="DT999" s="92"/>
      <c r="DU999" s="92"/>
      <c r="DV999" s="92"/>
      <c r="DW999" s="92"/>
      <c r="DX999" s="93"/>
      <c r="DY999" s="92"/>
      <c r="DZ999" s="92"/>
      <c r="EA999" s="92"/>
      <c r="EB999" s="92"/>
      <c r="EC999" s="92"/>
      <c r="ED999" s="92"/>
      <c r="EE999" s="92"/>
      <c r="EF999" s="92"/>
      <c r="EG999" s="92"/>
      <c r="EH999" s="92"/>
      <c r="EJ999" s="115"/>
      <c r="EK999" s="94"/>
      <c r="EL999" s="95"/>
    </row>
    <row r="1000" spans="7:142" x14ac:dyDescent="0.15"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236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  <c r="BP1000" s="129"/>
      <c r="BQ1000" s="129"/>
      <c r="BR1000" s="129"/>
      <c r="BS1000" s="129"/>
      <c r="BT1000" s="129"/>
      <c r="BU1000" s="129"/>
      <c r="BV1000" s="129"/>
      <c r="BW1000" s="129"/>
      <c r="BX1000" s="129"/>
      <c r="BY1000" s="129"/>
      <c r="BZ1000" s="129"/>
      <c r="CA1000" s="129"/>
      <c r="CB1000" s="129"/>
      <c r="CC1000" s="129"/>
      <c r="CD1000" s="129"/>
      <c r="CE1000" s="129"/>
      <c r="CF1000" s="92"/>
      <c r="CG1000" s="92"/>
      <c r="CH1000" s="92"/>
      <c r="CI1000" s="92"/>
      <c r="CJ1000" s="92"/>
      <c r="CK1000" s="92"/>
      <c r="CL1000" s="92"/>
      <c r="CM1000" s="92"/>
      <c r="CN1000" s="92"/>
      <c r="CO1000" s="92"/>
      <c r="CP1000" s="92"/>
      <c r="CQ1000" s="92"/>
      <c r="CR1000" s="92"/>
      <c r="CS1000" s="92"/>
      <c r="CT1000" s="92"/>
      <c r="CU1000" s="92"/>
      <c r="CV1000" s="92"/>
      <c r="CW1000" s="92"/>
      <c r="CX1000" s="92"/>
      <c r="CY1000" s="92"/>
      <c r="CZ1000" s="92"/>
      <c r="DA1000" s="92"/>
      <c r="DB1000" s="92"/>
      <c r="DC1000" s="92"/>
      <c r="DD1000" s="92"/>
      <c r="DE1000" s="92"/>
      <c r="DF1000" s="92"/>
      <c r="DG1000" s="92"/>
      <c r="DH1000" s="92"/>
      <c r="DI1000" s="92"/>
      <c r="DJ1000" s="92"/>
      <c r="DK1000" s="92"/>
      <c r="DL1000" s="92"/>
      <c r="DM1000" s="92"/>
      <c r="DN1000" s="92"/>
      <c r="DO1000" s="92"/>
      <c r="DP1000" s="92"/>
      <c r="DQ1000" s="92"/>
      <c r="DR1000" s="92"/>
      <c r="DS1000" s="92"/>
      <c r="DT1000" s="92"/>
      <c r="DU1000" s="92"/>
      <c r="DV1000" s="92"/>
      <c r="DW1000" s="92"/>
      <c r="DX1000" s="93"/>
      <c r="DY1000" s="92"/>
      <c r="DZ1000" s="92"/>
      <c r="EA1000" s="92"/>
      <c r="EB1000" s="92"/>
      <c r="EC1000" s="92"/>
      <c r="ED1000" s="92"/>
      <c r="EE1000" s="92"/>
      <c r="EF1000" s="92"/>
      <c r="EG1000" s="92"/>
      <c r="EH1000" s="92"/>
      <c r="EK1000" s="94"/>
      <c r="EL1000" s="95"/>
    </row>
    <row r="1001" spans="7:142" x14ac:dyDescent="0.15"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236"/>
      <c r="T1001" s="129"/>
      <c r="U1001" s="129"/>
      <c r="V1001" s="129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  <c r="BP1001" s="129"/>
      <c r="BQ1001" s="129"/>
      <c r="BR1001" s="129"/>
      <c r="BS1001" s="129"/>
      <c r="BT1001" s="129"/>
      <c r="BU1001" s="129"/>
      <c r="BV1001" s="129"/>
      <c r="BW1001" s="129"/>
      <c r="BX1001" s="129"/>
      <c r="BY1001" s="129"/>
      <c r="BZ1001" s="129"/>
      <c r="CA1001" s="129"/>
      <c r="CB1001" s="129"/>
      <c r="CC1001" s="129"/>
      <c r="CD1001" s="129"/>
      <c r="CE1001" s="129"/>
      <c r="CF1001" s="92"/>
      <c r="CG1001" s="92"/>
      <c r="CH1001" s="92"/>
      <c r="CI1001" s="92"/>
      <c r="CJ1001" s="92"/>
      <c r="CK1001" s="92"/>
      <c r="CL1001" s="92"/>
      <c r="CM1001" s="92"/>
      <c r="CN1001" s="92"/>
      <c r="CO1001" s="92"/>
      <c r="CP1001" s="92"/>
      <c r="CQ1001" s="92"/>
      <c r="CR1001" s="92"/>
      <c r="CS1001" s="92"/>
      <c r="CT1001" s="92"/>
      <c r="CU1001" s="92"/>
      <c r="CV1001" s="92"/>
      <c r="CW1001" s="92"/>
      <c r="CX1001" s="92"/>
      <c r="CY1001" s="92"/>
      <c r="CZ1001" s="92"/>
      <c r="DA1001" s="92"/>
      <c r="DB1001" s="92"/>
      <c r="DC1001" s="92"/>
      <c r="DD1001" s="92"/>
      <c r="DE1001" s="92"/>
      <c r="DF1001" s="92"/>
      <c r="DG1001" s="92"/>
      <c r="DH1001" s="92"/>
      <c r="DI1001" s="92"/>
      <c r="DJ1001" s="92"/>
      <c r="DK1001" s="92"/>
      <c r="DL1001" s="92"/>
      <c r="DM1001" s="92"/>
      <c r="DN1001" s="92"/>
      <c r="DO1001" s="92"/>
      <c r="DP1001" s="92"/>
      <c r="DQ1001" s="92"/>
      <c r="DR1001" s="92"/>
      <c r="DS1001" s="92"/>
      <c r="DT1001" s="92"/>
      <c r="DU1001" s="92"/>
      <c r="DV1001" s="92"/>
      <c r="DW1001" s="92"/>
      <c r="DX1001" s="93"/>
      <c r="DY1001" s="92"/>
      <c r="DZ1001" s="92"/>
      <c r="EA1001" s="92"/>
      <c r="EB1001" s="92"/>
      <c r="EC1001" s="92"/>
      <c r="ED1001" s="92"/>
      <c r="EE1001" s="92"/>
      <c r="EF1001" s="92"/>
      <c r="EG1001" s="92"/>
      <c r="EH1001" s="92"/>
      <c r="EK1001" s="94"/>
      <c r="EL1001" s="95"/>
    </row>
    <row r="1002" spans="7:142" x14ac:dyDescent="0.15"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236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  <c r="BP1002" s="129"/>
      <c r="BQ1002" s="129"/>
      <c r="BR1002" s="129"/>
      <c r="BS1002" s="129"/>
      <c r="BT1002" s="129"/>
      <c r="BU1002" s="129"/>
      <c r="BV1002" s="129"/>
      <c r="BW1002" s="129"/>
      <c r="BX1002" s="129"/>
      <c r="BY1002" s="129"/>
      <c r="BZ1002" s="129"/>
      <c r="CA1002" s="129"/>
      <c r="CB1002" s="129"/>
      <c r="CC1002" s="129"/>
      <c r="CD1002" s="129"/>
      <c r="CE1002" s="129"/>
      <c r="CF1002" s="92"/>
      <c r="CG1002" s="92"/>
      <c r="CH1002" s="92"/>
      <c r="CI1002" s="92"/>
      <c r="CJ1002" s="92"/>
      <c r="CK1002" s="92"/>
      <c r="CL1002" s="92"/>
      <c r="CM1002" s="92"/>
      <c r="CN1002" s="92"/>
      <c r="CO1002" s="92"/>
      <c r="CP1002" s="92"/>
      <c r="CQ1002" s="92"/>
      <c r="CR1002" s="92"/>
      <c r="CS1002" s="92"/>
      <c r="CT1002" s="92"/>
      <c r="CU1002" s="92"/>
      <c r="CV1002" s="92"/>
      <c r="CW1002" s="92"/>
      <c r="CX1002" s="92"/>
      <c r="CY1002" s="92"/>
      <c r="CZ1002" s="92"/>
      <c r="DA1002" s="92"/>
      <c r="DB1002" s="92"/>
      <c r="DC1002" s="92"/>
      <c r="DD1002" s="92"/>
      <c r="DE1002" s="92"/>
      <c r="DF1002" s="92"/>
      <c r="DG1002" s="92"/>
      <c r="DH1002" s="92"/>
      <c r="DI1002" s="92"/>
      <c r="DJ1002" s="92"/>
      <c r="DK1002" s="92"/>
      <c r="DL1002" s="92"/>
      <c r="DM1002" s="92"/>
      <c r="DN1002" s="92"/>
      <c r="DO1002" s="92"/>
      <c r="DP1002" s="92"/>
      <c r="DQ1002" s="92"/>
      <c r="DR1002" s="92"/>
      <c r="DS1002" s="92"/>
      <c r="DT1002" s="92"/>
      <c r="DU1002" s="92"/>
      <c r="DV1002" s="92"/>
      <c r="DW1002" s="92"/>
      <c r="DX1002" s="93"/>
      <c r="DY1002" s="92"/>
      <c r="DZ1002" s="92"/>
      <c r="EA1002" s="92"/>
      <c r="EB1002" s="92"/>
      <c r="EC1002" s="92"/>
      <c r="ED1002" s="92"/>
      <c r="EE1002" s="92"/>
      <c r="EF1002" s="92"/>
      <c r="EG1002" s="92"/>
      <c r="EH1002" s="92"/>
      <c r="EK1002" s="94"/>
      <c r="EL1002" s="95"/>
    </row>
    <row r="1003" spans="7:142" x14ac:dyDescent="0.15"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236"/>
      <c r="T1003" s="129"/>
      <c r="U1003" s="129"/>
      <c r="V1003" s="129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  <c r="BP1003" s="129"/>
      <c r="BQ1003" s="129"/>
      <c r="BR1003" s="129"/>
      <c r="BS1003" s="129"/>
      <c r="BT1003" s="129"/>
      <c r="BU1003" s="129"/>
      <c r="BV1003" s="129"/>
      <c r="BW1003" s="129"/>
      <c r="BX1003" s="129"/>
      <c r="BY1003" s="129"/>
      <c r="BZ1003" s="129"/>
      <c r="CA1003" s="129"/>
      <c r="CB1003" s="129"/>
      <c r="CC1003" s="129"/>
      <c r="CD1003" s="129"/>
      <c r="CE1003" s="129"/>
      <c r="CF1003" s="92"/>
      <c r="CG1003" s="92"/>
      <c r="CH1003" s="92"/>
      <c r="CI1003" s="92"/>
      <c r="CJ1003" s="92"/>
      <c r="CK1003" s="92"/>
      <c r="CL1003" s="92"/>
      <c r="CM1003" s="92"/>
      <c r="CN1003" s="92"/>
      <c r="CO1003" s="92"/>
      <c r="CP1003" s="92"/>
      <c r="CQ1003" s="92"/>
      <c r="CR1003" s="92"/>
      <c r="CS1003" s="92"/>
      <c r="CT1003" s="92"/>
      <c r="CU1003" s="92"/>
      <c r="CV1003" s="92"/>
      <c r="CW1003" s="92"/>
      <c r="CX1003" s="92"/>
      <c r="CY1003" s="92"/>
      <c r="CZ1003" s="92"/>
      <c r="DA1003" s="92"/>
      <c r="DB1003" s="92"/>
      <c r="DC1003" s="92"/>
      <c r="DD1003" s="92"/>
      <c r="DE1003" s="92"/>
      <c r="DF1003" s="92"/>
      <c r="DG1003" s="92"/>
      <c r="DH1003" s="92"/>
      <c r="DI1003" s="92"/>
      <c r="DJ1003" s="92"/>
      <c r="DK1003" s="92"/>
      <c r="DL1003" s="92"/>
      <c r="DM1003" s="92"/>
      <c r="DN1003" s="92"/>
      <c r="DO1003" s="92"/>
      <c r="DP1003" s="92"/>
      <c r="DQ1003" s="92"/>
      <c r="DR1003" s="92"/>
      <c r="DS1003" s="92"/>
      <c r="DT1003" s="92"/>
      <c r="DU1003" s="92"/>
      <c r="DV1003" s="92"/>
      <c r="DW1003" s="92"/>
      <c r="DX1003" s="93"/>
      <c r="DY1003" s="92"/>
      <c r="DZ1003" s="92"/>
      <c r="EA1003" s="92"/>
      <c r="EB1003" s="92"/>
      <c r="EC1003" s="92"/>
      <c r="ED1003" s="92"/>
      <c r="EE1003" s="92"/>
      <c r="EF1003" s="92"/>
      <c r="EG1003" s="92"/>
      <c r="EH1003" s="92"/>
      <c r="EK1003" s="94"/>
      <c r="EL1003" s="95"/>
    </row>
    <row r="1004" spans="7:142" x14ac:dyDescent="0.15"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236"/>
      <c r="T1004" s="129"/>
      <c r="U1004" s="129"/>
      <c r="V1004" s="129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  <c r="BP1004" s="129"/>
      <c r="BQ1004" s="129"/>
      <c r="BR1004" s="129"/>
      <c r="BS1004" s="129"/>
      <c r="BT1004" s="129"/>
      <c r="BU1004" s="129"/>
      <c r="BV1004" s="129"/>
      <c r="BW1004" s="129"/>
      <c r="BX1004" s="129"/>
      <c r="BY1004" s="129"/>
      <c r="BZ1004" s="129"/>
      <c r="CA1004" s="129"/>
      <c r="CB1004" s="129"/>
      <c r="CC1004" s="129"/>
      <c r="CD1004" s="129"/>
      <c r="CE1004" s="129"/>
      <c r="CF1004" s="92"/>
      <c r="CG1004" s="92"/>
      <c r="CH1004" s="92"/>
      <c r="CI1004" s="92"/>
      <c r="CJ1004" s="92"/>
      <c r="CK1004" s="92"/>
      <c r="CL1004" s="92"/>
      <c r="CM1004" s="92"/>
      <c r="CN1004" s="92"/>
      <c r="CO1004" s="92"/>
      <c r="CP1004" s="92"/>
      <c r="CQ1004" s="92"/>
      <c r="CR1004" s="92"/>
      <c r="CS1004" s="92"/>
      <c r="CT1004" s="92"/>
      <c r="CU1004" s="92"/>
      <c r="CV1004" s="92"/>
      <c r="CW1004" s="92"/>
      <c r="CX1004" s="92"/>
      <c r="CY1004" s="92"/>
      <c r="CZ1004" s="92"/>
      <c r="DA1004" s="92"/>
      <c r="DB1004" s="92"/>
      <c r="DC1004" s="92"/>
      <c r="DD1004" s="92"/>
      <c r="DE1004" s="92"/>
      <c r="DF1004" s="92"/>
      <c r="DG1004" s="92"/>
      <c r="DH1004" s="92"/>
      <c r="DI1004" s="92"/>
      <c r="DJ1004" s="92"/>
      <c r="DK1004" s="92"/>
      <c r="DL1004" s="92"/>
      <c r="DM1004" s="92"/>
      <c r="DN1004" s="92"/>
      <c r="DO1004" s="92"/>
      <c r="DP1004" s="92"/>
      <c r="DQ1004" s="92"/>
      <c r="DR1004" s="92"/>
      <c r="DS1004" s="92"/>
      <c r="DT1004" s="92"/>
      <c r="DU1004" s="92"/>
      <c r="DV1004" s="92"/>
      <c r="DW1004" s="92"/>
      <c r="DX1004" s="93"/>
      <c r="DY1004" s="92"/>
      <c r="DZ1004" s="92"/>
      <c r="EA1004" s="92"/>
      <c r="EB1004" s="92"/>
      <c r="EC1004" s="92"/>
      <c r="ED1004" s="92"/>
      <c r="EE1004" s="92"/>
      <c r="EF1004" s="92"/>
      <c r="EG1004" s="92"/>
      <c r="EH1004" s="92"/>
      <c r="EK1004" s="94"/>
      <c r="EL1004" s="95"/>
    </row>
    <row r="1005" spans="7:142" x14ac:dyDescent="0.15"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236"/>
      <c r="T1005" s="129"/>
      <c r="U1005" s="129"/>
      <c r="V1005" s="129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  <c r="BP1005" s="129"/>
      <c r="BQ1005" s="129"/>
      <c r="BR1005" s="129"/>
      <c r="BS1005" s="129"/>
      <c r="BT1005" s="129"/>
      <c r="BU1005" s="129"/>
      <c r="BV1005" s="129"/>
      <c r="BW1005" s="129"/>
      <c r="BX1005" s="129"/>
      <c r="BY1005" s="129"/>
      <c r="BZ1005" s="129"/>
      <c r="CA1005" s="129"/>
      <c r="CB1005" s="129"/>
      <c r="CC1005" s="129"/>
      <c r="CD1005" s="129"/>
      <c r="CE1005" s="129"/>
      <c r="CF1005" s="92"/>
      <c r="CG1005" s="92"/>
      <c r="CH1005" s="92"/>
      <c r="CI1005" s="92"/>
      <c r="CJ1005" s="92"/>
      <c r="CK1005" s="92"/>
      <c r="CL1005" s="92"/>
      <c r="CM1005" s="92"/>
      <c r="CN1005" s="92"/>
      <c r="CO1005" s="92"/>
      <c r="CP1005" s="92"/>
      <c r="CQ1005" s="92"/>
      <c r="CR1005" s="92"/>
      <c r="CS1005" s="92"/>
      <c r="CT1005" s="92"/>
      <c r="CU1005" s="92"/>
      <c r="CV1005" s="92"/>
      <c r="CW1005" s="92"/>
      <c r="CX1005" s="92"/>
      <c r="CY1005" s="92"/>
      <c r="CZ1005" s="92"/>
      <c r="DA1005" s="92"/>
      <c r="DB1005" s="92"/>
      <c r="DC1005" s="92"/>
      <c r="DD1005" s="92"/>
      <c r="DE1005" s="92"/>
      <c r="DF1005" s="92"/>
      <c r="DG1005" s="92"/>
      <c r="DH1005" s="92"/>
      <c r="DI1005" s="92"/>
      <c r="DJ1005" s="92"/>
      <c r="DK1005" s="92"/>
      <c r="DL1005" s="92"/>
      <c r="DM1005" s="92"/>
      <c r="DN1005" s="92"/>
      <c r="DO1005" s="92"/>
      <c r="DP1005" s="92"/>
      <c r="DQ1005" s="92"/>
      <c r="DR1005" s="92"/>
      <c r="DS1005" s="92"/>
      <c r="DT1005" s="92"/>
      <c r="DU1005" s="92"/>
      <c r="DV1005" s="92"/>
      <c r="DW1005" s="92"/>
      <c r="DX1005" s="93"/>
      <c r="DY1005" s="92"/>
      <c r="DZ1005" s="92"/>
      <c r="EA1005" s="92"/>
      <c r="EB1005" s="92"/>
      <c r="EC1005" s="92"/>
      <c r="ED1005" s="92"/>
      <c r="EE1005" s="92"/>
      <c r="EF1005" s="92"/>
      <c r="EG1005" s="92"/>
      <c r="EH1005" s="92"/>
      <c r="EK1005" s="94"/>
      <c r="EL1005" s="95"/>
    </row>
    <row r="1006" spans="7:142" x14ac:dyDescent="0.15"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236"/>
      <c r="T1006" s="129"/>
      <c r="U1006" s="129"/>
      <c r="V1006" s="129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  <c r="BP1006" s="129"/>
      <c r="BQ1006" s="129"/>
      <c r="BR1006" s="129"/>
      <c r="BS1006" s="129"/>
      <c r="BT1006" s="129"/>
      <c r="BU1006" s="129"/>
      <c r="BV1006" s="129"/>
      <c r="BW1006" s="129"/>
      <c r="BX1006" s="129"/>
      <c r="BY1006" s="129"/>
      <c r="BZ1006" s="129"/>
      <c r="CA1006" s="129"/>
      <c r="CB1006" s="129"/>
      <c r="CC1006" s="129"/>
      <c r="CD1006" s="129"/>
      <c r="CE1006" s="129"/>
      <c r="CF1006" s="92"/>
      <c r="CG1006" s="92"/>
      <c r="CH1006" s="92"/>
      <c r="CI1006" s="92"/>
      <c r="CJ1006" s="92"/>
      <c r="CK1006" s="92"/>
      <c r="CL1006" s="92"/>
      <c r="CM1006" s="92"/>
      <c r="CN1006" s="92"/>
      <c r="CO1006" s="92"/>
      <c r="CP1006" s="92"/>
      <c r="CQ1006" s="92"/>
      <c r="CR1006" s="92"/>
      <c r="CS1006" s="92"/>
      <c r="CT1006" s="92"/>
      <c r="CU1006" s="92"/>
      <c r="CV1006" s="92"/>
      <c r="CW1006" s="92"/>
      <c r="CX1006" s="92"/>
      <c r="CY1006" s="92"/>
      <c r="CZ1006" s="92"/>
      <c r="DA1006" s="92"/>
      <c r="DB1006" s="92"/>
      <c r="DC1006" s="92"/>
      <c r="DD1006" s="92"/>
      <c r="DE1006" s="92"/>
      <c r="DF1006" s="92"/>
      <c r="DG1006" s="92"/>
      <c r="DH1006" s="92"/>
      <c r="DI1006" s="92"/>
      <c r="DJ1006" s="92"/>
      <c r="DK1006" s="92"/>
      <c r="DL1006" s="92"/>
      <c r="DM1006" s="92"/>
      <c r="DN1006" s="92"/>
      <c r="DO1006" s="92"/>
      <c r="DP1006" s="92"/>
      <c r="DQ1006" s="92"/>
      <c r="DR1006" s="92"/>
      <c r="DS1006" s="92"/>
      <c r="DT1006" s="92"/>
      <c r="DU1006" s="92"/>
      <c r="DV1006" s="92"/>
      <c r="DW1006" s="92"/>
      <c r="DX1006" s="93"/>
      <c r="DY1006" s="92"/>
      <c r="DZ1006" s="92"/>
      <c r="EA1006" s="92"/>
      <c r="EB1006" s="92"/>
      <c r="EC1006" s="92"/>
      <c r="ED1006" s="92"/>
      <c r="EE1006" s="92"/>
      <c r="EF1006" s="92"/>
      <c r="EG1006" s="92"/>
      <c r="EH1006" s="92"/>
      <c r="EK1006" s="94"/>
      <c r="EL1006" s="95"/>
    </row>
    <row r="1007" spans="7:142" x14ac:dyDescent="0.15"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236"/>
      <c r="T1007" s="129"/>
      <c r="U1007" s="129"/>
      <c r="V1007" s="129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  <c r="BP1007" s="129"/>
      <c r="BQ1007" s="129"/>
      <c r="BR1007" s="129"/>
      <c r="BS1007" s="129"/>
      <c r="BT1007" s="129"/>
      <c r="BU1007" s="129"/>
      <c r="BV1007" s="129"/>
      <c r="BW1007" s="129"/>
      <c r="BX1007" s="129"/>
      <c r="BY1007" s="129"/>
      <c r="BZ1007" s="129"/>
      <c r="CA1007" s="129"/>
      <c r="CB1007" s="129"/>
      <c r="CC1007" s="129"/>
      <c r="CD1007" s="129"/>
      <c r="CE1007" s="129"/>
      <c r="CF1007" s="92"/>
      <c r="CG1007" s="92"/>
      <c r="CH1007" s="92"/>
      <c r="CI1007" s="92"/>
      <c r="CJ1007" s="92"/>
      <c r="CK1007" s="92"/>
      <c r="CL1007" s="92"/>
      <c r="CM1007" s="92"/>
      <c r="CN1007" s="92"/>
      <c r="CO1007" s="92"/>
      <c r="CP1007" s="92"/>
      <c r="CQ1007" s="92"/>
      <c r="CR1007" s="92"/>
      <c r="CS1007" s="92"/>
      <c r="CT1007" s="92"/>
      <c r="CU1007" s="92"/>
      <c r="CV1007" s="92"/>
      <c r="CW1007" s="92"/>
      <c r="CX1007" s="92"/>
      <c r="CY1007" s="92"/>
      <c r="CZ1007" s="92"/>
      <c r="DA1007" s="92"/>
      <c r="DB1007" s="92"/>
      <c r="DC1007" s="92"/>
      <c r="DD1007" s="92"/>
      <c r="DE1007" s="92"/>
      <c r="DF1007" s="92"/>
      <c r="DG1007" s="92"/>
      <c r="DH1007" s="92"/>
      <c r="DI1007" s="92"/>
      <c r="DJ1007" s="92"/>
      <c r="DK1007" s="92"/>
      <c r="DL1007" s="92"/>
      <c r="DM1007" s="92"/>
      <c r="DN1007" s="92"/>
      <c r="DO1007" s="92"/>
      <c r="DP1007" s="92"/>
      <c r="DQ1007" s="92"/>
      <c r="DR1007" s="92"/>
      <c r="DS1007" s="92"/>
      <c r="DT1007" s="92"/>
      <c r="DU1007" s="92"/>
      <c r="DV1007" s="92"/>
      <c r="DW1007" s="92"/>
      <c r="DX1007" s="93"/>
      <c r="DY1007" s="92"/>
      <c r="DZ1007" s="92"/>
      <c r="EA1007" s="92"/>
      <c r="EB1007" s="92"/>
      <c r="EC1007" s="92"/>
      <c r="ED1007" s="92"/>
      <c r="EE1007" s="92"/>
      <c r="EF1007" s="92"/>
      <c r="EG1007" s="92"/>
      <c r="EH1007" s="92"/>
      <c r="EK1007" s="94"/>
      <c r="EL1007" s="95"/>
    </row>
    <row r="1008" spans="7:142" x14ac:dyDescent="0.15"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236"/>
      <c r="T1008" s="129"/>
      <c r="U1008" s="129"/>
      <c r="V1008" s="129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  <c r="BP1008" s="129"/>
      <c r="BQ1008" s="129"/>
      <c r="BR1008" s="129"/>
      <c r="BS1008" s="129"/>
      <c r="BT1008" s="129"/>
      <c r="BU1008" s="129"/>
      <c r="BV1008" s="129"/>
      <c r="BW1008" s="129"/>
      <c r="BX1008" s="129"/>
      <c r="BY1008" s="129"/>
      <c r="BZ1008" s="129"/>
      <c r="CA1008" s="129"/>
      <c r="CB1008" s="129"/>
      <c r="CC1008" s="129"/>
      <c r="CD1008" s="129"/>
      <c r="CE1008" s="129"/>
      <c r="CF1008" s="92"/>
      <c r="CG1008" s="92"/>
      <c r="CH1008" s="92"/>
      <c r="CI1008" s="92"/>
      <c r="CJ1008" s="92"/>
      <c r="CK1008" s="92"/>
      <c r="CL1008" s="92"/>
      <c r="CM1008" s="92"/>
      <c r="CN1008" s="92"/>
      <c r="CO1008" s="92"/>
      <c r="CP1008" s="92"/>
      <c r="CQ1008" s="92"/>
      <c r="CR1008" s="92"/>
      <c r="CS1008" s="92"/>
      <c r="CT1008" s="92"/>
      <c r="CU1008" s="92"/>
      <c r="CV1008" s="92"/>
      <c r="CW1008" s="92"/>
      <c r="CX1008" s="92"/>
      <c r="CY1008" s="92"/>
      <c r="CZ1008" s="92"/>
      <c r="DA1008" s="92"/>
      <c r="DB1008" s="92"/>
      <c r="DC1008" s="92"/>
      <c r="DD1008" s="92"/>
      <c r="DE1008" s="92"/>
      <c r="DF1008" s="92"/>
      <c r="DG1008" s="92"/>
      <c r="DH1008" s="92"/>
      <c r="DI1008" s="92"/>
      <c r="DJ1008" s="92"/>
      <c r="DK1008" s="92"/>
      <c r="DL1008" s="92"/>
      <c r="DM1008" s="92"/>
      <c r="DN1008" s="92"/>
      <c r="DO1008" s="92"/>
      <c r="DP1008" s="92"/>
      <c r="DQ1008" s="92"/>
      <c r="DR1008" s="92"/>
      <c r="DS1008" s="92"/>
      <c r="DT1008" s="92"/>
      <c r="DU1008" s="92"/>
      <c r="DV1008" s="92"/>
      <c r="DW1008" s="92"/>
      <c r="DX1008" s="93"/>
      <c r="DY1008" s="92"/>
      <c r="DZ1008" s="92"/>
      <c r="EA1008" s="92"/>
      <c r="EB1008" s="92"/>
      <c r="EC1008" s="92"/>
      <c r="ED1008" s="92"/>
      <c r="EE1008" s="92"/>
      <c r="EF1008" s="92"/>
      <c r="EG1008" s="92"/>
      <c r="EH1008" s="92"/>
      <c r="EK1008" s="94"/>
      <c r="EL1008" s="95"/>
    </row>
    <row r="1009" spans="7:142" x14ac:dyDescent="0.15"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236"/>
      <c r="T1009" s="129"/>
      <c r="U1009" s="129"/>
      <c r="V1009" s="129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  <c r="BP1009" s="129"/>
      <c r="BQ1009" s="129"/>
      <c r="BR1009" s="129"/>
      <c r="BS1009" s="129"/>
      <c r="BT1009" s="129"/>
      <c r="BU1009" s="129"/>
      <c r="BV1009" s="129"/>
      <c r="BW1009" s="129"/>
      <c r="BX1009" s="129"/>
      <c r="BY1009" s="129"/>
      <c r="BZ1009" s="129"/>
      <c r="CA1009" s="129"/>
      <c r="CB1009" s="129"/>
      <c r="CC1009" s="129"/>
      <c r="CD1009" s="129"/>
      <c r="CE1009" s="129"/>
      <c r="CF1009" s="92"/>
      <c r="CG1009" s="92"/>
      <c r="CH1009" s="92"/>
      <c r="CI1009" s="92"/>
      <c r="CJ1009" s="92"/>
      <c r="CK1009" s="92"/>
      <c r="CL1009" s="92"/>
      <c r="CM1009" s="92"/>
      <c r="CN1009" s="92"/>
      <c r="CO1009" s="92"/>
      <c r="CP1009" s="92"/>
      <c r="CQ1009" s="92"/>
      <c r="CR1009" s="92"/>
      <c r="CS1009" s="92"/>
      <c r="CT1009" s="92"/>
      <c r="CU1009" s="92"/>
      <c r="CV1009" s="92"/>
      <c r="CW1009" s="92"/>
      <c r="CX1009" s="92"/>
      <c r="CY1009" s="92"/>
      <c r="CZ1009" s="92"/>
      <c r="DA1009" s="92"/>
      <c r="DB1009" s="92"/>
      <c r="DC1009" s="92"/>
      <c r="DD1009" s="92"/>
      <c r="DE1009" s="92"/>
      <c r="DF1009" s="92"/>
      <c r="DG1009" s="92"/>
      <c r="DH1009" s="92"/>
      <c r="DI1009" s="92"/>
      <c r="DJ1009" s="92"/>
      <c r="DK1009" s="92"/>
      <c r="DL1009" s="92"/>
      <c r="DM1009" s="92"/>
      <c r="DN1009" s="92"/>
      <c r="DO1009" s="92"/>
      <c r="DP1009" s="92"/>
      <c r="DQ1009" s="92"/>
      <c r="DR1009" s="92"/>
      <c r="DS1009" s="92"/>
      <c r="DT1009" s="92"/>
      <c r="DU1009" s="92"/>
      <c r="DV1009" s="92"/>
      <c r="DW1009" s="92"/>
      <c r="DX1009" s="93"/>
      <c r="DY1009" s="92"/>
      <c r="DZ1009" s="92"/>
      <c r="EA1009" s="92"/>
      <c r="EB1009" s="92"/>
      <c r="EC1009" s="92"/>
      <c r="ED1009" s="92"/>
      <c r="EE1009" s="92"/>
      <c r="EF1009" s="92"/>
      <c r="EG1009" s="92"/>
      <c r="EH1009" s="92"/>
      <c r="EJ1009" s="115"/>
      <c r="EK1009" s="94"/>
      <c r="EL1009" s="95"/>
    </row>
    <row r="1010" spans="7:142" x14ac:dyDescent="0.15"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236"/>
      <c r="T1010" s="129"/>
      <c r="U1010" s="129"/>
      <c r="V1010" s="129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  <c r="BP1010" s="129"/>
      <c r="BQ1010" s="129"/>
      <c r="BR1010" s="129"/>
      <c r="BS1010" s="129"/>
      <c r="BT1010" s="129"/>
      <c r="BU1010" s="129"/>
      <c r="BV1010" s="129"/>
      <c r="BW1010" s="129"/>
      <c r="BX1010" s="129"/>
      <c r="BY1010" s="129"/>
      <c r="BZ1010" s="129"/>
      <c r="CA1010" s="129"/>
      <c r="CB1010" s="129"/>
      <c r="CC1010" s="129"/>
      <c r="CD1010" s="129"/>
      <c r="CE1010" s="129"/>
      <c r="CF1010" s="92"/>
      <c r="CG1010" s="92"/>
      <c r="CH1010" s="92"/>
      <c r="CI1010" s="92"/>
      <c r="CJ1010" s="92"/>
      <c r="CK1010" s="92"/>
      <c r="CL1010" s="92"/>
      <c r="CM1010" s="92"/>
      <c r="CN1010" s="92"/>
      <c r="CO1010" s="92"/>
      <c r="CP1010" s="92"/>
      <c r="CQ1010" s="92"/>
      <c r="CR1010" s="92"/>
      <c r="CS1010" s="92"/>
      <c r="CT1010" s="92"/>
      <c r="CU1010" s="92"/>
      <c r="CV1010" s="92"/>
      <c r="CW1010" s="92"/>
      <c r="CX1010" s="92"/>
      <c r="CY1010" s="92"/>
      <c r="CZ1010" s="92"/>
      <c r="DA1010" s="92"/>
      <c r="DB1010" s="92"/>
      <c r="DC1010" s="92"/>
      <c r="DD1010" s="92"/>
      <c r="DE1010" s="92"/>
      <c r="DF1010" s="92"/>
      <c r="DG1010" s="92"/>
      <c r="DH1010" s="92"/>
      <c r="DI1010" s="92"/>
      <c r="DJ1010" s="92"/>
      <c r="DK1010" s="92"/>
      <c r="DL1010" s="92"/>
      <c r="DM1010" s="92"/>
      <c r="DN1010" s="92"/>
      <c r="DO1010" s="92"/>
      <c r="DP1010" s="92"/>
      <c r="DQ1010" s="92"/>
      <c r="DR1010" s="92"/>
      <c r="DS1010" s="92"/>
      <c r="DT1010" s="92"/>
      <c r="DU1010" s="92"/>
      <c r="DV1010" s="92"/>
      <c r="DW1010" s="92"/>
      <c r="DX1010" s="93"/>
      <c r="DY1010" s="92"/>
      <c r="DZ1010" s="92"/>
      <c r="EA1010" s="92"/>
      <c r="EB1010" s="92"/>
      <c r="EC1010" s="92"/>
      <c r="ED1010" s="92"/>
      <c r="EE1010" s="92"/>
      <c r="EF1010" s="92"/>
      <c r="EG1010" s="92"/>
      <c r="EH1010" s="92"/>
      <c r="EK1010" s="94"/>
      <c r="EL1010" s="95"/>
    </row>
    <row r="1011" spans="7:142" x14ac:dyDescent="0.15"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236"/>
      <c r="T1011" s="129"/>
      <c r="U1011" s="129"/>
      <c r="V1011" s="129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  <c r="BP1011" s="129"/>
      <c r="BQ1011" s="129"/>
      <c r="BR1011" s="129"/>
      <c r="BS1011" s="129"/>
      <c r="BT1011" s="129"/>
      <c r="BU1011" s="129"/>
      <c r="BV1011" s="129"/>
      <c r="BW1011" s="129"/>
      <c r="BX1011" s="129"/>
      <c r="BY1011" s="129"/>
      <c r="BZ1011" s="129"/>
      <c r="CA1011" s="129"/>
      <c r="CB1011" s="129"/>
      <c r="CC1011" s="129"/>
      <c r="CD1011" s="129"/>
      <c r="CE1011" s="129"/>
      <c r="CF1011" s="92"/>
      <c r="CG1011" s="92"/>
      <c r="CH1011" s="92"/>
      <c r="CI1011" s="92"/>
      <c r="CJ1011" s="92"/>
      <c r="CK1011" s="92"/>
      <c r="CL1011" s="92"/>
      <c r="CM1011" s="92"/>
      <c r="CN1011" s="92"/>
      <c r="CO1011" s="92"/>
      <c r="CP1011" s="92"/>
      <c r="CQ1011" s="92"/>
      <c r="CR1011" s="92"/>
      <c r="CS1011" s="92"/>
      <c r="CT1011" s="92"/>
      <c r="CU1011" s="92"/>
      <c r="CV1011" s="92"/>
      <c r="CW1011" s="92"/>
      <c r="CX1011" s="92"/>
      <c r="CY1011" s="92"/>
      <c r="CZ1011" s="92"/>
      <c r="DA1011" s="92"/>
      <c r="DB1011" s="92"/>
      <c r="DC1011" s="92"/>
      <c r="DD1011" s="92"/>
      <c r="DE1011" s="92"/>
      <c r="DF1011" s="92"/>
      <c r="DG1011" s="92"/>
      <c r="DH1011" s="92"/>
      <c r="DI1011" s="92"/>
      <c r="DJ1011" s="92"/>
      <c r="DK1011" s="92"/>
      <c r="DL1011" s="92"/>
      <c r="DM1011" s="92"/>
      <c r="DN1011" s="92"/>
      <c r="DO1011" s="92"/>
      <c r="DP1011" s="92"/>
      <c r="DQ1011" s="92"/>
      <c r="DR1011" s="92"/>
      <c r="DS1011" s="92"/>
      <c r="DT1011" s="92"/>
      <c r="DU1011" s="92"/>
      <c r="DV1011" s="92"/>
      <c r="DW1011" s="92"/>
      <c r="DX1011" s="93"/>
      <c r="DY1011" s="92"/>
      <c r="DZ1011" s="92"/>
      <c r="EA1011" s="92"/>
      <c r="EB1011" s="92"/>
      <c r="EC1011" s="92"/>
      <c r="ED1011" s="92"/>
      <c r="EE1011" s="92"/>
      <c r="EF1011" s="92"/>
      <c r="EG1011" s="92"/>
      <c r="EH1011" s="92"/>
      <c r="EK1011" s="94"/>
      <c r="EL1011" s="95"/>
    </row>
    <row r="1012" spans="7:142" x14ac:dyDescent="0.15"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236"/>
      <c r="T1012" s="129"/>
      <c r="U1012" s="129"/>
      <c r="V1012" s="129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  <c r="BP1012" s="129"/>
      <c r="BQ1012" s="129"/>
      <c r="BR1012" s="129"/>
      <c r="BS1012" s="129"/>
      <c r="BT1012" s="129"/>
      <c r="BU1012" s="129"/>
      <c r="BV1012" s="129"/>
      <c r="BW1012" s="129"/>
      <c r="BX1012" s="129"/>
      <c r="BY1012" s="129"/>
      <c r="BZ1012" s="129"/>
      <c r="CA1012" s="129"/>
      <c r="CB1012" s="129"/>
      <c r="CC1012" s="129"/>
      <c r="CD1012" s="129"/>
      <c r="CE1012" s="129"/>
      <c r="CF1012" s="92"/>
      <c r="CG1012" s="92"/>
      <c r="CH1012" s="92"/>
      <c r="CI1012" s="92"/>
      <c r="CJ1012" s="92"/>
      <c r="CK1012" s="92"/>
      <c r="CL1012" s="92"/>
      <c r="CM1012" s="92"/>
      <c r="CN1012" s="92"/>
      <c r="CO1012" s="92"/>
      <c r="CP1012" s="92"/>
      <c r="CQ1012" s="92"/>
      <c r="CR1012" s="92"/>
      <c r="CS1012" s="92"/>
      <c r="CT1012" s="92"/>
      <c r="CU1012" s="92"/>
      <c r="CV1012" s="92"/>
      <c r="CW1012" s="92"/>
      <c r="CX1012" s="92"/>
      <c r="CY1012" s="92"/>
      <c r="CZ1012" s="92"/>
      <c r="DA1012" s="92"/>
      <c r="DB1012" s="92"/>
      <c r="DC1012" s="92"/>
      <c r="DD1012" s="92"/>
      <c r="DE1012" s="92"/>
      <c r="DF1012" s="92"/>
      <c r="DG1012" s="92"/>
      <c r="DH1012" s="92"/>
      <c r="DI1012" s="92"/>
      <c r="DJ1012" s="92"/>
      <c r="DK1012" s="92"/>
      <c r="DL1012" s="92"/>
      <c r="DM1012" s="92"/>
      <c r="DN1012" s="92"/>
      <c r="DO1012" s="92"/>
      <c r="DP1012" s="92"/>
      <c r="DQ1012" s="92"/>
      <c r="DR1012" s="92"/>
      <c r="DS1012" s="92"/>
      <c r="DT1012" s="92"/>
      <c r="DU1012" s="92"/>
      <c r="DV1012" s="92"/>
      <c r="DW1012" s="92"/>
      <c r="DX1012" s="93"/>
      <c r="DY1012" s="92"/>
      <c r="DZ1012" s="92"/>
      <c r="EA1012" s="92"/>
      <c r="EB1012" s="92"/>
      <c r="EC1012" s="92"/>
      <c r="ED1012" s="92"/>
      <c r="EE1012" s="92"/>
      <c r="EF1012" s="92"/>
      <c r="EG1012" s="92"/>
      <c r="EH1012" s="92"/>
      <c r="EK1012" s="94"/>
      <c r="EL1012" s="95"/>
    </row>
    <row r="1013" spans="7:142" x14ac:dyDescent="0.15"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236"/>
      <c r="T1013" s="129"/>
      <c r="U1013" s="129"/>
      <c r="V1013" s="129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  <c r="BP1013" s="129"/>
      <c r="BQ1013" s="129"/>
      <c r="BR1013" s="129"/>
      <c r="BS1013" s="129"/>
      <c r="BT1013" s="129"/>
      <c r="BU1013" s="129"/>
      <c r="BV1013" s="129"/>
      <c r="BW1013" s="129"/>
      <c r="BX1013" s="129"/>
      <c r="BY1013" s="129"/>
      <c r="BZ1013" s="129"/>
      <c r="CA1013" s="129"/>
      <c r="CB1013" s="129"/>
      <c r="CC1013" s="129"/>
      <c r="CD1013" s="129"/>
      <c r="CE1013" s="129"/>
      <c r="CF1013" s="92"/>
      <c r="CG1013" s="92"/>
      <c r="CH1013" s="92"/>
      <c r="CI1013" s="92"/>
      <c r="CJ1013" s="92"/>
      <c r="CK1013" s="92"/>
      <c r="CL1013" s="92"/>
      <c r="CM1013" s="92"/>
      <c r="CN1013" s="92"/>
      <c r="CO1013" s="92"/>
      <c r="CP1013" s="92"/>
      <c r="CQ1013" s="92"/>
      <c r="CR1013" s="92"/>
      <c r="CS1013" s="92"/>
      <c r="CT1013" s="92"/>
      <c r="CU1013" s="92"/>
      <c r="CV1013" s="92"/>
      <c r="CW1013" s="92"/>
      <c r="CX1013" s="92"/>
      <c r="CY1013" s="92"/>
      <c r="CZ1013" s="92"/>
      <c r="DA1013" s="92"/>
      <c r="DB1013" s="92"/>
      <c r="DC1013" s="92"/>
      <c r="DD1013" s="92"/>
      <c r="DE1013" s="92"/>
      <c r="DF1013" s="92"/>
      <c r="DG1013" s="92"/>
      <c r="DH1013" s="92"/>
      <c r="DI1013" s="92"/>
      <c r="DJ1013" s="92"/>
      <c r="DK1013" s="92"/>
      <c r="DL1013" s="92"/>
      <c r="DM1013" s="92"/>
      <c r="DN1013" s="92"/>
      <c r="DO1013" s="92"/>
      <c r="DP1013" s="92"/>
      <c r="DQ1013" s="92"/>
      <c r="DR1013" s="92"/>
      <c r="DS1013" s="92"/>
      <c r="DT1013" s="92"/>
      <c r="DU1013" s="92"/>
      <c r="DV1013" s="92"/>
      <c r="DW1013" s="92"/>
      <c r="DX1013" s="93"/>
      <c r="DY1013" s="92"/>
      <c r="DZ1013" s="92"/>
      <c r="EA1013" s="92"/>
      <c r="EB1013" s="92"/>
      <c r="EC1013" s="92"/>
      <c r="ED1013" s="92"/>
      <c r="EE1013" s="92"/>
      <c r="EF1013" s="92"/>
      <c r="EG1013" s="92"/>
      <c r="EH1013" s="92"/>
      <c r="EK1013" s="94"/>
      <c r="EL1013" s="95"/>
    </row>
    <row r="1014" spans="7:142" x14ac:dyDescent="0.15"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236"/>
      <c r="T1014" s="129"/>
      <c r="U1014" s="129"/>
      <c r="V1014" s="129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  <c r="BP1014" s="129"/>
      <c r="BQ1014" s="129"/>
      <c r="BR1014" s="129"/>
      <c r="BS1014" s="129"/>
      <c r="BT1014" s="129"/>
      <c r="BU1014" s="129"/>
      <c r="BV1014" s="129"/>
      <c r="BW1014" s="129"/>
      <c r="BX1014" s="129"/>
      <c r="BY1014" s="129"/>
      <c r="BZ1014" s="129"/>
      <c r="CA1014" s="129"/>
      <c r="CB1014" s="129"/>
      <c r="CC1014" s="129"/>
      <c r="CD1014" s="129"/>
      <c r="CE1014" s="129"/>
      <c r="CF1014" s="92"/>
      <c r="CG1014" s="92"/>
      <c r="CH1014" s="92"/>
      <c r="CI1014" s="92"/>
      <c r="CJ1014" s="92"/>
      <c r="CK1014" s="92"/>
      <c r="CL1014" s="92"/>
      <c r="CM1014" s="92"/>
      <c r="CN1014" s="92"/>
      <c r="CO1014" s="92"/>
      <c r="CP1014" s="92"/>
      <c r="CQ1014" s="92"/>
      <c r="CR1014" s="92"/>
      <c r="CS1014" s="92"/>
      <c r="CT1014" s="92"/>
      <c r="CU1014" s="92"/>
      <c r="CV1014" s="92"/>
      <c r="CW1014" s="92"/>
      <c r="CX1014" s="92"/>
      <c r="CY1014" s="92"/>
      <c r="CZ1014" s="92"/>
      <c r="DA1014" s="92"/>
      <c r="DB1014" s="92"/>
      <c r="DC1014" s="92"/>
      <c r="DD1014" s="92"/>
      <c r="DE1014" s="92"/>
      <c r="DF1014" s="92"/>
      <c r="DG1014" s="92"/>
      <c r="DH1014" s="92"/>
      <c r="DI1014" s="92"/>
      <c r="DJ1014" s="92"/>
      <c r="DK1014" s="92"/>
      <c r="DL1014" s="92"/>
      <c r="DM1014" s="92"/>
      <c r="DN1014" s="92"/>
      <c r="DO1014" s="92"/>
      <c r="DP1014" s="92"/>
      <c r="DQ1014" s="92"/>
      <c r="DR1014" s="92"/>
      <c r="DS1014" s="92"/>
      <c r="DT1014" s="92"/>
      <c r="DU1014" s="92"/>
      <c r="DV1014" s="92"/>
      <c r="DW1014" s="92"/>
      <c r="DX1014" s="93"/>
      <c r="DY1014" s="92"/>
      <c r="DZ1014" s="92"/>
      <c r="EA1014" s="92"/>
      <c r="EB1014" s="92"/>
      <c r="EC1014" s="92"/>
      <c r="ED1014" s="92"/>
      <c r="EE1014" s="92"/>
      <c r="EF1014" s="92"/>
      <c r="EG1014" s="92"/>
      <c r="EH1014" s="92"/>
      <c r="EJ1014" s="115"/>
      <c r="EK1014" s="94"/>
      <c r="EL1014" s="95"/>
    </row>
    <row r="1015" spans="7:142" x14ac:dyDescent="0.15"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236"/>
      <c r="T1015" s="129"/>
      <c r="U1015" s="129"/>
      <c r="V1015" s="129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  <c r="BP1015" s="129"/>
      <c r="BQ1015" s="129"/>
      <c r="BR1015" s="129"/>
      <c r="BS1015" s="129"/>
      <c r="BT1015" s="129"/>
      <c r="BU1015" s="129"/>
      <c r="BV1015" s="129"/>
      <c r="BW1015" s="129"/>
      <c r="BX1015" s="129"/>
      <c r="BY1015" s="129"/>
      <c r="BZ1015" s="129"/>
      <c r="CA1015" s="129"/>
      <c r="CB1015" s="129"/>
      <c r="CC1015" s="129"/>
      <c r="CD1015" s="129"/>
      <c r="CE1015" s="129"/>
      <c r="CF1015" s="92"/>
      <c r="CG1015" s="92"/>
      <c r="CH1015" s="92"/>
      <c r="CI1015" s="92"/>
      <c r="CJ1015" s="92"/>
      <c r="CK1015" s="92"/>
      <c r="CL1015" s="92"/>
      <c r="CM1015" s="92"/>
      <c r="CN1015" s="92"/>
      <c r="CO1015" s="92"/>
      <c r="CP1015" s="92"/>
      <c r="CQ1015" s="92"/>
      <c r="CR1015" s="92"/>
      <c r="CS1015" s="92"/>
      <c r="CT1015" s="92"/>
      <c r="CU1015" s="92"/>
      <c r="CV1015" s="92"/>
      <c r="CW1015" s="92"/>
      <c r="CX1015" s="92"/>
      <c r="CY1015" s="92"/>
      <c r="CZ1015" s="92"/>
      <c r="DA1015" s="92"/>
      <c r="DB1015" s="92"/>
      <c r="DC1015" s="92"/>
      <c r="DD1015" s="92"/>
      <c r="DE1015" s="92"/>
      <c r="DF1015" s="92"/>
      <c r="DG1015" s="92"/>
      <c r="DH1015" s="92"/>
      <c r="DI1015" s="92"/>
      <c r="DJ1015" s="92"/>
      <c r="DK1015" s="92"/>
      <c r="DL1015" s="92"/>
      <c r="DM1015" s="92"/>
      <c r="DN1015" s="92"/>
      <c r="DO1015" s="92"/>
      <c r="DP1015" s="92"/>
      <c r="DQ1015" s="92"/>
      <c r="DR1015" s="92"/>
      <c r="DS1015" s="92"/>
      <c r="DT1015" s="92"/>
      <c r="DU1015" s="92"/>
      <c r="DV1015" s="92"/>
      <c r="DW1015" s="92"/>
      <c r="DX1015" s="93"/>
      <c r="DY1015" s="92"/>
      <c r="DZ1015" s="92"/>
      <c r="EA1015" s="92"/>
      <c r="EB1015" s="92"/>
      <c r="EC1015" s="92"/>
      <c r="ED1015" s="92"/>
      <c r="EE1015" s="92"/>
      <c r="EF1015" s="92"/>
      <c r="EG1015" s="92"/>
      <c r="EH1015" s="92"/>
      <c r="EK1015" s="94"/>
      <c r="EL1015" s="95"/>
    </row>
    <row r="1016" spans="7:142" x14ac:dyDescent="0.15"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236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  <c r="BP1016" s="129"/>
      <c r="BQ1016" s="129"/>
      <c r="BR1016" s="129"/>
      <c r="BS1016" s="129"/>
      <c r="BT1016" s="129"/>
      <c r="BU1016" s="129"/>
      <c r="BV1016" s="129"/>
      <c r="BW1016" s="129"/>
      <c r="BX1016" s="129"/>
      <c r="BY1016" s="129"/>
      <c r="BZ1016" s="129"/>
      <c r="CA1016" s="129"/>
      <c r="CB1016" s="129"/>
      <c r="CC1016" s="129"/>
      <c r="CD1016" s="129"/>
      <c r="CE1016" s="129"/>
      <c r="CF1016" s="92"/>
      <c r="CG1016" s="92"/>
      <c r="CH1016" s="92"/>
      <c r="CI1016" s="92"/>
      <c r="CJ1016" s="92"/>
      <c r="CK1016" s="92"/>
      <c r="CL1016" s="92"/>
      <c r="CM1016" s="92"/>
      <c r="CN1016" s="92"/>
      <c r="CO1016" s="92"/>
      <c r="CP1016" s="92"/>
      <c r="CQ1016" s="92"/>
      <c r="CR1016" s="92"/>
      <c r="CS1016" s="92"/>
      <c r="CT1016" s="92"/>
      <c r="CU1016" s="92"/>
      <c r="CV1016" s="92"/>
      <c r="CW1016" s="92"/>
      <c r="CX1016" s="92"/>
      <c r="CY1016" s="92"/>
      <c r="CZ1016" s="92"/>
      <c r="DA1016" s="92"/>
      <c r="DB1016" s="92"/>
      <c r="DC1016" s="92"/>
      <c r="DD1016" s="92"/>
      <c r="DE1016" s="92"/>
      <c r="DF1016" s="92"/>
      <c r="DG1016" s="92"/>
      <c r="DH1016" s="92"/>
      <c r="DI1016" s="92"/>
      <c r="DJ1016" s="92"/>
      <c r="DK1016" s="92"/>
      <c r="DL1016" s="92"/>
      <c r="DM1016" s="92"/>
      <c r="DN1016" s="92"/>
      <c r="DO1016" s="92"/>
      <c r="DP1016" s="92"/>
      <c r="DQ1016" s="92"/>
      <c r="DR1016" s="92"/>
      <c r="DS1016" s="92"/>
      <c r="DT1016" s="92"/>
      <c r="DU1016" s="92"/>
      <c r="DV1016" s="92"/>
      <c r="DW1016" s="92"/>
      <c r="DX1016" s="93"/>
      <c r="DY1016" s="92"/>
      <c r="DZ1016" s="92"/>
      <c r="EA1016" s="92"/>
      <c r="EB1016" s="92"/>
      <c r="EC1016" s="92"/>
      <c r="ED1016" s="92"/>
      <c r="EE1016" s="92"/>
      <c r="EF1016" s="92"/>
      <c r="EG1016" s="92"/>
      <c r="EH1016" s="92"/>
      <c r="EJ1016" s="115"/>
      <c r="EK1016" s="94"/>
      <c r="EL1016" s="95"/>
    </row>
    <row r="1017" spans="7:142" x14ac:dyDescent="0.15"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236"/>
      <c r="T1017" s="129"/>
      <c r="U1017" s="129"/>
      <c r="V1017" s="129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  <c r="BP1017" s="129"/>
      <c r="BQ1017" s="129"/>
      <c r="BR1017" s="129"/>
      <c r="BS1017" s="129"/>
      <c r="BT1017" s="129"/>
      <c r="BU1017" s="129"/>
      <c r="BV1017" s="129"/>
      <c r="BW1017" s="129"/>
      <c r="BX1017" s="129"/>
      <c r="BY1017" s="129"/>
      <c r="BZ1017" s="129"/>
      <c r="CA1017" s="129"/>
      <c r="CB1017" s="129"/>
      <c r="CC1017" s="129"/>
      <c r="CD1017" s="129"/>
      <c r="CE1017" s="129"/>
      <c r="CF1017" s="92"/>
      <c r="CG1017" s="92"/>
      <c r="CH1017" s="92"/>
      <c r="CI1017" s="92"/>
      <c r="CJ1017" s="92"/>
      <c r="CK1017" s="92"/>
      <c r="CL1017" s="92"/>
      <c r="CM1017" s="92"/>
      <c r="CN1017" s="92"/>
      <c r="CO1017" s="92"/>
      <c r="CP1017" s="92"/>
      <c r="CQ1017" s="92"/>
      <c r="CR1017" s="92"/>
      <c r="CS1017" s="92"/>
      <c r="CT1017" s="92"/>
      <c r="CU1017" s="92"/>
      <c r="CV1017" s="92"/>
      <c r="CW1017" s="92"/>
      <c r="CX1017" s="92"/>
      <c r="CY1017" s="92"/>
      <c r="CZ1017" s="92"/>
      <c r="DA1017" s="92"/>
      <c r="DB1017" s="92"/>
      <c r="DC1017" s="92"/>
      <c r="DD1017" s="92"/>
      <c r="DE1017" s="92"/>
      <c r="DF1017" s="92"/>
      <c r="DG1017" s="92"/>
      <c r="DH1017" s="92"/>
      <c r="DI1017" s="92"/>
      <c r="DJ1017" s="92"/>
      <c r="DK1017" s="92"/>
      <c r="DL1017" s="92"/>
      <c r="DM1017" s="92"/>
      <c r="DN1017" s="92"/>
      <c r="DO1017" s="92"/>
      <c r="DP1017" s="92"/>
      <c r="DQ1017" s="92"/>
      <c r="DR1017" s="92"/>
      <c r="DS1017" s="92"/>
      <c r="DT1017" s="92"/>
      <c r="DU1017" s="92"/>
      <c r="DV1017" s="92"/>
      <c r="DW1017" s="92"/>
      <c r="DX1017" s="93"/>
      <c r="DY1017" s="92"/>
      <c r="DZ1017" s="92"/>
      <c r="EA1017" s="92"/>
      <c r="EB1017" s="92"/>
      <c r="EC1017" s="92"/>
      <c r="ED1017" s="92"/>
      <c r="EE1017" s="92"/>
      <c r="EF1017" s="92"/>
      <c r="EG1017" s="92"/>
      <c r="EH1017" s="92"/>
      <c r="EK1017" s="94"/>
      <c r="EL1017" s="95"/>
    </row>
    <row r="1018" spans="7:142" x14ac:dyDescent="0.15"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236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  <c r="BP1018" s="129"/>
      <c r="BQ1018" s="129"/>
      <c r="BR1018" s="129"/>
      <c r="BS1018" s="129"/>
      <c r="BT1018" s="129"/>
      <c r="BU1018" s="129"/>
      <c r="BV1018" s="129"/>
      <c r="BW1018" s="129"/>
      <c r="BX1018" s="129"/>
      <c r="BY1018" s="129"/>
      <c r="BZ1018" s="129"/>
      <c r="CA1018" s="129"/>
      <c r="CB1018" s="129"/>
      <c r="CC1018" s="129"/>
      <c r="CD1018" s="129"/>
      <c r="CE1018" s="129"/>
      <c r="CF1018" s="92"/>
      <c r="CG1018" s="92"/>
      <c r="CH1018" s="92"/>
      <c r="CI1018" s="92"/>
      <c r="CJ1018" s="92"/>
      <c r="CK1018" s="92"/>
      <c r="CL1018" s="92"/>
      <c r="CM1018" s="92"/>
      <c r="CN1018" s="92"/>
      <c r="CO1018" s="92"/>
      <c r="CP1018" s="92"/>
      <c r="CQ1018" s="92"/>
      <c r="CR1018" s="92"/>
      <c r="CS1018" s="92"/>
      <c r="CT1018" s="92"/>
      <c r="CU1018" s="92"/>
      <c r="CV1018" s="92"/>
      <c r="CW1018" s="92"/>
      <c r="CX1018" s="92"/>
      <c r="CY1018" s="92"/>
      <c r="CZ1018" s="92"/>
      <c r="DA1018" s="92"/>
      <c r="DB1018" s="92"/>
      <c r="DC1018" s="92"/>
      <c r="DD1018" s="92"/>
      <c r="DE1018" s="92"/>
      <c r="DF1018" s="92"/>
      <c r="DG1018" s="92"/>
      <c r="DH1018" s="92"/>
      <c r="DI1018" s="92"/>
      <c r="DJ1018" s="92"/>
      <c r="DK1018" s="92"/>
      <c r="DL1018" s="92"/>
      <c r="DM1018" s="92"/>
      <c r="DN1018" s="92"/>
      <c r="DO1018" s="92"/>
      <c r="DP1018" s="92"/>
      <c r="DQ1018" s="92"/>
      <c r="DR1018" s="92"/>
      <c r="DS1018" s="92"/>
      <c r="DT1018" s="92"/>
      <c r="DU1018" s="92"/>
      <c r="DV1018" s="92"/>
      <c r="DW1018" s="92"/>
      <c r="DX1018" s="93"/>
      <c r="DY1018" s="92"/>
      <c r="DZ1018" s="92"/>
      <c r="EA1018" s="92"/>
      <c r="EB1018" s="92"/>
      <c r="EC1018" s="92"/>
      <c r="ED1018" s="92"/>
      <c r="EE1018" s="92"/>
      <c r="EF1018" s="92"/>
      <c r="EG1018" s="92"/>
      <c r="EH1018" s="92"/>
      <c r="EJ1018" s="115"/>
      <c r="EK1018" s="94"/>
      <c r="EL1018" s="95"/>
    </row>
    <row r="1019" spans="7:142" x14ac:dyDescent="0.15"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236"/>
      <c r="T1019" s="129"/>
      <c r="U1019" s="129"/>
      <c r="V1019" s="129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  <c r="BP1019" s="129"/>
      <c r="BQ1019" s="129"/>
      <c r="BR1019" s="129"/>
      <c r="BS1019" s="129"/>
      <c r="BT1019" s="129"/>
      <c r="BU1019" s="129"/>
      <c r="BV1019" s="129"/>
      <c r="BW1019" s="129"/>
      <c r="BX1019" s="129"/>
      <c r="BY1019" s="129"/>
      <c r="BZ1019" s="129"/>
      <c r="CA1019" s="129"/>
      <c r="CB1019" s="129"/>
      <c r="CC1019" s="129"/>
      <c r="CD1019" s="129"/>
      <c r="CE1019" s="129"/>
      <c r="CF1019" s="92"/>
      <c r="CG1019" s="92"/>
      <c r="CH1019" s="92"/>
      <c r="CI1019" s="92"/>
      <c r="CJ1019" s="92"/>
      <c r="CK1019" s="92"/>
      <c r="CL1019" s="92"/>
      <c r="CM1019" s="92"/>
      <c r="CN1019" s="92"/>
      <c r="CO1019" s="92"/>
      <c r="CP1019" s="92"/>
      <c r="CQ1019" s="92"/>
      <c r="CR1019" s="92"/>
      <c r="CS1019" s="92"/>
      <c r="CT1019" s="92"/>
      <c r="CU1019" s="92"/>
      <c r="CV1019" s="92"/>
      <c r="CW1019" s="92"/>
      <c r="CX1019" s="92"/>
      <c r="CY1019" s="92"/>
      <c r="CZ1019" s="92"/>
      <c r="DA1019" s="92"/>
      <c r="DB1019" s="92"/>
      <c r="DC1019" s="92"/>
      <c r="DD1019" s="92"/>
      <c r="DE1019" s="92"/>
      <c r="DF1019" s="92"/>
      <c r="DG1019" s="92"/>
      <c r="DH1019" s="92"/>
      <c r="DI1019" s="92"/>
      <c r="DJ1019" s="92"/>
      <c r="DK1019" s="92"/>
      <c r="DL1019" s="92"/>
      <c r="DM1019" s="92"/>
      <c r="DN1019" s="92"/>
      <c r="DO1019" s="92"/>
      <c r="DP1019" s="92"/>
      <c r="DQ1019" s="92"/>
      <c r="DR1019" s="92"/>
      <c r="DS1019" s="92"/>
      <c r="DT1019" s="92"/>
      <c r="DU1019" s="92"/>
      <c r="DV1019" s="92"/>
      <c r="DW1019" s="92"/>
      <c r="DX1019" s="93"/>
      <c r="DY1019" s="92"/>
      <c r="DZ1019" s="92"/>
      <c r="EA1019" s="92"/>
      <c r="EB1019" s="92"/>
      <c r="EC1019" s="92"/>
      <c r="ED1019" s="92"/>
      <c r="EE1019" s="92"/>
      <c r="EF1019" s="92"/>
      <c r="EG1019" s="92"/>
      <c r="EH1019" s="92"/>
      <c r="EK1019" s="94"/>
      <c r="EL1019" s="95"/>
    </row>
    <row r="1020" spans="7:142" x14ac:dyDescent="0.15"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236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  <c r="BP1020" s="129"/>
      <c r="BQ1020" s="129"/>
      <c r="BR1020" s="129"/>
      <c r="BS1020" s="129"/>
      <c r="BT1020" s="129"/>
      <c r="BU1020" s="129"/>
      <c r="BV1020" s="129"/>
      <c r="BW1020" s="129"/>
      <c r="BX1020" s="129"/>
      <c r="BY1020" s="129"/>
      <c r="BZ1020" s="129"/>
      <c r="CA1020" s="129"/>
      <c r="CB1020" s="129"/>
      <c r="CC1020" s="129"/>
      <c r="CD1020" s="129"/>
      <c r="CE1020" s="129"/>
      <c r="CF1020" s="92"/>
      <c r="CG1020" s="92"/>
      <c r="CH1020" s="92"/>
      <c r="CI1020" s="92"/>
      <c r="CJ1020" s="92"/>
      <c r="CK1020" s="92"/>
      <c r="CL1020" s="92"/>
      <c r="CM1020" s="92"/>
      <c r="CN1020" s="92"/>
      <c r="CO1020" s="92"/>
      <c r="CP1020" s="92"/>
      <c r="CQ1020" s="92"/>
      <c r="CR1020" s="92"/>
      <c r="CS1020" s="92"/>
      <c r="CT1020" s="92"/>
      <c r="CU1020" s="92"/>
      <c r="CV1020" s="92"/>
      <c r="CW1020" s="92"/>
      <c r="CX1020" s="92"/>
      <c r="CY1020" s="92"/>
      <c r="CZ1020" s="92"/>
      <c r="DA1020" s="92"/>
      <c r="DB1020" s="92"/>
      <c r="DC1020" s="92"/>
      <c r="DD1020" s="92"/>
      <c r="DE1020" s="92"/>
      <c r="DF1020" s="92"/>
      <c r="DG1020" s="92"/>
      <c r="DH1020" s="92"/>
      <c r="DI1020" s="92"/>
      <c r="DJ1020" s="92"/>
      <c r="DK1020" s="92"/>
      <c r="DL1020" s="92"/>
      <c r="DM1020" s="92"/>
      <c r="DN1020" s="92"/>
      <c r="DO1020" s="92"/>
      <c r="DP1020" s="92"/>
      <c r="DQ1020" s="92"/>
      <c r="DR1020" s="92"/>
      <c r="DS1020" s="92"/>
      <c r="DT1020" s="92"/>
      <c r="DU1020" s="92"/>
      <c r="DV1020" s="92"/>
      <c r="DW1020" s="92"/>
      <c r="DX1020" s="93"/>
      <c r="DY1020" s="92"/>
      <c r="DZ1020" s="92"/>
      <c r="EA1020" s="92"/>
      <c r="EB1020" s="92"/>
      <c r="EC1020" s="92"/>
      <c r="ED1020" s="92"/>
      <c r="EE1020" s="92"/>
      <c r="EF1020" s="92"/>
      <c r="EG1020" s="92"/>
      <c r="EH1020" s="92"/>
      <c r="EJ1020" s="115"/>
      <c r="EK1020" s="94"/>
      <c r="EL1020" s="95"/>
    </row>
    <row r="1021" spans="7:142" x14ac:dyDescent="0.15">
      <c r="G1021" s="129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236"/>
      <c r="T1021" s="129"/>
      <c r="U1021" s="129"/>
      <c r="V1021" s="129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  <c r="BP1021" s="129"/>
      <c r="BQ1021" s="129"/>
      <c r="BR1021" s="129"/>
      <c r="BS1021" s="129"/>
      <c r="BT1021" s="129"/>
      <c r="BU1021" s="129"/>
      <c r="BV1021" s="129"/>
      <c r="BW1021" s="129"/>
      <c r="BX1021" s="129"/>
      <c r="BY1021" s="129"/>
      <c r="BZ1021" s="129"/>
      <c r="CA1021" s="129"/>
      <c r="CB1021" s="129"/>
      <c r="CC1021" s="129"/>
      <c r="CD1021" s="129"/>
      <c r="CE1021" s="129"/>
      <c r="CF1021" s="92"/>
      <c r="CG1021" s="92"/>
      <c r="CH1021" s="92"/>
      <c r="CI1021" s="92"/>
      <c r="CJ1021" s="92"/>
      <c r="CK1021" s="92"/>
      <c r="CL1021" s="92"/>
      <c r="CM1021" s="92"/>
      <c r="CN1021" s="92"/>
      <c r="CO1021" s="92"/>
      <c r="CP1021" s="92"/>
      <c r="CQ1021" s="92"/>
      <c r="CR1021" s="92"/>
      <c r="CS1021" s="92"/>
      <c r="CT1021" s="92"/>
      <c r="CU1021" s="92"/>
      <c r="CV1021" s="92"/>
      <c r="CW1021" s="92"/>
      <c r="CX1021" s="92"/>
      <c r="CY1021" s="92"/>
      <c r="CZ1021" s="92"/>
      <c r="DA1021" s="92"/>
      <c r="DB1021" s="92"/>
      <c r="DC1021" s="92"/>
      <c r="DD1021" s="92"/>
      <c r="DE1021" s="92"/>
      <c r="DF1021" s="92"/>
      <c r="DG1021" s="92"/>
      <c r="DH1021" s="92"/>
      <c r="DI1021" s="92"/>
      <c r="DJ1021" s="92"/>
      <c r="DK1021" s="92"/>
      <c r="DL1021" s="92"/>
      <c r="DM1021" s="92"/>
      <c r="DN1021" s="92"/>
      <c r="DO1021" s="92"/>
      <c r="DP1021" s="92"/>
      <c r="DQ1021" s="92"/>
      <c r="DR1021" s="92"/>
      <c r="DS1021" s="92"/>
      <c r="DT1021" s="92"/>
      <c r="DU1021" s="92"/>
      <c r="DV1021" s="92"/>
      <c r="DW1021" s="92"/>
      <c r="DX1021" s="93"/>
      <c r="DY1021" s="92"/>
      <c r="DZ1021" s="92"/>
      <c r="EA1021" s="92"/>
      <c r="EB1021" s="92"/>
      <c r="EC1021" s="92"/>
      <c r="ED1021" s="92"/>
      <c r="EE1021" s="92"/>
      <c r="EF1021" s="92"/>
      <c r="EG1021" s="92"/>
      <c r="EH1021" s="92"/>
      <c r="EK1021" s="94"/>
      <c r="EL1021" s="95"/>
    </row>
    <row r="1022" spans="7:142" x14ac:dyDescent="0.15"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236"/>
      <c r="T1022" s="129"/>
      <c r="U1022" s="129"/>
      <c r="V1022" s="129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  <c r="BP1022" s="129"/>
      <c r="BQ1022" s="129"/>
      <c r="BR1022" s="129"/>
      <c r="BS1022" s="129"/>
      <c r="BT1022" s="129"/>
      <c r="BU1022" s="129"/>
      <c r="BV1022" s="129"/>
      <c r="BW1022" s="129"/>
      <c r="BX1022" s="129"/>
      <c r="BY1022" s="129"/>
      <c r="BZ1022" s="129"/>
      <c r="CA1022" s="129"/>
      <c r="CB1022" s="129"/>
      <c r="CC1022" s="129"/>
      <c r="CD1022" s="129"/>
      <c r="CE1022" s="129"/>
      <c r="CF1022" s="92"/>
      <c r="CG1022" s="92"/>
      <c r="CH1022" s="92"/>
      <c r="CI1022" s="92"/>
      <c r="CJ1022" s="92"/>
      <c r="CK1022" s="92"/>
      <c r="CL1022" s="92"/>
      <c r="CM1022" s="92"/>
      <c r="CN1022" s="92"/>
      <c r="CO1022" s="92"/>
      <c r="CP1022" s="92"/>
      <c r="CQ1022" s="92"/>
      <c r="CR1022" s="92"/>
      <c r="CS1022" s="92"/>
      <c r="CT1022" s="92"/>
      <c r="CU1022" s="92"/>
      <c r="CV1022" s="92"/>
      <c r="CW1022" s="92"/>
      <c r="CX1022" s="92"/>
      <c r="CY1022" s="92"/>
      <c r="CZ1022" s="92"/>
      <c r="DA1022" s="92"/>
      <c r="DB1022" s="92"/>
      <c r="DC1022" s="92"/>
      <c r="DD1022" s="92"/>
      <c r="DE1022" s="92"/>
      <c r="DF1022" s="92"/>
      <c r="DG1022" s="92"/>
      <c r="DH1022" s="92"/>
      <c r="DI1022" s="92"/>
      <c r="DJ1022" s="92"/>
      <c r="DK1022" s="92"/>
      <c r="DL1022" s="92"/>
      <c r="DM1022" s="92"/>
      <c r="DN1022" s="92"/>
      <c r="DO1022" s="92"/>
      <c r="DP1022" s="92"/>
      <c r="DQ1022" s="92"/>
      <c r="DR1022" s="92"/>
      <c r="DS1022" s="92"/>
      <c r="DT1022" s="92"/>
      <c r="DU1022" s="92"/>
      <c r="DV1022" s="92"/>
      <c r="DW1022" s="92"/>
      <c r="DX1022" s="93"/>
      <c r="DY1022" s="92"/>
      <c r="DZ1022" s="92"/>
      <c r="EA1022" s="92"/>
      <c r="EB1022" s="92"/>
      <c r="EC1022" s="92"/>
      <c r="ED1022" s="92"/>
      <c r="EE1022" s="92"/>
      <c r="EF1022" s="92"/>
      <c r="EG1022" s="92"/>
      <c r="EH1022" s="92"/>
      <c r="EK1022" s="94"/>
      <c r="EL1022" s="95"/>
    </row>
    <row r="1023" spans="7:142" x14ac:dyDescent="0.15">
      <c r="G1023" s="129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129"/>
      <c r="S1023" s="236"/>
      <c r="T1023" s="129"/>
      <c r="U1023" s="129"/>
      <c r="V1023" s="129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  <c r="BP1023" s="129"/>
      <c r="BQ1023" s="129"/>
      <c r="BR1023" s="129"/>
      <c r="BS1023" s="129"/>
      <c r="BT1023" s="129"/>
      <c r="BU1023" s="129"/>
      <c r="BV1023" s="129"/>
      <c r="BW1023" s="129"/>
      <c r="BX1023" s="129"/>
      <c r="BY1023" s="129"/>
      <c r="BZ1023" s="129"/>
      <c r="CA1023" s="129"/>
      <c r="CB1023" s="129"/>
      <c r="CC1023" s="129"/>
      <c r="CD1023" s="129"/>
      <c r="CE1023" s="129"/>
      <c r="CF1023" s="92"/>
      <c r="CG1023" s="92"/>
      <c r="CH1023" s="92"/>
      <c r="CI1023" s="92"/>
      <c r="CJ1023" s="92"/>
      <c r="CK1023" s="92"/>
      <c r="CL1023" s="92"/>
      <c r="CM1023" s="92"/>
      <c r="CN1023" s="92"/>
      <c r="CO1023" s="92"/>
      <c r="CP1023" s="92"/>
      <c r="CQ1023" s="92"/>
      <c r="CR1023" s="92"/>
      <c r="CS1023" s="92"/>
      <c r="CT1023" s="92"/>
      <c r="CU1023" s="92"/>
      <c r="CV1023" s="92"/>
      <c r="CW1023" s="92"/>
      <c r="CX1023" s="92"/>
      <c r="CY1023" s="92"/>
      <c r="CZ1023" s="92"/>
      <c r="DA1023" s="92"/>
      <c r="DB1023" s="92"/>
      <c r="DC1023" s="92"/>
      <c r="DD1023" s="92"/>
      <c r="DE1023" s="92"/>
      <c r="DF1023" s="92"/>
      <c r="DG1023" s="92"/>
      <c r="DH1023" s="92"/>
      <c r="DI1023" s="92"/>
      <c r="DJ1023" s="92"/>
      <c r="DK1023" s="92"/>
      <c r="DL1023" s="92"/>
      <c r="DM1023" s="92"/>
      <c r="DN1023" s="92"/>
      <c r="DO1023" s="92"/>
      <c r="DP1023" s="92"/>
      <c r="DQ1023" s="92"/>
      <c r="DR1023" s="92"/>
      <c r="DS1023" s="92"/>
      <c r="DT1023" s="92"/>
      <c r="DU1023" s="92"/>
      <c r="DV1023" s="92"/>
      <c r="DW1023" s="92"/>
      <c r="DX1023" s="93"/>
      <c r="DY1023" s="92"/>
      <c r="DZ1023" s="92"/>
      <c r="EA1023" s="92"/>
      <c r="EB1023" s="92"/>
      <c r="EC1023" s="92"/>
      <c r="ED1023" s="92"/>
      <c r="EE1023" s="92"/>
      <c r="EF1023" s="92"/>
      <c r="EG1023" s="92"/>
      <c r="EH1023" s="92"/>
      <c r="EK1023" s="94"/>
      <c r="EL1023" s="95"/>
    </row>
    <row r="1024" spans="7:142" x14ac:dyDescent="0.15"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236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  <c r="BP1024" s="129"/>
      <c r="BQ1024" s="129"/>
      <c r="BR1024" s="129"/>
      <c r="BS1024" s="129"/>
      <c r="BT1024" s="129"/>
      <c r="BU1024" s="129"/>
      <c r="BV1024" s="129"/>
      <c r="BW1024" s="129"/>
      <c r="BX1024" s="129"/>
      <c r="BY1024" s="129"/>
      <c r="BZ1024" s="129"/>
      <c r="CA1024" s="129"/>
      <c r="CB1024" s="129"/>
      <c r="CC1024" s="129"/>
      <c r="CD1024" s="129"/>
      <c r="CE1024" s="129"/>
      <c r="CF1024" s="92"/>
      <c r="CG1024" s="92"/>
      <c r="CH1024" s="92"/>
      <c r="CI1024" s="92"/>
      <c r="CJ1024" s="92"/>
      <c r="CK1024" s="92"/>
      <c r="CL1024" s="92"/>
      <c r="CM1024" s="92"/>
      <c r="CN1024" s="92"/>
      <c r="CO1024" s="92"/>
      <c r="CP1024" s="92"/>
      <c r="CQ1024" s="92"/>
      <c r="CR1024" s="92"/>
      <c r="CS1024" s="92"/>
      <c r="CT1024" s="92"/>
      <c r="CU1024" s="92"/>
      <c r="CV1024" s="92"/>
      <c r="CW1024" s="92"/>
      <c r="CX1024" s="92"/>
      <c r="CY1024" s="92"/>
      <c r="CZ1024" s="92"/>
      <c r="DA1024" s="92"/>
      <c r="DB1024" s="92"/>
      <c r="DC1024" s="92"/>
      <c r="DD1024" s="92"/>
      <c r="DE1024" s="92"/>
      <c r="DF1024" s="92"/>
      <c r="DG1024" s="92"/>
      <c r="DH1024" s="92"/>
      <c r="DI1024" s="92"/>
      <c r="DJ1024" s="92"/>
      <c r="DK1024" s="92"/>
      <c r="DL1024" s="92"/>
      <c r="DM1024" s="92"/>
      <c r="DN1024" s="92"/>
      <c r="DO1024" s="92"/>
      <c r="DP1024" s="92"/>
      <c r="DQ1024" s="92"/>
      <c r="DR1024" s="92"/>
      <c r="DS1024" s="92"/>
      <c r="DT1024" s="92"/>
      <c r="DU1024" s="92"/>
      <c r="DV1024" s="92"/>
      <c r="DW1024" s="92"/>
      <c r="DX1024" s="93"/>
      <c r="DY1024" s="92"/>
      <c r="DZ1024" s="92"/>
      <c r="EA1024" s="92"/>
      <c r="EB1024" s="92"/>
      <c r="EC1024" s="92"/>
      <c r="ED1024" s="92"/>
      <c r="EE1024" s="92"/>
      <c r="EF1024" s="92"/>
      <c r="EG1024" s="92"/>
      <c r="EH1024" s="92"/>
      <c r="EK1024" s="94"/>
      <c r="EL1024" s="95"/>
    </row>
    <row r="1025" spans="7:142" x14ac:dyDescent="0.15">
      <c r="G1025" s="129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129"/>
      <c r="S1025" s="236"/>
      <c r="T1025" s="129"/>
      <c r="U1025" s="129"/>
      <c r="V1025" s="129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  <c r="BP1025" s="129"/>
      <c r="BQ1025" s="129"/>
      <c r="BR1025" s="129"/>
      <c r="BS1025" s="129"/>
      <c r="BT1025" s="129"/>
      <c r="BU1025" s="129"/>
      <c r="BV1025" s="129"/>
      <c r="BW1025" s="129"/>
      <c r="BX1025" s="129"/>
      <c r="BY1025" s="129"/>
      <c r="BZ1025" s="129"/>
      <c r="CA1025" s="129"/>
      <c r="CB1025" s="129"/>
      <c r="CC1025" s="129"/>
      <c r="CD1025" s="129"/>
      <c r="CE1025" s="129"/>
      <c r="CF1025" s="92"/>
      <c r="CG1025" s="92"/>
      <c r="CH1025" s="92"/>
      <c r="CI1025" s="92"/>
      <c r="CJ1025" s="92"/>
      <c r="CK1025" s="92"/>
      <c r="CL1025" s="92"/>
      <c r="CM1025" s="92"/>
      <c r="CN1025" s="92"/>
      <c r="CO1025" s="92"/>
      <c r="CP1025" s="92"/>
      <c r="CQ1025" s="92"/>
      <c r="CR1025" s="92"/>
      <c r="CS1025" s="92"/>
      <c r="CT1025" s="92"/>
      <c r="CU1025" s="92"/>
      <c r="CV1025" s="92"/>
      <c r="CW1025" s="92"/>
      <c r="CX1025" s="92"/>
      <c r="CY1025" s="92"/>
      <c r="CZ1025" s="92"/>
      <c r="DA1025" s="92"/>
      <c r="DB1025" s="92"/>
      <c r="DC1025" s="92"/>
      <c r="DD1025" s="92"/>
      <c r="DE1025" s="92"/>
      <c r="DF1025" s="92"/>
      <c r="DG1025" s="92"/>
      <c r="DH1025" s="92"/>
      <c r="DI1025" s="92"/>
      <c r="DJ1025" s="92"/>
      <c r="DK1025" s="92"/>
      <c r="DL1025" s="92"/>
      <c r="DM1025" s="92"/>
      <c r="DN1025" s="92"/>
      <c r="DO1025" s="92"/>
      <c r="DP1025" s="92"/>
      <c r="DQ1025" s="92"/>
      <c r="DR1025" s="92"/>
      <c r="DS1025" s="92"/>
      <c r="DT1025" s="92"/>
      <c r="DU1025" s="92"/>
      <c r="DV1025" s="92"/>
      <c r="DW1025" s="92"/>
      <c r="DX1025" s="93"/>
      <c r="DY1025" s="92"/>
      <c r="DZ1025" s="92"/>
      <c r="EA1025" s="92"/>
      <c r="EB1025" s="92"/>
      <c r="EC1025" s="92"/>
      <c r="ED1025" s="92"/>
      <c r="EE1025" s="92"/>
      <c r="EF1025" s="92"/>
      <c r="EG1025" s="92"/>
      <c r="EH1025" s="92"/>
      <c r="EK1025" s="94"/>
      <c r="EL1025" s="95"/>
    </row>
    <row r="1026" spans="7:142" x14ac:dyDescent="0.15"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236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  <c r="BP1026" s="129"/>
      <c r="BQ1026" s="129"/>
      <c r="BR1026" s="129"/>
      <c r="BS1026" s="129"/>
      <c r="BT1026" s="129"/>
      <c r="BU1026" s="129"/>
      <c r="BV1026" s="129"/>
      <c r="BW1026" s="129"/>
      <c r="BX1026" s="129"/>
      <c r="BY1026" s="129"/>
      <c r="BZ1026" s="129"/>
      <c r="CA1026" s="129"/>
      <c r="CB1026" s="129"/>
      <c r="CC1026" s="129"/>
      <c r="CD1026" s="129"/>
      <c r="CE1026" s="129"/>
      <c r="CF1026" s="92"/>
      <c r="CG1026" s="92"/>
      <c r="CH1026" s="92"/>
      <c r="CI1026" s="92"/>
      <c r="CJ1026" s="92"/>
      <c r="CK1026" s="92"/>
      <c r="CL1026" s="92"/>
      <c r="CM1026" s="92"/>
      <c r="CN1026" s="92"/>
      <c r="CO1026" s="92"/>
      <c r="CP1026" s="92"/>
      <c r="CQ1026" s="92"/>
      <c r="CR1026" s="92"/>
      <c r="CS1026" s="92"/>
      <c r="CT1026" s="92"/>
      <c r="CU1026" s="92"/>
      <c r="CV1026" s="92"/>
      <c r="CW1026" s="92"/>
      <c r="CX1026" s="92"/>
      <c r="CY1026" s="92"/>
      <c r="CZ1026" s="92"/>
      <c r="DA1026" s="92"/>
      <c r="DB1026" s="92"/>
      <c r="DC1026" s="92"/>
      <c r="DD1026" s="92"/>
      <c r="DE1026" s="92"/>
      <c r="DF1026" s="92"/>
      <c r="DG1026" s="92"/>
      <c r="DH1026" s="92"/>
      <c r="DI1026" s="92"/>
      <c r="DJ1026" s="92"/>
      <c r="DK1026" s="92"/>
      <c r="DL1026" s="92"/>
      <c r="DM1026" s="92"/>
      <c r="DN1026" s="92"/>
      <c r="DO1026" s="92"/>
      <c r="DP1026" s="92"/>
      <c r="DQ1026" s="92"/>
      <c r="DR1026" s="92"/>
      <c r="DS1026" s="92"/>
      <c r="DT1026" s="92"/>
      <c r="DU1026" s="92"/>
      <c r="DV1026" s="92"/>
      <c r="DW1026" s="92"/>
      <c r="DX1026" s="93"/>
      <c r="DY1026" s="92"/>
      <c r="DZ1026" s="92"/>
      <c r="EA1026" s="92"/>
      <c r="EB1026" s="92"/>
      <c r="EC1026" s="92"/>
      <c r="ED1026" s="92"/>
      <c r="EE1026" s="92"/>
      <c r="EF1026" s="92"/>
      <c r="EG1026" s="92"/>
      <c r="EH1026" s="92"/>
      <c r="EK1026" s="94"/>
      <c r="EL1026" s="95"/>
    </row>
    <row r="1027" spans="7:142" x14ac:dyDescent="0.15">
      <c r="G1027" s="129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236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  <c r="BP1027" s="129"/>
      <c r="BQ1027" s="129"/>
      <c r="BR1027" s="129"/>
      <c r="BS1027" s="129"/>
      <c r="BT1027" s="129"/>
      <c r="BU1027" s="129"/>
      <c r="BV1027" s="129"/>
      <c r="BW1027" s="129"/>
      <c r="BX1027" s="129"/>
      <c r="BY1027" s="129"/>
      <c r="BZ1027" s="129"/>
      <c r="CA1027" s="129"/>
      <c r="CB1027" s="129"/>
      <c r="CC1027" s="129"/>
      <c r="CD1027" s="129"/>
      <c r="CE1027" s="129"/>
      <c r="CF1027" s="92"/>
      <c r="CG1027" s="92"/>
      <c r="CH1027" s="92"/>
      <c r="CI1027" s="92"/>
      <c r="CJ1027" s="92"/>
      <c r="CK1027" s="92"/>
      <c r="CL1027" s="92"/>
      <c r="CM1027" s="92"/>
      <c r="CN1027" s="92"/>
      <c r="CO1027" s="92"/>
      <c r="CP1027" s="92"/>
      <c r="CQ1027" s="92"/>
      <c r="CR1027" s="92"/>
      <c r="CS1027" s="92"/>
      <c r="CT1027" s="92"/>
      <c r="CU1027" s="92"/>
      <c r="CV1027" s="92"/>
      <c r="CW1027" s="92"/>
      <c r="CX1027" s="92"/>
      <c r="CY1027" s="92"/>
      <c r="CZ1027" s="92"/>
      <c r="DA1027" s="92"/>
      <c r="DB1027" s="92"/>
      <c r="DC1027" s="92"/>
      <c r="DD1027" s="92"/>
      <c r="DE1027" s="92"/>
      <c r="DF1027" s="92"/>
      <c r="DG1027" s="92"/>
      <c r="DH1027" s="92"/>
      <c r="DI1027" s="92"/>
      <c r="DJ1027" s="92"/>
      <c r="DK1027" s="92"/>
      <c r="DL1027" s="92"/>
      <c r="DM1027" s="92"/>
      <c r="DN1027" s="92"/>
      <c r="DO1027" s="92"/>
      <c r="DP1027" s="92"/>
      <c r="DQ1027" s="92"/>
      <c r="DR1027" s="92"/>
      <c r="DS1027" s="92"/>
      <c r="DT1027" s="92"/>
      <c r="DU1027" s="92"/>
      <c r="DV1027" s="92"/>
      <c r="DW1027" s="92"/>
      <c r="DX1027" s="93"/>
      <c r="DY1027" s="92"/>
      <c r="DZ1027" s="92"/>
      <c r="EA1027" s="92"/>
      <c r="EB1027" s="92"/>
      <c r="EC1027" s="92"/>
      <c r="ED1027" s="92"/>
      <c r="EE1027" s="92"/>
      <c r="EF1027" s="92"/>
      <c r="EG1027" s="92"/>
      <c r="EH1027" s="92"/>
      <c r="EK1027" s="94"/>
      <c r="EL1027" s="95"/>
    </row>
    <row r="1028" spans="7:142" x14ac:dyDescent="0.15"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236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  <c r="BP1028" s="129"/>
      <c r="BQ1028" s="129"/>
      <c r="BR1028" s="129"/>
      <c r="BS1028" s="129"/>
      <c r="BT1028" s="129"/>
      <c r="BU1028" s="129"/>
      <c r="BV1028" s="129"/>
      <c r="BW1028" s="129"/>
      <c r="BX1028" s="129"/>
      <c r="BY1028" s="129"/>
      <c r="BZ1028" s="129"/>
      <c r="CA1028" s="129"/>
      <c r="CB1028" s="129"/>
      <c r="CC1028" s="129"/>
      <c r="CD1028" s="129"/>
      <c r="CE1028" s="129"/>
      <c r="CF1028" s="92"/>
      <c r="CG1028" s="92"/>
      <c r="CH1028" s="92"/>
      <c r="CI1028" s="92"/>
      <c r="CJ1028" s="92"/>
      <c r="CK1028" s="92"/>
      <c r="CL1028" s="92"/>
      <c r="CM1028" s="92"/>
      <c r="CN1028" s="92"/>
      <c r="CO1028" s="92"/>
      <c r="CP1028" s="92"/>
      <c r="CQ1028" s="92"/>
      <c r="CR1028" s="92"/>
      <c r="CS1028" s="92"/>
      <c r="CT1028" s="92"/>
      <c r="CU1028" s="92"/>
      <c r="CV1028" s="92"/>
      <c r="CW1028" s="92"/>
      <c r="CX1028" s="92"/>
      <c r="CY1028" s="92"/>
      <c r="CZ1028" s="92"/>
      <c r="DA1028" s="92"/>
      <c r="DB1028" s="92"/>
      <c r="DC1028" s="92"/>
      <c r="DD1028" s="92"/>
      <c r="DE1028" s="92"/>
      <c r="DF1028" s="92"/>
      <c r="DG1028" s="92"/>
      <c r="DH1028" s="92"/>
      <c r="DI1028" s="92"/>
      <c r="DJ1028" s="92"/>
      <c r="DK1028" s="92"/>
      <c r="DL1028" s="92"/>
      <c r="DM1028" s="92"/>
      <c r="DN1028" s="92"/>
      <c r="DO1028" s="92"/>
      <c r="DP1028" s="92"/>
      <c r="DQ1028" s="92"/>
      <c r="DR1028" s="92"/>
      <c r="DS1028" s="92"/>
      <c r="DT1028" s="92"/>
      <c r="DU1028" s="92"/>
      <c r="DV1028" s="92"/>
      <c r="DW1028" s="92"/>
      <c r="DX1028" s="93"/>
      <c r="DY1028" s="92"/>
      <c r="DZ1028" s="92"/>
      <c r="EA1028" s="92"/>
      <c r="EB1028" s="92"/>
      <c r="EC1028" s="92"/>
      <c r="ED1028" s="92"/>
      <c r="EE1028" s="92"/>
      <c r="EF1028" s="92"/>
      <c r="EG1028" s="92"/>
      <c r="EH1028" s="92"/>
      <c r="EK1028" s="94"/>
      <c r="EL1028" s="95"/>
    </row>
    <row r="1029" spans="7:142" x14ac:dyDescent="0.15">
      <c r="G1029" s="129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129"/>
      <c r="S1029" s="236"/>
      <c r="T1029" s="129"/>
      <c r="U1029" s="129"/>
      <c r="V1029" s="129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  <c r="BP1029" s="129"/>
      <c r="BQ1029" s="129"/>
      <c r="BR1029" s="129"/>
      <c r="BS1029" s="129"/>
      <c r="BT1029" s="129"/>
      <c r="BU1029" s="129"/>
      <c r="BV1029" s="129"/>
      <c r="BW1029" s="129"/>
      <c r="BX1029" s="129"/>
      <c r="BY1029" s="129"/>
      <c r="BZ1029" s="129"/>
      <c r="CA1029" s="129"/>
      <c r="CB1029" s="129"/>
      <c r="CC1029" s="129"/>
      <c r="CD1029" s="129"/>
      <c r="CE1029" s="129"/>
      <c r="CF1029" s="92"/>
      <c r="CG1029" s="92"/>
      <c r="CH1029" s="92"/>
      <c r="CI1029" s="92"/>
      <c r="CJ1029" s="92"/>
      <c r="CK1029" s="92"/>
      <c r="CL1029" s="92"/>
      <c r="CM1029" s="92"/>
      <c r="CN1029" s="92"/>
      <c r="CO1029" s="92"/>
      <c r="CP1029" s="92"/>
      <c r="CQ1029" s="92"/>
      <c r="CR1029" s="92"/>
      <c r="CS1029" s="92"/>
      <c r="CT1029" s="92"/>
      <c r="CU1029" s="92"/>
      <c r="CV1029" s="92"/>
      <c r="CW1029" s="92"/>
      <c r="CX1029" s="92"/>
      <c r="CY1029" s="92"/>
      <c r="CZ1029" s="92"/>
      <c r="DA1029" s="92"/>
      <c r="DB1029" s="92"/>
      <c r="DC1029" s="92"/>
      <c r="DD1029" s="92"/>
      <c r="DE1029" s="92"/>
      <c r="DF1029" s="92"/>
      <c r="DG1029" s="92"/>
      <c r="DH1029" s="92"/>
      <c r="DI1029" s="92"/>
      <c r="DJ1029" s="92"/>
      <c r="DK1029" s="92"/>
      <c r="DL1029" s="92"/>
      <c r="DM1029" s="92"/>
      <c r="DN1029" s="92"/>
      <c r="DO1029" s="92"/>
      <c r="DP1029" s="92"/>
      <c r="DQ1029" s="92"/>
      <c r="DR1029" s="92"/>
      <c r="DS1029" s="92"/>
      <c r="DT1029" s="92"/>
      <c r="DU1029" s="92"/>
      <c r="DV1029" s="92"/>
      <c r="DW1029" s="92"/>
      <c r="DX1029" s="93"/>
      <c r="DY1029" s="92"/>
      <c r="DZ1029" s="92"/>
      <c r="EA1029" s="92"/>
      <c r="EB1029" s="92"/>
      <c r="EC1029" s="92"/>
      <c r="ED1029" s="92"/>
      <c r="EE1029" s="92"/>
      <c r="EF1029" s="92"/>
      <c r="EG1029" s="92"/>
      <c r="EH1029" s="92"/>
      <c r="EK1029" s="94"/>
      <c r="EL1029" s="95"/>
    </row>
    <row r="1030" spans="7:142" x14ac:dyDescent="0.15"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236"/>
      <c r="T1030" s="129"/>
      <c r="U1030" s="129"/>
      <c r="V1030" s="129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  <c r="BP1030" s="129"/>
      <c r="BQ1030" s="129"/>
      <c r="BR1030" s="129"/>
      <c r="BS1030" s="129"/>
      <c r="BT1030" s="129"/>
      <c r="BU1030" s="129"/>
      <c r="BV1030" s="129"/>
      <c r="BW1030" s="129"/>
      <c r="BX1030" s="129"/>
      <c r="BY1030" s="129"/>
      <c r="BZ1030" s="129"/>
      <c r="CA1030" s="129"/>
      <c r="CB1030" s="129"/>
      <c r="CC1030" s="129"/>
      <c r="CD1030" s="129"/>
      <c r="CE1030" s="129"/>
      <c r="CF1030" s="92"/>
      <c r="CG1030" s="92"/>
      <c r="CH1030" s="92"/>
      <c r="CI1030" s="92"/>
      <c r="CJ1030" s="92"/>
      <c r="CK1030" s="92"/>
      <c r="CL1030" s="92"/>
      <c r="CM1030" s="92"/>
      <c r="CN1030" s="92"/>
      <c r="CO1030" s="92"/>
      <c r="CP1030" s="92"/>
      <c r="CQ1030" s="92"/>
      <c r="CR1030" s="92"/>
      <c r="CS1030" s="92"/>
      <c r="CT1030" s="92"/>
      <c r="CU1030" s="92"/>
      <c r="CV1030" s="92"/>
      <c r="CW1030" s="92"/>
      <c r="CX1030" s="92"/>
      <c r="CY1030" s="92"/>
      <c r="CZ1030" s="92"/>
      <c r="DA1030" s="92"/>
      <c r="DB1030" s="92"/>
      <c r="DC1030" s="92"/>
      <c r="DD1030" s="92"/>
      <c r="DE1030" s="92"/>
      <c r="DF1030" s="92"/>
      <c r="DG1030" s="92"/>
      <c r="DH1030" s="92"/>
      <c r="DI1030" s="92"/>
      <c r="DJ1030" s="92"/>
      <c r="DK1030" s="92"/>
      <c r="DL1030" s="92"/>
      <c r="DM1030" s="92"/>
      <c r="DN1030" s="92"/>
      <c r="DO1030" s="92"/>
      <c r="DP1030" s="92"/>
      <c r="DQ1030" s="92"/>
      <c r="DR1030" s="92"/>
      <c r="DS1030" s="92"/>
      <c r="DT1030" s="92"/>
      <c r="DU1030" s="92"/>
      <c r="DV1030" s="92"/>
      <c r="DW1030" s="92"/>
      <c r="DX1030" s="93"/>
      <c r="DY1030" s="92"/>
      <c r="DZ1030" s="92"/>
      <c r="EA1030" s="92"/>
      <c r="EB1030" s="92"/>
      <c r="EC1030" s="92"/>
      <c r="ED1030" s="92"/>
      <c r="EE1030" s="92"/>
      <c r="EF1030" s="92"/>
      <c r="EG1030" s="92"/>
      <c r="EH1030" s="92"/>
      <c r="EK1030" s="94"/>
      <c r="EL1030" s="95"/>
    </row>
    <row r="1031" spans="7:142" x14ac:dyDescent="0.15">
      <c r="G1031" s="129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129"/>
      <c r="S1031" s="236"/>
      <c r="T1031" s="129"/>
      <c r="U1031" s="129"/>
      <c r="V1031" s="129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  <c r="BP1031" s="129"/>
      <c r="BQ1031" s="129"/>
      <c r="BR1031" s="129"/>
      <c r="BS1031" s="129"/>
      <c r="BT1031" s="129"/>
      <c r="BU1031" s="129"/>
      <c r="BV1031" s="129"/>
      <c r="BW1031" s="129"/>
      <c r="BX1031" s="129"/>
      <c r="BY1031" s="129"/>
      <c r="BZ1031" s="129"/>
      <c r="CA1031" s="129"/>
      <c r="CB1031" s="129"/>
      <c r="CC1031" s="129"/>
      <c r="CD1031" s="129"/>
      <c r="CE1031" s="129"/>
      <c r="CF1031" s="92"/>
      <c r="CG1031" s="92"/>
      <c r="CH1031" s="92"/>
      <c r="CI1031" s="92"/>
      <c r="CJ1031" s="92"/>
      <c r="CK1031" s="92"/>
      <c r="CL1031" s="92"/>
      <c r="CM1031" s="92"/>
      <c r="CN1031" s="92"/>
      <c r="CO1031" s="92"/>
      <c r="CP1031" s="92"/>
      <c r="CQ1031" s="92"/>
      <c r="CR1031" s="92"/>
      <c r="CS1031" s="92"/>
      <c r="CT1031" s="92"/>
      <c r="CU1031" s="92"/>
      <c r="CV1031" s="92"/>
      <c r="CW1031" s="92"/>
      <c r="CX1031" s="92"/>
      <c r="CY1031" s="92"/>
      <c r="CZ1031" s="92"/>
      <c r="DA1031" s="92"/>
      <c r="DB1031" s="92"/>
      <c r="DC1031" s="92"/>
      <c r="DD1031" s="92"/>
      <c r="DE1031" s="92"/>
      <c r="DF1031" s="92"/>
      <c r="DG1031" s="92"/>
      <c r="DH1031" s="92"/>
      <c r="DI1031" s="92"/>
      <c r="DJ1031" s="92"/>
      <c r="DK1031" s="92"/>
      <c r="DL1031" s="92"/>
      <c r="DM1031" s="92"/>
      <c r="DN1031" s="92"/>
      <c r="DO1031" s="92"/>
      <c r="DP1031" s="92"/>
      <c r="DQ1031" s="92"/>
      <c r="DR1031" s="92"/>
      <c r="DS1031" s="92"/>
      <c r="DT1031" s="92"/>
      <c r="DU1031" s="92"/>
      <c r="DV1031" s="92"/>
      <c r="DW1031" s="92"/>
      <c r="DX1031" s="93"/>
      <c r="DY1031" s="92"/>
      <c r="DZ1031" s="92"/>
      <c r="EA1031" s="92"/>
      <c r="EB1031" s="92"/>
      <c r="EC1031" s="92"/>
      <c r="ED1031" s="92"/>
      <c r="EE1031" s="92"/>
      <c r="EF1031" s="92"/>
      <c r="EG1031" s="92"/>
      <c r="EH1031" s="92"/>
      <c r="EK1031" s="94"/>
      <c r="EL1031" s="95"/>
    </row>
    <row r="1032" spans="7:142" x14ac:dyDescent="0.15"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236"/>
      <c r="T1032" s="129"/>
      <c r="U1032" s="129"/>
      <c r="V1032" s="129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  <c r="BP1032" s="129"/>
      <c r="BQ1032" s="129"/>
      <c r="BR1032" s="129"/>
      <c r="BS1032" s="129"/>
      <c r="BT1032" s="129"/>
      <c r="BU1032" s="129"/>
      <c r="BV1032" s="129"/>
      <c r="BW1032" s="129"/>
      <c r="BX1032" s="129"/>
      <c r="BY1032" s="129"/>
      <c r="BZ1032" s="129"/>
      <c r="CA1032" s="129"/>
      <c r="CB1032" s="129"/>
      <c r="CC1032" s="129"/>
      <c r="CD1032" s="129"/>
      <c r="CE1032" s="129"/>
      <c r="CF1032" s="92"/>
      <c r="CG1032" s="92"/>
      <c r="CH1032" s="92"/>
      <c r="CI1032" s="92"/>
      <c r="CJ1032" s="92"/>
      <c r="CK1032" s="92"/>
      <c r="CL1032" s="92"/>
      <c r="CM1032" s="92"/>
      <c r="CN1032" s="92"/>
      <c r="CO1032" s="92"/>
      <c r="CP1032" s="92"/>
      <c r="CQ1032" s="92"/>
      <c r="CR1032" s="92"/>
      <c r="CS1032" s="92"/>
      <c r="CT1032" s="92"/>
      <c r="CU1032" s="92"/>
      <c r="CV1032" s="92"/>
      <c r="CW1032" s="92"/>
      <c r="CX1032" s="92"/>
      <c r="CY1032" s="92"/>
      <c r="CZ1032" s="92"/>
      <c r="DA1032" s="92"/>
      <c r="DB1032" s="92"/>
      <c r="DC1032" s="92"/>
      <c r="DD1032" s="92"/>
      <c r="DE1032" s="92"/>
      <c r="DF1032" s="92"/>
      <c r="DG1032" s="92"/>
      <c r="DH1032" s="92"/>
      <c r="DI1032" s="92"/>
      <c r="DJ1032" s="92"/>
      <c r="DK1032" s="92"/>
      <c r="DL1032" s="92"/>
      <c r="DM1032" s="92"/>
      <c r="DN1032" s="92"/>
      <c r="DO1032" s="92"/>
      <c r="DP1032" s="92"/>
      <c r="DQ1032" s="92"/>
      <c r="DR1032" s="92"/>
      <c r="DS1032" s="92"/>
      <c r="DT1032" s="92"/>
      <c r="DU1032" s="92"/>
      <c r="DV1032" s="92"/>
      <c r="DW1032" s="92"/>
      <c r="DX1032" s="93"/>
      <c r="DY1032" s="92"/>
      <c r="DZ1032" s="92"/>
      <c r="EA1032" s="92"/>
      <c r="EB1032" s="92"/>
      <c r="EC1032" s="92"/>
      <c r="ED1032" s="92"/>
      <c r="EE1032" s="92"/>
      <c r="EF1032" s="92"/>
      <c r="EG1032" s="92"/>
      <c r="EH1032" s="92"/>
      <c r="EK1032" s="94"/>
      <c r="EL1032" s="95"/>
    </row>
    <row r="1033" spans="7:142" x14ac:dyDescent="0.15">
      <c r="G1033" s="129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236"/>
      <c r="T1033" s="129"/>
      <c r="U1033" s="129"/>
      <c r="V1033" s="129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  <c r="BP1033" s="129"/>
      <c r="BQ1033" s="129"/>
      <c r="BR1033" s="129"/>
      <c r="BS1033" s="129"/>
      <c r="BT1033" s="129"/>
      <c r="BU1033" s="129"/>
      <c r="BV1033" s="129"/>
      <c r="BW1033" s="129"/>
      <c r="BX1033" s="129"/>
      <c r="BY1033" s="129"/>
      <c r="BZ1033" s="129"/>
      <c r="CA1033" s="129"/>
      <c r="CB1033" s="129"/>
      <c r="CC1033" s="129"/>
      <c r="CD1033" s="129"/>
      <c r="CE1033" s="129"/>
      <c r="CF1033" s="92"/>
      <c r="CG1033" s="92"/>
      <c r="CH1033" s="92"/>
      <c r="CI1033" s="92"/>
      <c r="CJ1033" s="92"/>
      <c r="CK1033" s="92"/>
      <c r="CL1033" s="92"/>
      <c r="CM1033" s="92"/>
      <c r="CN1033" s="92"/>
      <c r="CO1033" s="92"/>
      <c r="CP1033" s="92"/>
      <c r="CQ1033" s="92"/>
      <c r="CR1033" s="92"/>
      <c r="CS1033" s="92"/>
      <c r="CT1033" s="92"/>
      <c r="CU1033" s="92"/>
      <c r="CV1033" s="92"/>
      <c r="CW1033" s="92"/>
      <c r="CX1033" s="92"/>
      <c r="CY1033" s="92"/>
      <c r="CZ1033" s="92"/>
      <c r="DA1033" s="92"/>
      <c r="DB1033" s="92"/>
      <c r="DC1033" s="92"/>
      <c r="DD1033" s="92"/>
      <c r="DE1033" s="92"/>
      <c r="DF1033" s="92"/>
      <c r="DG1033" s="92"/>
      <c r="DH1033" s="92"/>
      <c r="DI1033" s="92"/>
      <c r="DJ1033" s="92"/>
      <c r="DK1033" s="92"/>
      <c r="DL1033" s="92"/>
      <c r="DM1033" s="92"/>
      <c r="DN1033" s="92"/>
      <c r="DO1033" s="92"/>
      <c r="DP1033" s="92"/>
      <c r="DQ1033" s="92"/>
      <c r="DR1033" s="92"/>
      <c r="DS1033" s="92"/>
      <c r="DT1033" s="92"/>
      <c r="DU1033" s="92"/>
      <c r="DV1033" s="92"/>
      <c r="DW1033" s="92"/>
      <c r="DX1033" s="93"/>
      <c r="DY1033" s="92"/>
      <c r="DZ1033" s="92"/>
      <c r="EA1033" s="92"/>
      <c r="EB1033" s="92"/>
      <c r="EC1033" s="92"/>
      <c r="ED1033" s="92"/>
      <c r="EE1033" s="92"/>
      <c r="EF1033" s="92"/>
      <c r="EG1033" s="92"/>
      <c r="EH1033" s="92"/>
      <c r="EK1033" s="94"/>
      <c r="EL1033" s="95"/>
    </row>
    <row r="1034" spans="7:142" x14ac:dyDescent="0.15"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236"/>
      <c r="T1034" s="129"/>
      <c r="U1034" s="129"/>
      <c r="V1034" s="129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  <c r="BP1034" s="129"/>
      <c r="BQ1034" s="129"/>
      <c r="BR1034" s="129"/>
      <c r="BS1034" s="129"/>
      <c r="BT1034" s="129"/>
      <c r="BU1034" s="129"/>
      <c r="BV1034" s="129"/>
      <c r="BW1034" s="129"/>
      <c r="BX1034" s="129"/>
      <c r="BY1034" s="129"/>
      <c r="BZ1034" s="129"/>
      <c r="CA1034" s="129"/>
      <c r="CB1034" s="129"/>
      <c r="CC1034" s="129"/>
      <c r="CD1034" s="129"/>
      <c r="CE1034" s="129"/>
      <c r="CF1034" s="92"/>
      <c r="CG1034" s="92"/>
      <c r="CH1034" s="92"/>
      <c r="CI1034" s="92"/>
      <c r="CJ1034" s="92"/>
      <c r="CK1034" s="92"/>
      <c r="CL1034" s="92"/>
      <c r="CM1034" s="92"/>
      <c r="CN1034" s="92"/>
      <c r="CO1034" s="92"/>
      <c r="CP1034" s="92"/>
      <c r="CQ1034" s="92"/>
      <c r="CR1034" s="92"/>
      <c r="CS1034" s="92"/>
      <c r="CT1034" s="92"/>
      <c r="CU1034" s="92"/>
      <c r="CV1034" s="92"/>
      <c r="CW1034" s="92"/>
      <c r="CX1034" s="92"/>
      <c r="CY1034" s="92"/>
      <c r="CZ1034" s="92"/>
      <c r="DA1034" s="92"/>
      <c r="DB1034" s="92"/>
      <c r="DC1034" s="92"/>
      <c r="DD1034" s="92"/>
      <c r="DE1034" s="92"/>
      <c r="DF1034" s="92"/>
      <c r="DG1034" s="92"/>
      <c r="DH1034" s="92"/>
      <c r="DI1034" s="92"/>
      <c r="DJ1034" s="92"/>
      <c r="DK1034" s="92"/>
      <c r="DL1034" s="92"/>
      <c r="DM1034" s="92"/>
      <c r="DN1034" s="92"/>
      <c r="DO1034" s="92"/>
      <c r="DP1034" s="92"/>
      <c r="DQ1034" s="92"/>
      <c r="DR1034" s="92"/>
      <c r="DS1034" s="92"/>
      <c r="DT1034" s="92"/>
      <c r="DU1034" s="92"/>
      <c r="DV1034" s="92"/>
      <c r="DW1034" s="92"/>
      <c r="DX1034" s="93"/>
      <c r="DY1034" s="92"/>
      <c r="DZ1034" s="92"/>
      <c r="EA1034" s="92"/>
      <c r="EB1034" s="92"/>
      <c r="EC1034" s="92"/>
      <c r="ED1034" s="92"/>
      <c r="EE1034" s="92"/>
      <c r="EF1034" s="92"/>
      <c r="EG1034" s="92"/>
      <c r="EH1034" s="92"/>
      <c r="EK1034" s="94"/>
      <c r="EL1034" s="95"/>
    </row>
    <row r="1035" spans="7:142" x14ac:dyDescent="0.15">
      <c r="G1035" s="129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129"/>
      <c r="S1035" s="236"/>
      <c r="T1035" s="129"/>
      <c r="U1035" s="129"/>
      <c r="V1035" s="129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  <c r="BP1035" s="129"/>
      <c r="BQ1035" s="129"/>
      <c r="BR1035" s="129"/>
      <c r="BS1035" s="129"/>
      <c r="BT1035" s="129"/>
      <c r="BU1035" s="129"/>
      <c r="BV1035" s="129"/>
      <c r="BW1035" s="129"/>
      <c r="BX1035" s="129"/>
      <c r="BY1035" s="129"/>
      <c r="BZ1035" s="129"/>
      <c r="CA1035" s="129"/>
      <c r="CB1035" s="129"/>
      <c r="CC1035" s="129"/>
      <c r="CD1035" s="129"/>
      <c r="CE1035" s="129"/>
      <c r="CF1035" s="92"/>
      <c r="CG1035" s="92"/>
      <c r="CH1035" s="92"/>
      <c r="CI1035" s="92"/>
      <c r="CJ1035" s="92"/>
      <c r="CK1035" s="92"/>
      <c r="CL1035" s="92"/>
      <c r="CM1035" s="92"/>
      <c r="CN1035" s="92"/>
      <c r="CO1035" s="92"/>
      <c r="CP1035" s="92"/>
      <c r="CQ1035" s="92"/>
      <c r="CR1035" s="92"/>
      <c r="CS1035" s="92"/>
      <c r="CT1035" s="92"/>
      <c r="CU1035" s="92"/>
      <c r="CV1035" s="92"/>
      <c r="CW1035" s="92"/>
      <c r="CX1035" s="92"/>
      <c r="CY1035" s="92"/>
      <c r="CZ1035" s="92"/>
      <c r="DA1035" s="92"/>
      <c r="DB1035" s="92"/>
      <c r="DC1035" s="92"/>
      <c r="DD1035" s="92"/>
      <c r="DE1035" s="92"/>
      <c r="DF1035" s="92"/>
      <c r="DG1035" s="92"/>
      <c r="DH1035" s="92"/>
      <c r="DI1035" s="92"/>
      <c r="DJ1035" s="92"/>
      <c r="DK1035" s="92"/>
      <c r="DL1035" s="92"/>
      <c r="DM1035" s="92"/>
      <c r="DN1035" s="92"/>
      <c r="DO1035" s="92"/>
      <c r="DP1035" s="92"/>
      <c r="DQ1035" s="92"/>
      <c r="DR1035" s="92"/>
      <c r="DS1035" s="92"/>
      <c r="DT1035" s="92"/>
      <c r="DU1035" s="92"/>
      <c r="DV1035" s="92"/>
      <c r="DW1035" s="92"/>
      <c r="DX1035" s="93"/>
      <c r="DY1035" s="92"/>
      <c r="DZ1035" s="92"/>
      <c r="EA1035" s="92"/>
      <c r="EB1035" s="92"/>
      <c r="EC1035" s="92"/>
      <c r="ED1035" s="92"/>
      <c r="EE1035" s="92"/>
      <c r="EF1035" s="92"/>
      <c r="EG1035" s="92"/>
      <c r="EH1035" s="92"/>
      <c r="EK1035" s="94"/>
      <c r="EL1035" s="95"/>
    </row>
    <row r="1036" spans="7:142" x14ac:dyDescent="0.15"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236"/>
      <c r="T1036" s="129"/>
      <c r="U1036" s="129"/>
      <c r="V1036" s="129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  <c r="BP1036" s="129"/>
      <c r="BQ1036" s="129"/>
      <c r="BR1036" s="129"/>
      <c r="BS1036" s="129"/>
      <c r="BT1036" s="129"/>
      <c r="BU1036" s="129"/>
      <c r="BV1036" s="129"/>
      <c r="BW1036" s="129"/>
      <c r="BX1036" s="129"/>
      <c r="BY1036" s="129"/>
      <c r="BZ1036" s="129"/>
      <c r="CA1036" s="129"/>
      <c r="CB1036" s="129"/>
      <c r="CC1036" s="129"/>
      <c r="CD1036" s="129"/>
      <c r="CE1036" s="129"/>
      <c r="CF1036" s="92"/>
      <c r="CG1036" s="92"/>
      <c r="CH1036" s="92"/>
      <c r="CI1036" s="92"/>
      <c r="CJ1036" s="92"/>
      <c r="CK1036" s="92"/>
      <c r="CL1036" s="92"/>
      <c r="CM1036" s="92"/>
      <c r="CN1036" s="92"/>
      <c r="CO1036" s="92"/>
      <c r="CP1036" s="92"/>
      <c r="CQ1036" s="92"/>
      <c r="CR1036" s="92"/>
      <c r="CS1036" s="92"/>
      <c r="CT1036" s="92"/>
      <c r="CU1036" s="92"/>
      <c r="CV1036" s="92"/>
      <c r="CW1036" s="92"/>
      <c r="CX1036" s="92"/>
      <c r="CY1036" s="92"/>
      <c r="CZ1036" s="92"/>
      <c r="DA1036" s="92"/>
      <c r="DB1036" s="92"/>
      <c r="DC1036" s="92"/>
      <c r="DD1036" s="92"/>
      <c r="DE1036" s="92"/>
      <c r="DF1036" s="92"/>
      <c r="DG1036" s="92"/>
      <c r="DH1036" s="92"/>
      <c r="DI1036" s="92"/>
      <c r="DJ1036" s="92"/>
      <c r="DK1036" s="92"/>
      <c r="DL1036" s="92"/>
      <c r="DM1036" s="92"/>
      <c r="DN1036" s="92"/>
      <c r="DO1036" s="92"/>
      <c r="DP1036" s="92"/>
      <c r="DQ1036" s="92"/>
      <c r="DR1036" s="92"/>
      <c r="DS1036" s="92"/>
      <c r="DT1036" s="92"/>
      <c r="DU1036" s="92"/>
      <c r="DV1036" s="92"/>
      <c r="DW1036" s="92"/>
      <c r="DX1036" s="93"/>
      <c r="DY1036" s="92"/>
      <c r="DZ1036" s="92"/>
      <c r="EA1036" s="92"/>
      <c r="EB1036" s="92"/>
      <c r="EC1036" s="92"/>
      <c r="ED1036" s="92"/>
      <c r="EE1036" s="92"/>
      <c r="EF1036" s="92"/>
      <c r="EG1036" s="92"/>
      <c r="EH1036" s="92"/>
      <c r="EK1036" s="94"/>
      <c r="EL1036" s="95"/>
    </row>
    <row r="1037" spans="7:142" x14ac:dyDescent="0.15">
      <c r="G1037" s="129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129"/>
      <c r="S1037" s="236"/>
      <c r="T1037" s="129"/>
      <c r="U1037" s="129"/>
      <c r="V1037" s="129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  <c r="BP1037" s="129"/>
      <c r="BQ1037" s="129"/>
      <c r="BR1037" s="129"/>
      <c r="BS1037" s="129"/>
      <c r="BT1037" s="129"/>
      <c r="BU1037" s="129"/>
      <c r="BV1037" s="129"/>
      <c r="BW1037" s="129"/>
      <c r="BX1037" s="129"/>
      <c r="BY1037" s="129"/>
      <c r="BZ1037" s="129"/>
      <c r="CA1037" s="129"/>
      <c r="CB1037" s="129"/>
      <c r="CC1037" s="129"/>
      <c r="CD1037" s="129"/>
      <c r="CE1037" s="129"/>
      <c r="CF1037" s="92"/>
      <c r="CG1037" s="92"/>
      <c r="CH1037" s="92"/>
      <c r="CI1037" s="92"/>
      <c r="CJ1037" s="92"/>
      <c r="CK1037" s="92"/>
      <c r="CL1037" s="92"/>
      <c r="CM1037" s="92"/>
      <c r="CN1037" s="92"/>
      <c r="CO1037" s="92"/>
      <c r="CP1037" s="92"/>
      <c r="CQ1037" s="92"/>
      <c r="CR1037" s="92"/>
      <c r="CS1037" s="92"/>
      <c r="CT1037" s="92"/>
      <c r="CU1037" s="92"/>
      <c r="CV1037" s="92"/>
      <c r="CW1037" s="92"/>
      <c r="CX1037" s="92"/>
      <c r="CY1037" s="92"/>
      <c r="CZ1037" s="92"/>
      <c r="DA1037" s="92"/>
      <c r="DB1037" s="92"/>
      <c r="DC1037" s="92"/>
      <c r="DD1037" s="92"/>
      <c r="DE1037" s="92"/>
      <c r="DF1037" s="92"/>
      <c r="DG1037" s="92"/>
      <c r="DH1037" s="92"/>
      <c r="DI1037" s="92"/>
      <c r="DJ1037" s="92"/>
      <c r="DK1037" s="92"/>
      <c r="DL1037" s="92"/>
      <c r="DM1037" s="92"/>
      <c r="DN1037" s="92"/>
      <c r="DO1037" s="92"/>
      <c r="DP1037" s="92"/>
      <c r="DQ1037" s="92"/>
      <c r="DR1037" s="92"/>
      <c r="DS1037" s="92"/>
      <c r="DT1037" s="92"/>
      <c r="DU1037" s="92"/>
      <c r="DV1037" s="92"/>
      <c r="DW1037" s="92"/>
      <c r="DX1037" s="93"/>
      <c r="DY1037" s="92"/>
      <c r="DZ1037" s="92"/>
      <c r="EA1037" s="92"/>
      <c r="EB1037" s="92"/>
      <c r="EC1037" s="92"/>
      <c r="ED1037" s="92"/>
      <c r="EE1037" s="92"/>
      <c r="EF1037" s="92"/>
      <c r="EG1037" s="92"/>
      <c r="EH1037" s="92"/>
      <c r="EK1037" s="94"/>
      <c r="EL1037" s="95"/>
    </row>
    <row r="1038" spans="7:142" x14ac:dyDescent="0.15"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236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  <c r="BP1038" s="129"/>
      <c r="BQ1038" s="129"/>
      <c r="BR1038" s="129"/>
      <c r="BS1038" s="129"/>
      <c r="BT1038" s="129"/>
      <c r="BU1038" s="129"/>
      <c r="BV1038" s="129"/>
      <c r="BW1038" s="129"/>
      <c r="BX1038" s="129"/>
      <c r="BY1038" s="129"/>
      <c r="BZ1038" s="129"/>
      <c r="CA1038" s="129"/>
      <c r="CB1038" s="129"/>
      <c r="CC1038" s="129"/>
      <c r="CD1038" s="129"/>
      <c r="CE1038" s="129"/>
      <c r="CF1038" s="92"/>
      <c r="CG1038" s="92"/>
      <c r="CH1038" s="92"/>
      <c r="CI1038" s="92"/>
      <c r="CJ1038" s="92"/>
      <c r="CK1038" s="92"/>
      <c r="CL1038" s="92"/>
      <c r="CM1038" s="92"/>
      <c r="CN1038" s="92"/>
      <c r="CO1038" s="92"/>
      <c r="CP1038" s="92"/>
      <c r="CQ1038" s="92"/>
      <c r="CR1038" s="92"/>
      <c r="CS1038" s="92"/>
      <c r="CT1038" s="92"/>
      <c r="CU1038" s="92"/>
      <c r="CV1038" s="92"/>
      <c r="CW1038" s="92"/>
      <c r="CX1038" s="92"/>
      <c r="CY1038" s="92"/>
      <c r="CZ1038" s="92"/>
      <c r="DA1038" s="92"/>
      <c r="DB1038" s="92"/>
      <c r="DC1038" s="92"/>
      <c r="DD1038" s="92"/>
      <c r="DE1038" s="92"/>
      <c r="DF1038" s="92"/>
      <c r="DG1038" s="92"/>
      <c r="DH1038" s="92"/>
      <c r="DI1038" s="92"/>
      <c r="DJ1038" s="92"/>
      <c r="DK1038" s="92"/>
      <c r="DL1038" s="92"/>
      <c r="DM1038" s="92"/>
      <c r="DN1038" s="92"/>
      <c r="DO1038" s="92"/>
      <c r="DP1038" s="92"/>
      <c r="DQ1038" s="92"/>
      <c r="DR1038" s="92"/>
      <c r="DS1038" s="92"/>
      <c r="DT1038" s="92"/>
      <c r="DU1038" s="92"/>
      <c r="DV1038" s="92"/>
      <c r="DW1038" s="92"/>
      <c r="DX1038" s="93"/>
      <c r="DY1038" s="92"/>
      <c r="DZ1038" s="92"/>
      <c r="EA1038" s="92"/>
      <c r="EB1038" s="92"/>
      <c r="EC1038" s="92"/>
      <c r="ED1038" s="92"/>
      <c r="EE1038" s="92"/>
      <c r="EF1038" s="92"/>
      <c r="EG1038" s="92"/>
      <c r="EH1038" s="92"/>
      <c r="EK1038" s="94"/>
      <c r="EL1038" s="95"/>
    </row>
    <row r="1039" spans="7:142" x14ac:dyDescent="0.15">
      <c r="G1039" s="129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129"/>
      <c r="S1039" s="236"/>
      <c r="T1039" s="129"/>
      <c r="U1039" s="129"/>
      <c r="V1039" s="129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  <c r="BP1039" s="129"/>
      <c r="BQ1039" s="129"/>
      <c r="BR1039" s="129"/>
      <c r="BS1039" s="129"/>
      <c r="BT1039" s="129"/>
      <c r="BU1039" s="129"/>
      <c r="BV1039" s="129"/>
      <c r="BW1039" s="129"/>
      <c r="BX1039" s="129"/>
      <c r="BY1039" s="129"/>
      <c r="BZ1039" s="129"/>
      <c r="CA1039" s="129"/>
      <c r="CB1039" s="129"/>
      <c r="CC1039" s="129"/>
      <c r="CD1039" s="129"/>
      <c r="CE1039" s="129"/>
      <c r="CF1039" s="92"/>
      <c r="CG1039" s="92"/>
      <c r="CH1039" s="92"/>
      <c r="CI1039" s="92"/>
      <c r="CJ1039" s="92"/>
      <c r="CK1039" s="92"/>
      <c r="CL1039" s="92"/>
      <c r="CM1039" s="92"/>
      <c r="CN1039" s="92"/>
      <c r="CO1039" s="92"/>
      <c r="CP1039" s="92"/>
      <c r="CQ1039" s="92"/>
      <c r="CR1039" s="92"/>
      <c r="CS1039" s="92"/>
      <c r="CT1039" s="92"/>
      <c r="CU1039" s="92"/>
      <c r="CV1039" s="92"/>
      <c r="CW1039" s="92"/>
      <c r="CX1039" s="92"/>
      <c r="CY1039" s="92"/>
      <c r="CZ1039" s="92"/>
      <c r="DA1039" s="92"/>
      <c r="DB1039" s="92"/>
      <c r="DC1039" s="92"/>
      <c r="DD1039" s="92"/>
      <c r="DE1039" s="92"/>
      <c r="DF1039" s="92"/>
      <c r="DG1039" s="92"/>
      <c r="DH1039" s="92"/>
      <c r="DI1039" s="92"/>
      <c r="DJ1039" s="92"/>
      <c r="DK1039" s="92"/>
      <c r="DL1039" s="92"/>
      <c r="DM1039" s="92"/>
      <c r="DN1039" s="92"/>
      <c r="DO1039" s="92"/>
      <c r="DP1039" s="92"/>
      <c r="DQ1039" s="92"/>
      <c r="DR1039" s="92"/>
      <c r="DS1039" s="92"/>
      <c r="DT1039" s="92"/>
      <c r="DU1039" s="92"/>
      <c r="DV1039" s="92"/>
      <c r="DW1039" s="92"/>
      <c r="DX1039" s="93"/>
      <c r="DY1039" s="92"/>
      <c r="DZ1039" s="92"/>
      <c r="EA1039" s="92"/>
      <c r="EB1039" s="92"/>
      <c r="EC1039" s="92"/>
      <c r="ED1039" s="92"/>
      <c r="EE1039" s="92"/>
      <c r="EF1039" s="92"/>
      <c r="EG1039" s="92"/>
      <c r="EH1039" s="92"/>
      <c r="EK1039" s="94"/>
      <c r="EL1039" s="95"/>
    </row>
    <row r="1040" spans="7:142" x14ac:dyDescent="0.15"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236"/>
      <c r="T1040" s="129"/>
      <c r="U1040" s="129"/>
      <c r="V1040" s="129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  <c r="BP1040" s="129"/>
      <c r="BQ1040" s="129"/>
      <c r="BR1040" s="129"/>
      <c r="BS1040" s="129"/>
      <c r="BT1040" s="129"/>
      <c r="BU1040" s="129"/>
      <c r="BV1040" s="129"/>
      <c r="BW1040" s="129"/>
      <c r="BX1040" s="129"/>
      <c r="BY1040" s="129"/>
      <c r="BZ1040" s="129"/>
      <c r="CA1040" s="129"/>
      <c r="CB1040" s="129"/>
      <c r="CC1040" s="129"/>
      <c r="CD1040" s="129"/>
      <c r="CE1040" s="129"/>
      <c r="CF1040" s="92"/>
      <c r="CG1040" s="92"/>
      <c r="CH1040" s="92"/>
      <c r="CI1040" s="92"/>
      <c r="CJ1040" s="92"/>
      <c r="CK1040" s="92"/>
      <c r="CL1040" s="92"/>
      <c r="CM1040" s="92"/>
      <c r="CN1040" s="92"/>
      <c r="CO1040" s="92"/>
      <c r="CP1040" s="92"/>
      <c r="CQ1040" s="92"/>
      <c r="CR1040" s="92"/>
      <c r="CS1040" s="92"/>
      <c r="CT1040" s="92"/>
      <c r="CU1040" s="92"/>
      <c r="CV1040" s="92"/>
      <c r="CW1040" s="92"/>
      <c r="CX1040" s="92"/>
      <c r="CY1040" s="92"/>
      <c r="CZ1040" s="92"/>
      <c r="DA1040" s="92"/>
      <c r="DB1040" s="92"/>
      <c r="DC1040" s="92"/>
      <c r="DD1040" s="92"/>
      <c r="DE1040" s="92"/>
      <c r="DF1040" s="92"/>
      <c r="DG1040" s="92"/>
      <c r="DH1040" s="92"/>
      <c r="DI1040" s="92"/>
      <c r="DJ1040" s="92"/>
      <c r="DK1040" s="92"/>
      <c r="DL1040" s="92"/>
      <c r="DM1040" s="92"/>
      <c r="DN1040" s="92"/>
      <c r="DO1040" s="92"/>
      <c r="DP1040" s="92"/>
      <c r="DQ1040" s="92"/>
      <c r="DR1040" s="92"/>
      <c r="DS1040" s="92"/>
      <c r="DT1040" s="92"/>
      <c r="DU1040" s="92"/>
      <c r="DV1040" s="92"/>
      <c r="DW1040" s="92"/>
      <c r="DX1040" s="93"/>
      <c r="DY1040" s="92"/>
      <c r="DZ1040" s="92"/>
      <c r="EA1040" s="92"/>
      <c r="EB1040" s="92"/>
      <c r="EC1040" s="92"/>
      <c r="ED1040" s="92"/>
      <c r="EE1040" s="92"/>
      <c r="EF1040" s="92"/>
      <c r="EG1040" s="92"/>
      <c r="EH1040" s="92"/>
      <c r="EJ1040" s="115"/>
      <c r="EK1040" s="94"/>
      <c r="EL1040" s="95"/>
    </row>
    <row r="1041" spans="7:142" x14ac:dyDescent="0.15"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  <c r="S1041" s="236"/>
      <c r="T1041" s="129"/>
      <c r="U1041" s="129"/>
      <c r="V1041" s="129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  <c r="BP1041" s="129"/>
      <c r="BQ1041" s="129"/>
      <c r="BR1041" s="129"/>
      <c r="BS1041" s="129"/>
      <c r="BT1041" s="129"/>
      <c r="BU1041" s="129"/>
      <c r="BV1041" s="129"/>
      <c r="BW1041" s="129"/>
      <c r="BX1041" s="129"/>
      <c r="BY1041" s="129"/>
      <c r="BZ1041" s="129"/>
      <c r="CA1041" s="129"/>
      <c r="CB1041" s="129"/>
      <c r="CC1041" s="129"/>
      <c r="CD1041" s="129"/>
      <c r="CE1041" s="129"/>
      <c r="CF1041" s="92"/>
      <c r="CG1041" s="92"/>
      <c r="CH1041" s="92"/>
      <c r="CI1041" s="92"/>
      <c r="CJ1041" s="92"/>
      <c r="CK1041" s="92"/>
      <c r="CL1041" s="92"/>
      <c r="CM1041" s="92"/>
      <c r="CN1041" s="92"/>
      <c r="CO1041" s="92"/>
      <c r="CP1041" s="92"/>
      <c r="CQ1041" s="92"/>
      <c r="CR1041" s="92"/>
      <c r="CS1041" s="92"/>
      <c r="CT1041" s="92"/>
      <c r="CU1041" s="92"/>
      <c r="CV1041" s="92"/>
      <c r="CW1041" s="92"/>
      <c r="CX1041" s="92"/>
      <c r="CY1041" s="92"/>
      <c r="CZ1041" s="92"/>
      <c r="DA1041" s="92"/>
      <c r="DB1041" s="92"/>
      <c r="DC1041" s="92"/>
      <c r="DD1041" s="92"/>
      <c r="DE1041" s="92"/>
      <c r="DF1041" s="92"/>
      <c r="DG1041" s="92"/>
      <c r="DH1041" s="92"/>
      <c r="DI1041" s="92"/>
      <c r="DJ1041" s="92"/>
      <c r="DK1041" s="92"/>
      <c r="DL1041" s="92"/>
      <c r="DM1041" s="92"/>
      <c r="DN1041" s="92"/>
      <c r="DO1041" s="92"/>
      <c r="DP1041" s="92"/>
      <c r="DQ1041" s="92"/>
      <c r="DR1041" s="92"/>
      <c r="DS1041" s="92"/>
      <c r="DT1041" s="92"/>
      <c r="DU1041" s="92"/>
      <c r="DV1041" s="92"/>
      <c r="DW1041" s="92"/>
      <c r="DX1041" s="93"/>
      <c r="DY1041" s="92"/>
      <c r="DZ1041" s="92"/>
      <c r="EA1041" s="92"/>
      <c r="EB1041" s="92"/>
      <c r="EC1041" s="92"/>
      <c r="ED1041" s="92"/>
      <c r="EE1041" s="92"/>
      <c r="EF1041" s="92"/>
      <c r="EG1041" s="92"/>
      <c r="EH1041" s="92"/>
      <c r="EK1041" s="94"/>
      <c r="EL1041" s="95"/>
    </row>
    <row r="1042" spans="7:142" x14ac:dyDescent="0.15"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236"/>
      <c r="T1042" s="129"/>
      <c r="U1042" s="129"/>
      <c r="V1042" s="129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  <c r="BP1042" s="129"/>
      <c r="BQ1042" s="129"/>
      <c r="BR1042" s="129"/>
      <c r="BS1042" s="129"/>
      <c r="BT1042" s="129"/>
      <c r="BU1042" s="129"/>
      <c r="BV1042" s="129"/>
      <c r="BW1042" s="129"/>
      <c r="BX1042" s="129"/>
      <c r="BY1042" s="129"/>
      <c r="BZ1042" s="129"/>
      <c r="CA1042" s="129"/>
      <c r="CB1042" s="129"/>
      <c r="CC1042" s="129"/>
      <c r="CD1042" s="129"/>
      <c r="CE1042" s="129"/>
      <c r="CF1042" s="92"/>
      <c r="CG1042" s="92"/>
      <c r="CH1042" s="92"/>
      <c r="CI1042" s="92"/>
      <c r="CJ1042" s="92"/>
      <c r="CK1042" s="92"/>
      <c r="CL1042" s="92"/>
      <c r="CM1042" s="92"/>
      <c r="CN1042" s="92"/>
      <c r="CO1042" s="92"/>
      <c r="CP1042" s="92"/>
      <c r="CQ1042" s="92"/>
      <c r="CR1042" s="92"/>
      <c r="CS1042" s="92"/>
      <c r="CT1042" s="92"/>
      <c r="CU1042" s="92"/>
      <c r="CV1042" s="92"/>
      <c r="CW1042" s="92"/>
      <c r="CX1042" s="92"/>
      <c r="CY1042" s="92"/>
      <c r="CZ1042" s="92"/>
      <c r="DA1042" s="92"/>
      <c r="DB1042" s="92"/>
      <c r="DC1042" s="92"/>
      <c r="DD1042" s="92"/>
      <c r="DE1042" s="92"/>
      <c r="DF1042" s="92"/>
      <c r="DG1042" s="92"/>
      <c r="DH1042" s="92"/>
      <c r="DI1042" s="92"/>
      <c r="DJ1042" s="92"/>
      <c r="DK1042" s="92"/>
      <c r="DL1042" s="92"/>
      <c r="DM1042" s="92"/>
      <c r="DN1042" s="92"/>
      <c r="DO1042" s="92"/>
      <c r="DP1042" s="92"/>
      <c r="DQ1042" s="92"/>
      <c r="DR1042" s="92"/>
      <c r="DS1042" s="92"/>
      <c r="DT1042" s="92"/>
      <c r="DU1042" s="92"/>
      <c r="DV1042" s="92"/>
      <c r="DW1042" s="92"/>
      <c r="DX1042" s="93"/>
      <c r="DY1042" s="92"/>
      <c r="DZ1042" s="92"/>
      <c r="EA1042" s="92"/>
      <c r="EB1042" s="92"/>
      <c r="EC1042" s="92"/>
      <c r="ED1042" s="92"/>
      <c r="EE1042" s="92"/>
      <c r="EF1042" s="92"/>
      <c r="EG1042" s="92"/>
      <c r="EH1042" s="92"/>
      <c r="EK1042" s="94"/>
      <c r="EL1042" s="95"/>
    </row>
    <row r="1043" spans="7:142" x14ac:dyDescent="0.15"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  <c r="S1043" s="236"/>
      <c r="T1043" s="129"/>
      <c r="U1043" s="129"/>
      <c r="V1043" s="129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  <c r="BP1043" s="129"/>
      <c r="BQ1043" s="129"/>
      <c r="BR1043" s="129"/>
      <c r="BS1043" s="129"/>
      <c r="BT1043" s="129"/>
      <c r="BU1043" s="129"/>
      <c r="BV1043" s="129"/>
      <c r="BW1043" s="129"/>
      <c r="BX1043" s="129"/>
      <c r="BY1043" s="129"/>
      <c r="BZ1043" s="129"/>
      <c r="CA1043" s="129"/>
      <c r="CB1043" s="129"/>
      <c r="CC1043" s="129"/>
      <c r="CD1043" s="129"/>
      <c r="CE1043" s="129"/>
      <c r="CF1043" s="92"/>
      <c r="CG1043" s="92"/>
      <c r="CH1043" s="92"/>
      <c r="CI1043" s="92"/>
      <c r="CJ1043" s="92"/>
      <c r="CK1043" s="92"/>
      <c r="CL1043" s="92"/>
      <c r="CM1043" s="92"/>
      <c r="CN1043" s="92"/>
      <c r="CO1043" s="92"/>
      <c r="CP1043" s="92"/>
      <c r="CQ1043" s="92"/>
      <c r="CR1043" s="92"/>
      <c r="CS1043" s="92"/>
      <c r="CT1043" s="92"/>
      <c r="CU1043" s="92"/>
      <c r="CV1043" s="92"/>
      <c r="CW1043" s="92"/>
      <c r="CX1043" s="92"/>
      <c r="CY1043" s="92"/>
      <c r="CZ1043" s="92"/>
      <c r="DA1043" s="92"/>
      <c r="DB1043" s="92"/>
      <c r="DC1043" s="92"/>
      <c r="DD1043" s="92"/>
      <c r="DE1043" s="92"/>
      <c r="DF1043" s="92"/>
      <c r="DG1043" s="92"/>
      <c r="DH1043" s="92"/>
      <c r="DI1043" s="92"/>
      <c r="DJ1043" s="92"/>
      <c r="DK1043" s="92"/>
      <c r="DL1043" s="92"/>
      <c r="DM1043" s="92"/>
      <c r="DN1043" s="92"/>
      <c r="DO1043" s="92"/>
      <c r="DP1043" s="92"/>
      <c r="DQ1043" s="92"/>
      <c r="DR1043" s="92"/>
      <c r="DS1043" s="92"/>
      <c r="DT1043" s="92"/>
      <c r="DU1043" s="92"/>
      <c r="DV1043" s="92"/>
      <c r="DW1043" s="92"/>
      <c r="DX1043" s="93"/>
      <c r="DY1043" s="92"/>
      <c r="DZ1043" s="92"/>
      <c r="EA1043" s="92"/>
      <c r="EB1043" s="92"/>
      <c r="EC1043" s="92"/>
      <c r="ED1043" s="92"/>
      <c r="EE1043" s="92"/>
      <c r="EF1043" s="92"/>
      <c r="EG1043" s="92"/>
      <c r="EH1043" s="92"/>
      <c r="EJ1043" s="115"/>
      <c r="EK1043" s="94"/>
      <c r="EL1043" s="95"/>
    </row>
    <row r="1044" spans="7:142" x14ac:dyDescent="0.15"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236"/>
      <c r="T1044" s="129"/>
      <c r="U1044" s="129"/>
      <c r="V1044" s="129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  <c r="BP1044" s="129"/>
      <c r="BQ1044" s="129"/>
      <c r="BR1044" s="129"/>
      <c r="BS1044" s="129"/>
      <c r="BT1044" s="129"/>
      <c r="BU1044" s="129"/>
      <c r="BV1044" s="129"/>
      <c r="BW1044" s="129"/>
      <c r="BX1044" s="129"/>
      <c r="BY1044" s="129"/>
      <c r="BZ1044" s="129"/>
      <c r="CA1044" s="129"/>
      <c r="CB1044" s="129"/>
      <c r="CC1044" s="129"/>
      <c r="CD1044" s="129"/>
      <c r="CE1044" s="129"/>
      <c r="CF1044" s="92"/>
      <c r="CG1044" s="92"/>
      <c r="CH1044" s="92"/>
      <c r="CI1044" s="92"/>
      <c r="CJ1044" s="92"/>
      <c r="CK1044" s="92"/>
      <c r="CL1044" s="92"/>
      <c r="CM1044" s="92"/>
      <c r="CN1044" s="92"/>
      <c r="CO1044" s="92"/>
      <c r="CP1044" s="92"/>
      <c r="CQ1044" s="92"/>
      <c r="CR1044" s="92"/>
      <c r="CS1044" s="92"/>
      <c r="CT1044" s="92"/>
      <c r="CU1044" s="92"/>
      <c r="CV1044" s="92"/>
      <c r="CW1044" s="92"/>
      <c r="CX1044" s="92"/>
      <c r="CY1044" s="92"/>
      <c r="CZ1044" s="92"/>
      <c r="DA1044" s="92"/>
      <c r="DB1044" s="92"/>
      <c r="DC1044" s="92"/>
      <c r="DD1044" s="92"/>
      <c r="DE1044" s="92"/>
      <c r="DF1044" s="92"/>
      <c r="DG1044" s="92"/>
      <c r="DH1044" s="92"/>
      <c r="DI1044" s="92"/>
      <c r="DJ1044" s="92"/>
      <c r="DK1044" s="92"/>
      <c r="DL1044" s="92"/>
      <c r="DM1044" s="92"/>
      <c r="DN1044" s="92"/>
      <c r="DO1044" s="92"/>
      <c r="DP1044" s="92"/>
      <c r="DQ1044" s="92"/>
      <c r="DR1044" s="92"/>
      <c r="DS1044" s="92"/>
      <c r="DT1044" s="92"/>
      <c r="DU1044" s="92"/>
      <c r="DV1044" s="92"/>
      <c r="DW1044" s="92"/>
      <c r="DX1044" s="93"/>
      <c r="DY1044" s="92"/>
      <c r="DZ1044" s="92"/>
      <c r="EA1044" s="92"/>
      <c r="EB1044" s="92"/>
      <c r="EC1044" s="92"/>
      <c r="ED1044" s="92"/>
      <c r="EE1044" s="92"/>
      <c r="EF1044" s="92"/>
      <c r="EG1044" s="92"/>
      <c r="EH1044" s="92"/>
      <c r="EJ1044" s="115"/>
      <c r="EK1044" s="94"/>
      <c r="EL1044" s="95"/>
    </row>
    <row r="1045" spans="7:142" x14ac:dyDescent="0.15"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  <c r="S1045" s="236"/>
      <c r="T1045" s="129"/>
      <c r="U1045" s="129"/>
      <c r="V1045" s="129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  <c r="BP1045" s="129"/>
      <c r="BQ1045" s="129"/>
      <c r="BR1045" s="129"/>
      <c r="BS1045" s="129"/>
      <c r="BT1045" s="129"/>
      <c r="BU1045" s="129"/>
      <c r="BV1045" s="129"/>
      <c r="BW1045" s="129"/>
      <c r="BX1045" s="129"/>
      <c r="BY1045" s="129"/>
      <c r="BZ1045" s="129"/>
      <c r="CA1045" s="129"/>
      <c r="CB1045" s="129"/>
      <c r="CC1045" s="129"/>
      <c r="CD1045" s="129"/>
      <c r="CE1045" s="129"/>
      <c r="CF1045" s="92"/>
      <c r="CG1045" s="92"/>
      <c r="CH1045" s="92"/>
      <c r="CI1045" s="92"/>
      <c r="CJ1045" s="92"/>
      <c r="CK1045" s="92"/>
      <c r="CL1045" s="92"/>
      <c r="CM1045" s="92"/>
      <c r="CN1045" s="92"/>
      <c r="CO1045" s="92"/>
      <c r="CP1045" s="92"/>
      <c r="CQ1045" s="92"/>
      <c r="CR1045" s="92"/>
      <c r="CS1045" s="92"/>
      <c r="CT1045" s="92"/>
      <c r="CU1045" s="92"/>
      <c r="CV1045" s="92"/>
      <c r="CW1045" s="92"/>
      <c r="CX1045" s="92"/>
      <c r="CY1045" s="92"/>
      <c r="CZ1045" s="92"/>
      <c r="DA1045" s="92"/>
      <c r="DB1045" s="92"/>
      <c r="DC1045" s="92"/>
      <c r="DD1045" s="92"/>
      <c r="DE1045" s="92"/>
      <c r="DF1045" s="92"/>
      <c r="DG1045" s="92"/>
      <c r="DH1045" s="92"/>
      <c r="DI1045" s="92"/>
      <c r="DJ1045" s="92"/>
      <c r="DK1045" s="92"/>
      <c r="DL1045" s="92"/>
      <c r="DM1045" s="92"/>
      <c r="DN1045" s="92"/>
      <c r="DO1045" s="92"/>
      <c r="DP1045" s="92"/>
      <c r="DQ1045" s="92"/>
      <c r="DR1045" s="92"/>
      <c r="DS1045" s="92"/>
      <c r="DT1045" s="92"/>
      <c r="DU1045" s="92"/>
      <c r="DV1045" s="92"/>
      <c r="DW1045" s="92"/>
      <c r="DX1045" s="93"/>
      <c r="DY1045" s="92"/>
      <c r="DZ1045" s="92"/>
      <c r="EA1045" s="92"/>
      <c r="EB1045" s="92"/>
      <c r="EC1045" s="92"/>
      <c r="ED1045" s="92"/>
      <c r="EE1045" s="92"/>
      <c r="EF1045" s="92"/>
      <c r="EG1045" s="92"/>
      <c r="EH1045" s="92"/>
      <c r="EK1045" s="94"/>
      <c r="EL1045" s="95"/>
    </row>
    <row r="1046" spans="7:142" x14ac:dyDescent="0.15">
      <c r="G1046" s="129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129"/>
      <c r="S1046" s="236"/>
      <c r="T1046" s="129"/>
      <c r="U1046" s="129"/>
      <c r="V1046" s="129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  <c r="BP1046" s="129"/>
      <c r="BQ1046" s="129"/>
      <c r="BR1046" s="129"/>
      <c r="BS1046" s="129"/>
      <c r="BT1046" s="129"/>
      <c r="BU1046" s="129"/>
      <c r="BV1046" s="129"/>
      <c r="BW1046" s="129"/>
      <c r="BX1046" s="129"/>
      <c r="BY1046" s="129"/>
      <c r="BZ1046" s="129"/>
      <c r="CA1046" s="129"/>
      <c r="CB1046" s="129"/>
      <c r="CC1046" s="129"/>
      <c r="CD1046" s="129"/>
      <c r="CE1046" s="129"/>
      <c r="CF1046" s="92"/>
      <c r="CG1046" s="92"/>
      <c r="CH1046" s="92"/>
      <c r="CI1046" s="92"/>
      <c r="CJ1046" s="92"/>
      <c r="CK1046" s="92"/>
      <c r="CL1046" s="92"/>
      <c r="CM1046" s="92"/>
      <c r="CN1046" s="92"/>
      <c r="CO1046" s="92"/>
      <c r="CP1046" s="92"/>
      <c r="CQ1046" s="92"/>
      <c r="CR1046" s="92"/>
      <c r="CS1046" s="92"/>
      <c r="CT1046" s="92"/>
      <c r="CU1046" s="92"/>
      <c r="CV1046" s="92"/>
      <c r="CW1046" s="92"/>
      <c r="CX1046" s="92"/>
      <c r="CY1046" s="92"/>
      <c r="CZ1046" s="92"/>
      <c r="DA1046" s="92"/>
      <c r="DB1046" s="92"/>
      <c r="DC1046" s="92"/>
      <c r="DD1046" s="92"/>
      <c r="DE1046" s="92"/>
      <c r="DF1046" s="92"/>
      <c r="DG1046" s="92"/>
      <c r="DH1046" s="92"/>
      <c r="DI1046" s="92"/>
      <c r="DJ1046" s="92"/>
      <c r="DK1046" s="92"/>
      <c r="DL1046" s="92"/>
      <c r="DM1046" s="92"/>
      <c r="DN1046" s="92"/>
      <c r="DO1046" s="92"/>
      <c r="DP1046" s="92"/>
      <c r="DQ1046" s="92"/>
      <c r="DR1046" s="92"/>
      <c r="DS1046" s="92"/>
      <c r="DT1046" s="92"/>
      <c r="DU1046" s="92"/>
      <c r="DV1046" s="92"/>
      <c r="DW1046" s="92"/>
      <c r="DX1046" s="93"/>
      <c r="DY1046" s="92"/>
      <c r="DZ1046" s="92"/>
      <c r="EA1046" s="92"/>
      <c r="EB1046" s="92"/>
      <c r="EC1046" s="92"/>
      <c r="ED1046" s="92"/>
      <c r="EE1046" s="92"/>
      <c r="EF1046" s="92"/>
      <c r="EG1046" s="92"/>
      <c r="EH1046" s="92"/>
      <c r="EK1046" s="94"/>
      <c r="EL1046" s="95"/>
    </row>
    <row r="1047" spans="7:142" x14ac:dyDescent="0.15"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  <c r="S1047" s="236"/>
      <c r="T1047" s="129"/>
      <c r="U1047" s="129"/>
      <c r="V1047" s="129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  <c r="BP1047" s="129"/>
      <c r="BQ1047" s="129"/>
      <c r="BR1047" s="129"/>
      <c r="BS1047" s="129"/>
      <c r="BT1047" s="129"/>
      <c r="BU1047" s="129"/>
      <c r="BV1047" s="129"/>
      <c r="BW1047" s="129"/>
      <c r="BX1047" s="129"/>
      <c r="BY1047" s="129"/>
      <c r="BZ1047" s="129"/>
      <c r="CA1047" s="129"/>
      <c r="CB1047" s="129"/>
      <c r="CC1047" s="129"/>
      <c r="CD1047" s="129"/>
      <c r="CE1047" s="129"/>
      <c r="CF1047" s="92"/>
      <c r="CG1047" s="92"/>
      <c r="CH1047" s="92"/>
      <c r="CI1047" s="92"/>
      <c r="CJ1047" s="92"/>
      <c r="CK1047" s="92"/>
      <c r="CL1047" s="92"/>
      <c r="CM1047" s="92"/>
      <c r="CN1047" s="92"/>
      <c r="CO1047" s="92"/>
      <c r="CP1047" s="92"/>
      <c r="CQ1047" s="92"/>
      <c r="CR1047" s="92"/>
      <c r="CS1047" s="92"/>
      <c r="CT1047" s="92"/>
      <c r="CU1047" s="92"/>
      <c r="CV1047" s="92"/>
      <c r="CW1047" s="92"/>
      <c r="CX1047" s="92"/>
      <c r="CY1047" s="92"/>
      <c r="CZ1047" s="92"/>
      <c r="DA1047" s="92"/>
      <c r="DB1047" s="92"/>
      <c r="DC1047" s="92"/>
      <c r="DD1047" s="92"/>
      <c r="DE1047" s="92"/>
      <c r="DF1047" s="92"/>
      <c r="DG1047" s="92"/>
      <c r="DH1047" s="92"/>
      <c r="DI1047" s="92"/>
      <c r="DJ1047" s="92"/>
      <c r="DK1047" s="92"/>
      <c r="DL1047" s="92"/>
      <c r="DM1047" s="92"/>
      <c r="DN1047" s="92"/>
      <c r="DO1047" s="92"/>
      <c r="DP1047" s="92"/>
      <c r="DQ1047" s="92"/>
      <c r="DR1047" s="92"/>
      <c r="DS1047" s="92"/>
      <c r="DT1047" s="92"/>
      <c r="DU1047" s="92"/>
      <c r="DV1047" s="92"/>
      <c r="DW1047" s="92"/>
      <c r="DX1047" s="93"/>
      <c r="DY1047" s="92"/>
      <c r="DZ1047" s="92"/>
      <c r="EA1047" s="92"/>
      <c r="EB1047" s="92"/>
      <c r="EC1047" s="92"/>
      <c r="ED1047" s="92"/>
      <c r="EE1047" s="92"/>
      <c r="EF1047" s="92"/>
      <c r="EG1047" s="92"/>
      <c r="EH1047" s="92"/>
      <c r="EK1047" s="94"/>
      <c r="EL1047" s="95"/>
    </row>
    <row r="1048" spans="7:142" x14ac:dyDescent="0.15"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236"/>
      <c r="T1048" s="129"/>
      <c r="U1048" s="129"/>
      <c r="V1048" s="129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  <c r="BP1048" s="129"/>
      <c r="BQ1048" s="129"/>
      <c r="BR1048" s="129"/>
      <c r="BS1048" s="129"/>
      <c r="BT1048" s="129"/>
      <c r="BU1048" s="129"/>
      <c r="BV1048" s="129"/>
      <c r="BW1048" s="129"/>
      <c r="BX1048" s="129"/>
      <c r="BY1048" s="129"/>
      <c r="BZ1048" s="129"/>
      <c r="CA1048" s="129"/>
      <c r="CB1048" s="129"/>
      <c r="CC1048" s="129"/>
      <c r="CD1048" s="129"/>
      <c r="CE1048" s="129"/>
      <c r="CF1048" s="92"/>
      <c r="CG1048" s="92"/>
      <c r="CH1048" s="92"/>
      <c r="CI1048" s="92"/>
      <c r="CJ1048" s="92"/>
      <c r="CK1048" s="92"/>
      <c r="CL1048" s="92"/>
      <c r="CM1048" s="92"/>
      <c r="CN1048" s="92"/>
      <c r="CO1048" s="92"/>
      <c r="CP1048" s="92"/>
      <c r="CQ1048" s="92"/>
      <c r="CR1048" s="92"/>
      <c r="CS1048" s="92"/>
      <c r="CT1048" s="92"/>
      <c r="CU1048" s="92"/>
      <c r="CV1048" s="92"/>
      <c r="CW1048" s="92"/>
      <c r="CX1048" s="92"/>
      <c r="CY1048" s="92"/>
      <c r="CZ1048" s="92"/>
      <c r="DA1048" s="92"/>
      <c r="DB1048" s="92"/>
      <c r="DC1048" s="92"/>
      <c r="DD1048" s="92"/>
      <c r="DE1048" s="92"/>
      <c r="DF1048" s="92"/>
      <c r="DG1048" s="92"/>
      <c r="DH1048" s="92"/>
      <c r="DI1048" s="92"/>
      <c r="DJ1048" s="92"/>
      <c r="DK1048" s="92"/>
      <c r="DL1048" s="92"/>
      <c r="DM1048" s="92"/>
      <c r="DN1048" s="92"/>
      <c r="DO1048" s="92"/>
      <c r="DP1048" s="92"/>
      <c r="DQ1048" s="92"/>
      <c r="DR1048" s="92"/>
      <c r="DS1048" s="92"/>
      <c r="DT1048" s="92"/>
      <c r="DU1048" s="92"/>
      <c r="DV1048" s="92"/>
      <c r="DW1048" s="92"/>
      <c r="DX1048" s="93"/>
      <c r="DY1048" s="92"/>
      <c r="DZ1048" s="92"/>
      <c r="EA1048" s="92"/>
      <c r="EB1048" s="92"/>
      <c r="EC1048" s="92"/>
      <c r="ED1048" s="92"/>
      <c r="EE1048" s="92"/>
      <c r="EF1048" s="92"/>
      <c r="EG1048" s="92"/>
      <c r="EH1048" s="92"/>
      <c r="EK1048" s="94"/>
      <c r="EL1048" s="95"/>
    </row>
    <row r="1049" spans="7:142" x14ac:dyDescent="0.15"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236"/>
      <c r="T1049" s="129"/>
      <c r="U1049" s="129"/>
      <c r="V1049" s="129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  <c r="BP1049" s="129"/>
      <c r="BQ1049" s="129"/>
      <c r="BR1049" s="129"/>
      <c r="BS1049" s="129"/>
      <c r="BT1049" s="129"/>
      <c r="BU1049" s="129"/>
      <c r="BV1049" s="129"/>
      <c r="BW1049" s="129"/>
      <c r="BX1049" s="129"/>
      <c r="BY1049" s="129"/>
      <c r="BZ1049" s="129"/>
      <c r="CA1049" s="129"/>
      <c r="CB1049" s="129"/>
      <c r="CC1049" s="129"/>
      <c r="CD1049" s="129"/>
      <c r="CE1049" s="129"/>
      <c r="CF1049" s="92"/>
      <c r="CG1049" s="92"/>
      <c r="CH1049" s="92"/>
      <c r="CI1049" s="92"/>
      <c r="CJ1049" s="92"/>
      <c r="CK1049" s="92"/>
      <c r="CL1049" s="92"/>
      <c r="CM1049" s="92"/>
      <c r="CN1049" s="92"/>
      <c r="CO1049" s="92"/>
      <c r="CP1049" s="92"/>
      <c r="CQ1049" s="92"/>
      <c r="CR1049" s="92"/>
      <c r="CS1049" s="92"/>
      <c r="CT1049" s="92"/>
      <c r="CU1049" s="92"/>
      <c r="CV1049" s="92"/>
      <c r="CW1049" s="92"/>
      <c r="CX1049" s="92"/>
      <c r="CY1049" s="92"/>
      <c r="CZ1049" s="92"/>
      <c r="DA1049" s="92"/>
      <c r="DB1049" s="92"/>
      <c r="DC1049" s="92"/>
      <c r="DD1049" s="92"/>
      <c r="DE1049" s="92"/>
      <c r="DF1049" s="92"/>
      <c r="DG1049" s="92"/>
      <c r="DH1049" s="92"/>
      <c r="DI1049" s="92"/>
      <c r="DJ1049" s="92"/>
      <c r="DK1049" s="92"/>
      <c r="DL1049" s="92"/>
      <c r="DM1049" s="92"/>
      <c r="DN1049" s="92"/>
      <c r="DO1049" s="92"/>
      <c r="DP1049" s="92"/>
      <c r="DQ1049" s="92"/>
      <c r="DR1049" s="92"/>
      <c r="DS1049" s="92"/>
      <c r="DT1049" s="92"/>
      <c r="DU1049" s="92"/>
      <c r="DV1049" s="92"/>
      <c r="DW1049" s="92"/>
      <c r="DX1049" s="93"/>
      <c r="DY1049" s="92"/>
      <c r="DZ1049" s="92"/>
      <c r="EA1049" s="92"/>
      <c r="EB1049" s="92"/>
      <c r="EC1049" s="92"/>
      <c r="ED1049" s="92"/>
      <c r="EE1049" s="92"/>
      <c r="EF1049" s="92"/>
      <c r="EG1049" s="92"/>
      <c r="EH1049" s="92"/>
      <c r="EK1049" s="94"/>
      <c r="EL1049" s="95"/>
    </row>
    <row r="1050" spans="7:142" x14ac:dyDescent="0.15"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236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  <c r="BP1050" s="129"/>
      <c r="BQ1050" s="129"/>
      <c r="BR1050" s="129"/>
      <c r="BS1050" s="129"/>
      <c r="BT1050" s="129"/>
      <c r="BU1050" s="129"/>
      <c r="BV1050" s="129"/>
      <c r="BW1050" s="129"/>
      <c r="BX1050" s="129"/>
      <c r="BY1050" s="129"/>
      <c r="BZ1050" s="129"/>
      <c r="CA1050" s="129"/>
      <c r="CB1050" s="129"/>
      <c r="CC1050" s="129"/>
      <c r="CD1050" s="129"/>
      <c r="CE1050" s="129"/>
      <c r="CF1050" s="92"/>
      <c r="CG1050" s="92"/>
      <c r="CH1050" s="92"/>
      <c r="CI1050" s="92"/>
      <c r="CJ1050" s="92"/>
      <c r="CK1050" s="92"/>
      <c r="CL1050" s="92"/>
      <c r="CM1050" s="92"/>
      <c r="CN1050" s="92"/>
      <c r="CO1050" s="92"/>
      <c r="CP1050" s="92"/>
      <c r="CQ1050" s="92"/>
      <c r="CR1050" s="92"/>
      <c r="CS1050" s="92"/>
      <c r="CT1050" s="92"/>
      <c r="CU1050" s="92"/>
      <c r="CV1050" s="92"/>
      <c r="CW1050" s="92"/>
      <c r="CX1050" s="92"/>
      <c r="CY1050" s="92"/>
      <c r="CZ1050" s="92"/>
      <c r="DA1050" s="92"/>
      <c r="DB1050" s="92"/>
      <c r="DC1050" s="92"/>
      <c r="DD1050" s="92"/>
      <c r="DE1050" s="92"/>
      <c r="DF1050" s="92"/>
      <c r="DG1050" s="92"/>
      <c r="DH1050" s="92"/>
      <c r="DI1050" s="92"/>
      <c r="DJ1050" s="92"/>
      <c r="DK1050" s="92"/>
      <c r="DL1050" s="92"/>
      <c r="DM1050" s="92"/>
      <c r="DN1050" s="92"/>
      <c r="DO1050" s="92"/>
      <c r="DP1050" s="92"/>
      <c r="DQ1050" s="92"/>
      <c r="DR1050" s="92"/>
      <c r="DS1050" s="92"/>
      <c r="DT1050" s="92"/>
      <c r="DU1050" s="92"/>
      <c r="DV1050" s="92"/>
      <c r="DW1050" s="92"/>
      <c r="DX1050" s="93"/>
      <c r="DY1050" s="92"/>
      <c r="DZ1050" s="92"/>
      <c r="EA1050" s="92"/>
      <c r="EB1050" s="92"/>
      <c r="EC1050" s="92"/>
      <c r="ED1050" s="92"/>
      <c r="EE1050" s="92"/>
      <c r="EF1050" s="92"/>
      <c r="EG1050" s="92"/>
      <c r="EH1050" s="92"/>
      <c r="EK1050" s="94"/>
      <c r="EL1050" s="95"/>
    </row>
    <row r="1051" spans="7:142" x14ac:dyDescent="0.15"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236"/>
      <c r="T1051" s="129"/>
      <c r="U1051" s="129"/>
      <c r="V1051" s="129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  <c r="BP1051" s="129"/>
      <c r="BQ1051" s="129"/>
      <c r="BR1051" s="129"/>
      <c r="BS1051" s="129"/>
      <c r="BT1051" s="129"/>
      <c r="BU1051" s="129"/>
      <c r="BV1051" s="129"/>
      <c r="BW1051" s="129"/>
      <c r="BX1051" s="129"/>
      <c r="BY1051" s="129"/>
      <c r="BZ1051" s="129"/>
      <c r="CA1051" s="129"/>
      <c r="CB1051" s="129"/>
      <c r="CC1051" s="129"/>
      <c r="CD1051" s="129"/>
      <c r="CE1051" s="129"/>
      <c r="CF1051" s="92"/>
      <c r="CG1051" s="92"/>
      <c r="CH1051" s="92"/>
      <c r="CI1051" s="92"/>
      <c r="CJ1051" s="92"/>
      <c r="CK1051" s="92"/>
      <c r="CL1051" s="92"/>
      <c r="CM1051" s="92"/>
      <c r="CN1051" s="92"/>
      <c r="CO1051" s="92"/>
      <c r="CP1051" s="92"/>
      <c r="CQ1051" s="92"/>
      <c r="CR1051" s="92"/>
      <c r="CS1051" s="92"/>
      <c r="CT1051" s="92"/>
      <c r="CU1051" s="92"/>
      <c r="CV1051" s="92"/>
      <c r="CW1051" s="92"/>
      <c r="CX1051" s="92"/>
      <c r="CY1051" s="92"/>
      <c r="CZ1051" s="92"/>
      <c r="DA1051" s="92"/>
      <c r="DB1051" s="92"/>
      <c r="DC1051" s="92"/>
      <c r="DD1051" s="92"/>
      <c r="DE1051" s="92"/>
      <c r="DF1051" s="92"/>
      <c r="DG1051" s="92"/>
      <c r="DH1051" s="92"/>
      <c r="DI1051" s="92"/>
      <c r="DJ1051" s="92"/>
      <c r="DK1051" s="92"/>
      <c r="DL1051" s="92"/>
      <c r="DM1051" s="92"/>
      <c r="DN1051" s="92"/>
      <c r="DO1051" s="92"/>
      <c r="DP1051" s="92"/>
      <c r="DQ1051" s="92"/>
      <c r="DR1051" s="92"/>
      <c r="DS1051" s="92"/>
      <c r="DT1051" s="92"/>
      <c r="DU1051" s="92"/>
      <c r="DV1051" s="92"/>
      <c r="DW1051" s="92"/>
      <c r="DX1051" s="93"/>
      <c r="DY1051" s="92"/>
      <c r="DZ1051" s="92"/>
      <c r="EA1051" s="92"/>
      <c r="EB1051" s="92"/>
      <c r="EC1051" s="92"/>
      <c r="ED1051" s="92"/>
      <c r="EE1051" s="92"/>
      <c r="EF1051" s="92"/>
      <c r="EG1051" s="92"/>
      <c r="EH1051" s="92"/>
      <c r="EK1051" s="94"/>
      <c r="EL1051" s="95"/>
    </row>
    <row r="1052" spans="7:142" x14ac:dyDescent="0.15"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236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  <c r="BP1052" s="129"/>
      <c r="BQ1052" s="129"/>
      <c r="BR1052" s="129"/>
      <c r="BS1052" s="129"/>
      <c r="BT1052" s="129"/>
      <c r="BU1052" s="129"/>
      <c r="BV1052" s="129"/>
      <c r="BW1052" s="129"/>
      <c r="BX1052" s="129"/>
      <c r="BY1052" s="129"/>
      <c r="BZ1052" s="129"/>
      <c r="CA1052" s="129"/>
      <c r="CB1052" s="129"/>
      <c r="CC1052" s="129"/>
      <c r="CD1052" s="129"/>
      <c r="CE1052" s="129"/>
      <c r="CF1052" s="92"/>
      <c r="CG1052" s="92"/>
      <c r="CH1052" s="92"/>
      <c r="CI1052" s="92"/>
      <c r="CJ1052" s="92"/>
      <c r="CK1052" s="92"/>
      <c r="CL1052" s="92"/>
      <c r="CM1052" s="92"/>
      <c r="CN1052" s="92"/>
      <c r="CO1052" s="92"/>
      <c r="CP1052" s="92"/>
      <c r="CQ1052" s="92"/>
      <c r="CR1052" s="92"/>
      <c r="CS1052" s="92"/>
      <c r="CT1052" s="92"/>
      <c r="CU1052" s="92"/>
      <c r="CV1052" s="92"/>
      <c r="CW1052" s="92"/>
      <c r="CX1052" s="92"/>
      <c r="CY1052" s="92"/>
      <c r="CZ1052" s="92"/>
      <c r="DA1052" s="92"/>
      <c r="DB1052" s="92"/>
      <c r="DC1052" s="92"/>
      <c r="DD1052" s="92"/>
      <c r="DE1052" s="92"/>
      <c r="DF1052" s="92"/>
      <c r="DG1052" s="92"/>
      <c r="DH1052" s="92"/>
      <c r="DI1052" s="92"/>
      <c r="DJ1052" s="92"/>
      <c r="DK1052" s="92"/>
      <c r="DL1052" s="92"/>
      <c r="DM1052" s="92"/>
      <c r="DN1052" s="92"/>
      <c r="DO1052" s="92"/>
      <c r="DP1052" s="92"/>
      <c r="DQ1052" s="92"/>
      <c r="DR1052" s="92"/>
      <c r="DS1052" s="92"/>
      <c r="DT1052" s="92"/>
      <c r="DU1052" s="92"/>
      <c r="DV1052" s="92"/>
      <c r="DW1052" s="92"/>
      <c r="DX1052" s="93"/>
      <c r="DY1052" s="92"/>
      <c r="DZ1052" s="92"/>
      <c r="EA1052" s="92"/>
      <c r="EB1052" s="92"/>
      <c r="EC1052" s="92"/>
      <c r="ED1052" s="92"/>
      <c r="EE1052" s="92"/>
      <c r="EF1052" s="92"/>
      <c r="EG1052" s="92"/>
      <c r="EH1052" s="92"/>
      <c r="EJ1052" s="115"/>
      <c r="EK1052" s="94"/>
      <c r="EL1052" s="95"/>
    </row>
    <row r="1053" spans="7:142" x14ac:dyDescent="0.15"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236"/>
      <c r="T1053" s="129"/>
      <c r="U1053" s="129"/>
      <c r="V1053" s="129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  <c r="BP1053" s="129"/>
      <c r="BQ1053" s="129"/>
      <c r="BR1053" s="129"/>
      <c r="BS1053" s="129"/>
      <c r="BT1053" s="129"/>
      <c r="BU1053" s="129"/>
      <c r="BV1053" s="129"/>
      <c r="BW1053" s="129"/>
      <c r="BX1053" s="129"/>
      <c r="BY1053" s="129"/>
      <c r="BZ1053" s="129"/>
      <c r="CA1053" s="129"/>
      <c r="CB1053" s="129"/>
      <c r="CC1053" s="129"/>
      <c r="CD1053" s="129"/>
      <c r="CE1053" s="129"/>
      <c r="CF1053" s="92"/>
      <c r="CG1053" s="92"/>
      <c r="CH1053" s="92"/>
      <c r="CI1053" s="92"/>
      <c r="CJ1053" s="92"/>
      <c r="CK1053" s="92"/>
      <c r="CL1053" s="92"/>
      <c r="CM1053" s="92"/>
      <c r="CN1053" s="92"/>
      <c r="CO1053" s="92"/>
      <c r="CP1053" s="92"/>
      <c r="CQ1053" s="92"/>
      <c r="CR1053" s="92"/>
      <c r="CS1053" s="92"/>
      <c r="CT1053" s="92"/>
      <c r="CU1053" s="92"/>
      <c r="CV1053" s="92"/>
      <c r="CW1053" s="92"/>
      <c r="CX1053" s="92"/>
      <c r="CY1053" s="92"/>
      <c r="CZ1053" s="92"/>
      <c r="DA1053" s="92"/>
      <c r="DB1053" s="92"/>
      <c r="DC1053" s="92"/>
      <c r="DD1053" s="92"/>
      <c r="DE1053" s="92"/>
      <c r="DF1053" s="92"/>
      <c r="DG1053" s="92"/>
      <c r="DH1053" s="92"/>
      <c r="DI1053" s="92"/>
      <c r="DJ1053" s="92"/>
      <c r="DK1053" s="92"/>
      <c r="DL1053" s="92"/>
      <c r="DM1053" s="92"/>
      <c r="DN1053" s="92"/>
      <c r="DO1053" s="92"/>
      <c r="DP1053" s="92"/>
      <c r="DQ1053" s="92"/>
      <c r="DR1053" s="92"/>
      <c r="DS1053" s="92"/>
      <c r="DT1053" s="92"/>
      <c r="DU1053" s="92"/>
      <c r="DV1053" s="92"/>
      <c r="DW1053" s="92"/>
      <c r="DX1053" s="93"/>
      <c r="DY1053" s="92"/>
      <c r="DZ1053" s="92"/>
      <c r="EA1053" s="92"/>
      <c r="EB1053" s="92"/>
      <c r="EC1053" s="92"/>
      <c r="ED1053" s="92"/>
      <c r="EE1053" s="92"/>
      <c r="EF1053" s="92"/>
      <c r="EG1053" s="92"/>
      <c r="EH1053" s="92"/>
      <c r="EK1053" s="94"/>
      <c r="EL1053" s="95"/>
    </row>
    <row r="1054" spans="7:142" x14ac:dyDescent="0.15"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236"/>
      <c r="T1054" s="129"/>
      <c r="U1054" s="129"/>
      <c r="V1054" s="129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  <c r="BP1054" s="129"/>
      <c r="BQ1054" s="129"/>
      <c r="BR1054" s="129"/>
      <c r="BS1054" s="129"/>
      <c r="BT1054" s="129"/>
      <c r="BU1054" s="129"/>
      <c r="BV1054" s="129"/>
      <c r="BW1054" s="129"/>
      <c r="BX1054" s="129"/>
      <c r="BY1054" s="129"/>
      <c r="BZ1054" s="129"/>
      <c r="CA1054" s="129"/>
      <c r="CB1054" s="129"/>
      <c r="CC1054" s="129"/>
      <c r="CD1054" s="129"/>
      <c r="CE1054" s="129"/>
      <c r="CF1054" s="92"/>
      <c r="CG1054" s="92"/>
      <c r="CH1054" s="92"/>
      <c r="CI1054" s="92"/>
      <c r="CJ1054" s="92"/>
      <c r="CK1054" s="92"/>
      <c r="CL1054" s="92"/>
      <c r="CM1054" s="92"/>
      <c r="CN1054" s="92"/>
      <c r="CO1054" s="92"/>
      <c r="CP1054" s="92"/>
      <c r="CQ1054" s="92"/>
      <c r="CR1054" s="92"/>
      <c r="CS1054" s="92"/>
      <c r="CT1054" s="92"/>
      <c r="CU1054" s="92"/>
      <c r="CV1054" s="92"/>
      <c r="CW1054" s="92"/>
      <c r="CX1054" s="92"/>
      <c r="CY1054" s="92"/>
      <c r="CZ1054" s="92"/>
      <c r="DA1054" s="92"/>
      <c r="DB1054" s="92"/>
      <c r="DC1054" s="92"/>
      <c r="DD1054" s="92"/>
      <c r="DE1054" s="92"/>
      <c r="DF1054" s="92"/>
      <c r="DG1054" s="92"/>
      <c r="DH1054" s="92"/>
      <c r="DI1054" s="92"/>
      <c r="DJ1054" s="92"/>
      <c r="DK1054" s="92"/>
      <c r="DL1054" s="92"/>
      <c r="DM1054" s="92"/>
      <c r="DN1054" s="92"/>
      <c r="DO1054" s="92"/>
      <c r="DP1054" s="92"/>
      <c r="DQ1054" s="92"/>
      <c r="DR1054" s="92"/>
      <c r="DS1054" s="92"/>
      <c r="DT1054" s="92"/>
      <c r="DU1054" s="92"/>
      <c r="DV1054" s="92"/>
      <c r="DW1054" s="92"/>
      <c r="DX1054" s="93"/>
      <c r="DY1054" s="92"/>
      <c r="DZ1054" s="92"/>
      <c r="EA1054" s="92"/>
      <c r="EB1054" s="92"/>
      <c r="EC1054" s="92"/>
      <c r="ED1054" s="92"/>
      <c r="EE1054" s="92"/>
      <c r="EF1054" s="92"/>
      <c r="EG1054" s="92"/>
      <c r="EH1054" s="92"/>
      <c r="EK1054" s="94"/>
      <c r="EL1054" s="95"/>
    </row>
    <row r="1055" spans="7:142" x14ac:dyDescent="0.15"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  <c r="S1055" s="236"/>
      <c r="T1055" s="129"/>
      <c r="U1055" s="129"/>
      <c r="V1055" s="129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  <c r="BP1055" s="129"/>
      <c r="BQ1055" s="129"/>
      <c r="BR1055" s="129"/>
      <c r="BS1055" s="129"/>
      <c r="BT1055" s="129"/>
      <c r="BU1055" s="129"/>
      <c r="BV1055" s="129"/>
      <c r="BW1055" s="129"/>
      <c r="BX1055" s="129"/>
      <c r="BY1055" s="129"/>
      <c r="BZ1055" s="129"/>
      <c r="CA1055" s="129"/>
      <c r="CB1055" s="129"/>
      <c r="CC1055" s="129"/>
      <c r="CD1055" s="129"/>
      <c r="CE1055" s="129"/>
      <c r="CF1055" s="92"/>
      <c r="CG1055" s="92"/>
      <c r="CH1055" s="92"/>
      <c r="CI1055" s="92"/>
      <c r="CJ1055" s="92"/>
      <c r="CK1055" s="92"/>
      <c r="CL1055" s="92"/>
      <c r="CM1055" s="92"/>
      <c r="CN1055" s="92"/>
      <c r="CO1055" s="92"/>
      <c r="CP1055" s="92"/>
      <c r="CQ1055" s="92"/>
      <c r="CR1055" s="92"/>
      <c r="CS1055" s="92"/>
      <c r="CT1055" s="92"/>
      <c r="CU1055" s="92"/>
      <c r="CV1055" s="92"/>
      <c r="CW1055" s="92"/>
      <c r="CX1055" s="92"/>
      <c r="CY1055" s="92"/>
      <c r="CZ1055" s="92"/>
      <c r="DA1055" s="92"/>
      <c r="DB1055" s="92"/>
      <c r="DC1055" s="92"/>
      <c r="DD1055" s="92"/>
      <c r="DE1055" s="92"/>
      <c r="DF1055" s="92"/>
      <c r="DG1055" s="92"/>
      <c r="DH1055" s="92"/>
      <c r="DI1055" s="92"/>
      <c r="DJ1055" s="92"/>
      <c r="DK1055" s="92"/>
      <c r="DL1055" s="92"/>
      <c r="DM1055" s="92"/>
      <c r="DN1055" s="92"/>
      <c r="DO1055" s="92"/>
      <c r="DP1055" s="92"/>
      <c r="DQ1055" s="92"/>
      <c r="DR1055" s="92"/>
      <c r="DS1055" s="92"/>
      <c r="DT1055" s="92"/>
      <c r="DU1055" s="92"/>
      <c r="DV1055" s="92"/>
      <c r="DW1055" s="92"/>
      <c r="DX1055" s="93"/>
      <c r="DY1055" s="92"/>
      <c r="DZ1055" s="92"/>
      <c r="EA1055" s="92"/>
      <c r="EB1055" s="92"/>
      <c r="EC1055" s="92"/>
      <c r="ED1055" s="92"/>
      <c r="EE1055" s="92"/>
      <c r="EF1055" s="92"/>
      <c r="EG1055" s="92"/>
      <c r="EH1055" s="92"/>
      <c r="EK1055" s="94"/>
      <c r="EL1055" s="95"/>
    </row>
    <row r="1056" spans="7:142" x14ac:dyDescent="0.15"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236"/>
      <c r="T1056" s="129"/>
      <c r="U1056" s="129"/>
      <c r="V1056" s="129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  <c r="BP1056" s="129"/>
      <c r="BQ1056" s="129"/>
      <c r="BR1056" s="129"/>
      <c r="BS1056" s="129"/>
      <c r="BT1056" s="129"/>
      <c r="BU1056" s="129"/>
      <c r="BV1056" s="129"/>
      <c r="BW1056" s="129"/>
      <c r="BX1056" s="129"/>
      <c r="BY1056" s="129"/>
      <c r="BZ1056" s="129"/>
      <c r="CA1056" s="129"/>
      <c r="CB1056" s="129"/>
      <c r="CC1056" s="129"/>
      <c r="CD1056" s="129"/>
      <c r="CE1056" s="129"/>
      <c r="CF1056" s="92"/>
      <c r="CG1056" s="92"/>
      <c r="CH1056" s="92"/>
      <c r="CI1056" s="92"/>
      <c r="CJ1056" s="92"/>
      <c r="CK1056" s="92"/>
      <c r="CL1056" s="92"/>
      <c r="CM1056" s="92"/>
      <c r="CN1056" s="92"/>
      <c r="CO1056" s="92"/>
      <c r="CP1056" s="92"/>
      <c r="CQ1056" s="92"/>
      <c r="CR1056" s="92"/>
      <c r="CS1056" s="92"/>
      <c r="CT1056" s="92"/>
      <c r="CU1056" s="92"/>
      <c r="CV1056" s="92"/>
      <c r="CW1056" s="92"/>
      <c r="CX1056" s="92"/>
      <c r="CY1056" s="92"/>
      <c r="CZ1056" s="92"/>
      <c r="DA1056" s="92"/>
      <c r="DB1056" s="92"/>
      <c r="DC1056" s="92"/>
      <c r="DD1056" s="92"/>
      <c r="DE1056" s="92"/>
      <c r="DF1056" s="92"/>
      <c r="DG1056" s="92"/>
      <c r="DH1056" s="92"/>
      <c r="DI1056" s="92"/>
      <c r="DJ1056" s="92"/>
      <c r="DK1056" s="92"/>
      <c r="DL1056" s="92"/>
      <c r="DM1056" s="92"/>
      <c r="DN1056" s="92"/>
      <c r="DO1056" s="92"/>
      <c r="DP1056" s="92"/>
      <c r="DQ1056" s="92"/>
      <c r="DR1056" s="92"/>
      <c r="DS1056" s="92"/>
      <c r="DT1056" s="92"/>
      <c r="DU1056" s="92"/>
      <c r="DV1056" s="92"/>
      <c r="DW1056" s="92"/>
      <c r="DX1056" s="93"/>
      <c r="DY1056" s="92"/>
      <c r="DZ1056" s="92"/>
      <c r="EA1056" s="92"/>
      <c r="EB1056" s="92"/>
      <c r="EC1056" s="92"/>
      <c r="ED1056" s="92"/>
      <c r="EE1056" s="92"/>
      <c r="EF1056" s="92"/>
      <c r="EG1056" s="92"/>
      <c r="EH1056" s="92"/>
      <c r="EK1056" s="94"/>
      <c r="EL1056" s="95"/>
    </row>
    <row r="1057" spans="7:142" x14ac:dyDescent="0.15">
      <c r="G1057" s="129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129"/>
      <c r="S1057" s="236"/>
      <c r="T1057" s="129"/>
      <c r="U1057" s="129"/>
      <c r="V1057" s="129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  <c r="BP1057" s="129"/>
      <c r="BQ1057" s="129"/>
      <c r="BR1057" s="129"/>
      <c r="BS1057" s="129"/>
      <c r="BT1057" s="129"/>
      <c r="BU1057" s="129"/>
      <c r="BV1057" s="129"/>
      <c r="BW1057" s="129"/>
      <c r="BX1057" s="129"/>
      <c r="BY1057" s="129"/>
      <c r="BZ1057" s="129"/>
      <c r="CA1057" s="129"/>
      <c r="CB1057" s="129"/>
      <c r="CC1057" s="129"/>
      <c r="CD1057" s="129"/>
      <c r="CE1057" s="129"/>
      <c r="CF1057" s="92"/>
      <c r="CG1057" s="92"/>
      <c r="CH1057" s="92"/>
      <c r="CI1057" s="92"/>
      <c r="CJ1057" s="92"/>
      <c r="CK1057" s="92"/>
      <c r="CL1057" s="92"/>
      <c r="CM1057" s="92"/>
      <c r="CN1057" s="92"/>
      <c r="CO1057" s="92"/>
      <c r="CP1057" s="92"/>
      <c r="CQ1057" s="92"/>
      <c r="CR1057" s="92"/>
      <c r="CS1057" s="92"/>
      <c r="CT1057" s="92"/>
      <c r="CU1057" s="92"/>
      <c r="CV1057" s="92"/>
      <c r="CW1057" s="92"/>
      <c r="CX1057" s="92"/>
      <c r="CY1057" s="92"/>
      <c r="CZ1057" s="92"/>
      <c r="DA1057" s="92"/>
      <c r="DB1057" s="92"/>
      <c r="DC1057" s="92"/>
      <c r="DD1057" s="92"/>
      <c r="DE1057" s="92"/>
      <c r="DF1057" s="92"/>
      <c r="DG1057" s="92"/>
      <c r="DH1057" s="92"/>
      <c r="DI1057" s="92"/>
      <c r="DJ1057" s="92"/>
      <c r="DK1057" s="92"/>
      <c r="DL1057" s="92"/>
      <c r="DM1057" s="92"/>
      <c r="DN1057" s="92"/>
      <c r="DO1057" s="92"/>
      <c r="DP1057" s="92"/>
      <c r="DQ1057" s="92"/>
      <c r="DR1057" s="92"/>
      <c r="DS1057" s="92"/>
      <c r="DT1057" s="92"/>
      <c r="DU1057" s="92"/>
      <c r="DV1057" s="92"/>
      <c r="DW1057" s="92"/>
      <c r="DX1057" s="93"/>
      <c r="DY1057" s="92"/>
      <c r="DZ1057" s="92"/>
      <c r="EA1057" s="92"/>
      <c r="EB1057" s="92"/>
      <c r="EC1057" s="92"/>
      <c r="ED1057" s="92"/>
      <c r="EE1057" s="92"/>
      <c r="EF1057" s="92"/>
      <c r="EG1057" s="92"/>
      <c r="EH1057" s="92"/>
      <c r="EK1057" s="94"/>
      <c r="EL1057" s="95"/>
    </row>
    <row r="1058" spans="7:142" x14ac:dyDescent="0.15">
      <c r="G1058" s="129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129"/>
      <c r="S1058" s="236"/>
      <c r="T1058" s="129"/>
      <c r="U1058" s="129"/>
      <c r="V1058" s="129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  <c r="BP1058" s="129"/>
      <c r="BQ1058" s="129"/>
      <c r="BR1058" s="129"/>
      <c r="BS1058" s="129"/>
      <c r="BT1058" s="129"/>
      <c r="BU1058" s="129"/>
      <c r="BV1058" s="129"/>
      <c r="BW1058" s="129"/>
      <c r="BX1058" s="129"/>
      <c r="BY1058" s="129"/>
      <c r="BZ1058" s="129"/>
      <c r="CA1058" s="129"/>
      <c r="CB1058" s="129"/>
      <c r="CC1058" s="129"/>
      <c r="CD1058" s="129"/>
      <c r="CE1058" s="129"/>
      <c r="CF1058" s="92"/>
      <c r="CG1058" s="92"/>
      <c r="CH1058" s="92"/>
      <c r="CI1058" s="92"/>
      <c r="CJ1058" s="92"/>
      <c r="CK1058" s="92"/>
      <c r="CL1058" s="92"/>
      <c r="CM1058" s="92"/>
      <c r="CN1058" s="92"/>
      <c r="CO1058" s="92"/>
      <c r="CP1058" s="92"/>
      <c r="CQ1058" s="92"/>
      <c r="CR1058" s="92"/>
      <c r="CS1058" s="92"/>
      <c r="CT1058" s="92"/>
      <c r="CU1058" s="92"/>
      <c r="CV1058" s="92"/>
      <c r="CW1058" s="92"/>
      <c r="CX1058" s="92"/>
      <c r="CY1058" s="92"/>
      <c r="CZ1058" s="92"/>
      <c r="DA1058" s="92"/>
      <c r="DB1058" s="92"/>
      <c r="DC1058" s="92"/>
      <c r="DD1058" s="92"/>
      <c r="DE1058" s="92"/>
      <c r="DF1058" s="92"/>
      <c r="DG1058" s="92"/>
      <c r="DH1058" s="92"/>
      <c r="DI1058" s="92"/>
      <c r="DJ1058" s="92"/>
      <c r="DK1058" s="92"/>
      <c r="DL1058" s="92"/>
      <c r="DM1058" s="92"/>
      <c r="DN1058" s="92"/>
      <c r="DO1058" s="92"/>
      <c r="DP1058" s="92"/>
      <c r="DQ1058" s="92"/>
      <c r="DR1058" s="92"/>
      <c r="DS1058" s="92"/>
      <c r="DT1058" s="92"/>
      <c r="DU1058" s="92"/>
      <c r="DV1058" s="92"/>
      <c r="DW1058" s="92"/>
      <c r="DX1058" s="93"/>
      <c r="DY1058" s="92"/>
      <c r="DZ1058" s="92"/>
      <c r="EA1058" s="92"/>
      <c r="EB1058" s="92"/>
      <c r="EC1058" s="92"/>
      <c r="ED1058" s="92"/>
      <c r="EE1058" s="92"/>
      <c r="EF1058" s="92"/>
      <c r="EG1058" s="92"/>
      <c r="EH1058" s="92"/>
      <c r="EJ1058" s="115"/>
      <c r="EK1058" s="94"/>
      <c r="EL1058" s="95"/>
    </row>
    <row r="1059" spans="7:142" x14ac:dyDescent="0.15">
      <c r="G1059" s="129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129"/>
      <c r="S1059" s="236"/>
      <c r="T1059" s="129"/>
      <c r="U1059" s="129"/>
      <c r="V1059" s="129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  <c r="BP1059" s="129"/>
      <c r="BQ1059" s="129"/>
      <c r="BR1059" s="129"/>
      <c r="BS1059" s="129"/>
      <c r="BT1059" s="129"/>
      <c r="BU1059" s="129"/>
      <c r="BV1059" s="129"/>
      <c r="BW1059" s="129"/>
      <c r="BX1059" s="129"/>
      <c r="BY1059" s="129"/>
      <c r="BZ1059" s="129"/>
      <c r="CA1059" s="129"/>
      <c r="CB1059" s="129"/>
      <c r="CC1059" s="129"/>
      <c r="CD1059" s="129"/>
      <c r="CE1059" s="129"/>
      <c r="CF1059" s="92"/>
      <c r="CG1059" s="92"/>
      <c r="CH1059" s="92"/>
      <c r="CI1059" s="92"/>
      <c r="CJ1059" s="92"/>
      <c r="CK1059" s="92"/>
      <c r="CL1059" s="92"/>
      <c r="CM1059" s="92"/>
      <c r="CN1059" s="92"/>
      <c r="CO1059" s="92"/>
      <c r="CP1059" s="92"/>
      <c r="CQ1059" s="92"/>
      <c r="CR1059" s="92"/>
      <c r="CS1059" s="92"/>
      <c r="CT1059" s="92"/>
      <c r="CU1059" s="92"/>
      <c r="CV1059" s="92"/>
      <c r="CW1059" s="92"/>
      <c r="CX1059" s="92"/>
      <c r="CY1059" s="92"/>
      <c r="CZ1059" s="92"/>
      <c r="DA1059" s="92"/>
      <c r="DB1059" s="92"/>
      <c r="DC1059" s="92"/>
      <c r="DD1059" s="92"/>
      <c r="DE1059" s="92"/>
      <c r="DF1059" s="92"/>
      <c r="DG1059" s="92"/>
      <c r="DH1059" s="92"/>
      <c r="DI1059" s="92"/>
      <c r="DJ1059" s="92"/>
      <c r="DK1059" s="92"/>
      <c r="DL1059" s="92"/>
      <c r="DM1059" s="92"/>
      <c r="DN1059" s="92"/>
      <c r="DO1059" s="92"/>
      <c r="DP1059" s="92"/>
      <c r="DQ1059" s="92"/>
      <c r="DR1059" s="92"/>
      <c r="DS1059" s="92"/>
      <c r="DT1059" s="92"/>
      <c r="DU1059" s="92"/>
      <c r="DV1059" s="92"/>
      <c r="DW1059" s="92"/>
      <c r="DX1059" s="93"/>
      <c r="DY1059" s="92"/>
      <c r="DZ1059" s="92"/>
      <c r="EA1059" s="92"/>
      <c r="EB1059" s="92"/>
      <c r="EC1059" s="92"/>
      <c r="ED1059" s="92"/>
      <c r="EE1059" s="92"/>
      <c r="EF1059" s="92"/>
      <c r="EG1059" s="92"/>
      <c r="EH1059" s="92"/>
      <c r="EK1059" s="94"/>
      <c r="EL1059" s="95"/>
    </row>
    <row r="1060" spans="7:142" x14ac:dyDescent="0.15">
      <c r="G1060" s="129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236"/>
      <c r="T1060" s="129"/>
      <c r="U1060" s="129"/>
      <c r="V1060" s="129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  <c r="BP1060" s="129"/>
      <c r="BQ1060" s="129"/>
      <c r="BR1060" s="129"/>
      <c r="BS1060" s="129"/>
      <c r="BT1060" s="129"/>
      <c r="BU1060" s="129"/>
      <c r="BV1060" s="129"/>
      <c r="BW1060" s="129"/>
      <c r="BX1060" s="129"/>
      <c r="BY1060" s="129"/>
      <c r="BZ1060" s="129"/>
      <c r="CA1060" s="129"/>
      <c r="CB1060" s="129"/>
      <c r="CC1060" s="129"/>
      <c r="CD1060" s="129"/>
      <c r="CE1060" s="129"/>
      <c r="CF1060" s="92"/>
      <c r="CG1060" s="92"/>
      <c r="CH1060" s="92"/>
      <c r="CI1060" s="92"/>
      <c r="CJ1060" s="92"/>
      <c r="CK1060" s="92"/>
      <c r="CL1060" s="92"/>
      <c r="CM1060" s="92"/>
      <c r="CN1060" s="92"/>
      <c r="CO1060" s="92"/>
      <c r="CP1060" s="92"/>
      <c r="CQ1060" s="92"/>
      <c r="CR1060" s="92"/>
      <c r="CS1060" s="92"/>
      <c r="CT1060" s="92"/>
      <c r="CU1060" s="92"/>
      <c r="CV1060" s="92"/>
      <c r="CW1060" s="92"/>
      <c r="CX1060" s="92"/>
      <c r="CY1060" s="92"/>
      <c r="CZ1060" s="92"/>
      <c r="DA1060" s="92"/>
      <c r="DB1060" s="92"/>
      <c r="DC1060" s="92"/>
      <c r="DD1060" s="92"/>
      <c r="DE1060" s="92"/>
      <c r="DF1060" s="92"/>
      <c r="DG1060" s="92"/>
      <c r="DH1060" s="92"/>
      <c r="DI1060" s="92"/>
      <c r="DJ1060" s="92"/>
      <c r="DK1060" s="92"/>
      <c r="DL1060" s="92"/>
      <c r="DM1060" s="92"/>
      <c r="DN1060" s="92"/>
      <c r="DO1060" s="92"/>
      <c r="DP1060" s="92"/>
      <c r="DQ1060" s="92"/>
      <c r="DR1060" s="92"/>
      <c r="DS1060" s="92"/>
      <c r="DT1060" s="92"/>
      <c r="DU1060" s="92"/>
      <c r="DV1060" s="92"/>
      <c r="DW1060" s="92"/>
      <c r="DX1060" s="93"/>
      <c r="DY1060" s="92"/>
      <c r="DZ1060" s="92"/>
      <c r="EA1060" s="92"/>
      <c r="EB1060" s="92"/>
      <c r="EC1060" s="92"/>
      <c r="ED1060" s="92"/>
      <c r="EE1060" s="92"/>
      <c r="EF1060" s="92"/>
      <c r="EG1060" s="92"/>
      <c r="EH1060" s="92"/>
      <c r="EK1060" s="94"/>
      <c r="EL1060" s="95"/>
    </row>
    <row r="1061" spans="7:142" x14ac:dyDescent="0.15">
      <c r="G1061" s="129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236"/>
      <c r="T1061" s="129"/>
      <c r="U1061" s="129"/>
      <c r="V1061" s="129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  <c r="BP1061" s="129"/>
      <c r="BQ1061" s="129"/>
      <c r="BR1061" s="129"/>
      <c r="BS1061" s="129"/>
      <c r="BT1061" s="129"/>
      <c r="BU1061" s="129"/>
      <c r="BV1061" s="129"/>
      <c r="BW1061" s="129"/>
      <c r="BX1061" s="129"/>
      <c r="BY1061" s="129"/>
      <c r="BZ1061" s="129"/>
      <c r="CA1061" s="129"/>
      <c r="CB1061" s="129"/>
      <c r="CC1061" s="129"/>
      <c r="CD1061" s="129"/>
      <c r="CE1061" s="129"/>
      <c r="CF1061" s="92"/>
      <c r="CG1061" s="92"/>
      <c r="CH1061" s="92"/>
      <c r="CI1061" s="92"/>
      <c r="CJ1061" s="92"/>
      <c r="CK1061" s="92"/>
      <c r="CL1061" s="92"/>
      <c r="CM1061" s="92"/>
      <c r="CN1061" s="92"/>
      <c r="CO1061" s="92"/>
      <c r="CP1061" s="92"/>
      <c r="CQ1061" s="92"/>
      <c r="CR1061" s="92"/>
      <c r="CS1061" s="92"/>
      <c r="CT1061" s="92"/>
      <c r="CU1061" s="92"/>
      <c r="CV1061" s="92"/>
      <c r="CW1061" s="92"/>
      <c r="CX1061" s="92"/>
      <c r="CY1061" s="92"/>
      <c r="CZ1061" s="92"/>
      <c r="DA1061" s="92"/>
      <c r="DB1061" s="92"/>
      <c r="DC1061" s="92"/>
      <c r="DD1061" s="92"/>
      <c r="DE1061" s="92"/>
      <c r="DF1061" s="92"/>
      <c r="DG1061" s="92"/>
      <c r="DH1061" s="92"/>
      <c r="DI1061" s="92"/>
      <c r="DJ1061" s="92"/>
      <c r="DK1061" s="92"/>
      <c r="DL1061" s="92"/>
      <c r="DM1061" s="92"/>
      <c r="DN1061" s="92"/>
      <c r="DO1061" s="92"/>
      <c r="DP1061" s="92"/>
      <c r="DQ1061" s="92"/>
      <c r="DR1061" s="92"/>
      <c r="DS1061" s="92"/>
      <c r="DT1061" s="92"/>
      <c r="DU1061" s="92"/>
      <c r="DV1061" s="92"/>
      <c r="DW1061" s="92"/>
      <c r="DX1061" s="93"/>
      <c r="DY1061" s="92"/>
      <c r="DZ1061" s="92"/>
      <c r="EA1061" s="92"/>
      <c r="EB1061" s="92"/>
      <c r="EC1061" s="92"/>
      <c r="ED1061" s="92"/>
      <c r="EE1061" s="92"/>
      <c r="EF1061" s="92"/>
      <c r="EG1061" s="92"/>
      <c r="EH1061" s="92"/>
      <c r="EK1061" s="94"/>
      <c r="EL1061" s="95"/>
    </row>
    <row r="1062" spans="7:142" x14ac:dyDescent="0.15">
      <c r="G1062" s="129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129"/>
      <c r="S1062" s="236"/>
      <c r="T1062" s="129"/>
      <c r="U1062" s="129"/>
      <c r="V1062" s="129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  <c r="BP1062" s="129"/>
      <c r="BQ1062" s="129"/>
      <c r="BR1062" s="129"/>
      <c r="BS1062" s="129"/>
      <c r="BT1062" s="129"/>
      <c r="BU1062" s="129"/>
      <c r="BV1062" s="129"/>
      <c r="BW1062" s="129"/>
      <c r="BX1062" s="129"/>
      <c r="BY1062" s="129"/>
      <c r="BZ1062" s="129"/>
      <c r="CA1062" s="129"/>
      <c r="CB1062" s="129"/>
      <c r="CC1062" s="129"/>
      <c r="CD1062" s="129"/>
      <c r="CE1062" s="129"/>
      <c r="CF1062" s="92"/>
      <c r="CG1062" s="92"/>
      <c r="CH1062" s="92"/>
      <c r="CI1062" s="92"/>
      <c r="CJ1062" s="92"/>
      <c r="CK1062" s="92"/>
      <c r="CL1062" s="92"/>
      <c r="CM1062" s="92"/>
      <c r="CN1062" s="92"/>
      <c r="CO1062" s="92"/>
      <c r="CP1062" s="92"/>
      <c r="CQ1062" s="92"/>
      <c r="CR1062" s="92"/>
      <c r="CS1062" s="92"/>
      <c r="CT1062" s="92"/>
      <c r="CU1062" s="92"/>
      <c r="CV1062" s="92"/>
      <c r="CW1062" s="92"/>
      <c r="CX1062" s="92"/>
      <c r="CY1062" s="92"/>
      <c r="CZ1062" s="92"/>
      <c r="DA1062" s="92"/>
      <c r="DB1062" s="92"/>
      <c r="DC1062" s="92"/>
      <c r="DD1062" s="92"/>
      <c r="DE1062" s="92"/>
      <c r="DF1062" s="92"/>
      <c r="DG1062" s="92"/>
      <c r="DH1062" s="92"/>
      <c r="DI1062" s="92"/>
      <c r="DJ1062" s="92"/>
      <c r="DK1062" s="92"/>
      <c r="DL1062" s="92"/>
      <c r="DM1062" s="92"/>
      <c r="DN1062" s="92"/>
      <c r="DO1062" s="92"/>
      <c r="DP1062" s="92"/>
      <c r="DQ1062" s="92"/>
      <c r="DR1062" s="92"/>
      <c r="DS1062" s="92"/>
      <c r="DT1062" s="92"/>
      <c r="DU1062" s="92"/>
      <c r="DV1062" s="92"/>
      <c r="DW1062" s="92"/>
      <c r="DX1062" s="93"/>
      <c r="DY1062" s="92"/>
      <c r="DZ1062" s="92"/>
      <c r="EA1062" s="92"/>
      <c r="EB1062" s="92"/>
      <c r="EC1062" s="92"/>
      <c r="ED1062" s="92"/>
      <c r="EE1062" s="92"/>
      <c r="EF1062" s="92"/>
      <c r="EG1062" s="92"/>
      <c r="EH1062" s="92"/>
      <c r="EK1062" s="94"/>
      <c r="EL1062" s="95"/>
    </row>
    <row r="1063" spans="7:142" x14ac:dyDescent="0.15">
      <c r="G1063" s="129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236"/>
      <c r="T1063" s="129"/>
      <c r="U1063" s="129"/>
      <c r="V1063" s="129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  <c r="BP1063" s="129"/>
      <c r="BQ1063" s="129"/>
      <c r="BR1063" s="129"/>
      <c r="BS1063" s="129"/>
      <c r="BT1063" s="129"/>
      <c r="BU1063" s="129"/>
      <c r="BV1063" s="129"/>
      <c r="BW1063" s="129"/>
      <c r="BX1063" s="129"/>
      <c r="BY1063" s="129"/>
      <c r="BZ1063" s="129"/>
      <c r="CA1063" s="129"/>
      <c r="CB1063" s="129"/>
      <c r="CC1063" s="129"/>
      <c r="CD1063" s="129"/>
      <c r="CE1063" s="129"/>
      <c r="CF1063" s="92"/>
      <c r="CG1063" s="92"/>
      <c r="CH1063" s="92"/>
      <c r="CI1063" s="92"/>
      <c r="CJ1063" s="92"/>
      <c r="CK1063" s="92"/>
      <c r="CL1063" s="92"/>
      <c r="CM1063" s="92"/>
      <c r="CN1063" s="92"/>
      <c r="CO1063" s="92"/>
      <c r="CP1063" s="92"/>
      <c r="CQ1063" s="92"/>
      <c r="CR1063" s="92"/>
      <c r="CS1063" s="92"/>
      <c r="CT1063" s="92"/>
      <c r="CU1063" s="92"/>
      <c r="CV1063" s="92"/>
      <c r="CW1063" s="92"/>
      <c r="CX1063" s="92"/>
      <c r="CY1063" s="92"/>
      <c r="CZ1063" s="92"/>
      <c r="DA1063" s="92"/>
      <c r="DB1063" s="92"/>
      <c r="DC1063" s="92"/>
      <c r="DD1063" s="92"/>
      <c r="DE1063" s="92"/>
      <c r="DF1063" s="92"/>
      <c r="DG1063" s="92"/>
      <c r="DH1063" s="92"/>
      <c r="DI1063" s="92"/>
      <c r="DJ1063" s="92"/>
      <c r="DK1063" s="92"/>
      <c r="DL1063" s="92"/>
      <c r="DM1063" s="92"/>
      <c r="DN1063" s="92"/>
      <c r="DO1063" s="92"/>
      <c r="DP1063" s="92"/>
      <c r="DQ1063" s="92"/>
      <c r="DR1063" s="92"/>
      <c r="DS1063" s="92"/>
      <c r="DT1063" s="92"/>
      <c r="DU1063" s="92"/>
      <c r="DV1063" s="92"/>
      <c r="DW1063" s="92"/>
      <c r="DX1063" s="93"/>
      <c r="DY1063" s="92"/>
      <c r="DZ1063" s="92"/>
      <c r="EA1063" s="92"/>
      <c r="EB1063" s="92"/>
      <c r="EC1063" s="92"/>
      <c r="ED1063" s="92"/>
      <c r="EE1063" s="92"/>
      <c r="EF1063" s="92"/>
      <c r="EG1063" s="92"/>
      <c r="EH1063" s="92"/>
      <c r="EJ1063" s="115"/>
      <c r="EK1063" s="94"/>
      <c r="EL1063" s="95"/>
    </row>
    <row r="1064" spans="7:142" x14ac:dyDescent="0.15">
      <c r="G1064" s="129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236"/>
      <c r="T1064" s="129"/>
      <c r="U1064" s="129"/>
      <c r="V1064" s="129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  <c r="BP1064" s="129"/>
      <c r="BQ1064" s="129"/>
      <c r="BR1064" s="129"/>
      <c r="BS1064" s="129"/>
      <c r="BT1064" s="129"/>
      <c r="BU1064" s="129"/>
      <c r="BV1064" s="129"/>
      <c r="BW1064" s="129"/>
      <c r="BX1064" s="129"/>
      <c r="BY1064" s="129"/>
      <c r="BZ1064" s="129"/>
      <c r="CA1064" s="129"/>
      <c r="CB1064" s="129"/>
      <c r="CC1064" s="129"/>
      <c r="CD1064" s="129"/>
      <c r="CE1064" s="129"/>
      <c r="CF1064" s="92"/>
      <c r="CG1064" s="92"/>
      <c r="CH1064" s="92"/>
      <c r="CI1064" s="92"/>
      <c r="CJ1064" s="92"/>
      <c r="CK1064" s="92"/>
      <c r="CL1064" s="92"/>
      <c r="CM1064" s="92"/>
      <c r="CN1064" s="92"/>
      <c r="CO1064" s="92"/>
      <c r="CP1064" s="92"/>
      <c r="CQ1064" s="92"/>
      <c r="CR1064" s="92"/>
      <c r="CS1064" s="92"/>
      <c r="CT1064" s="92"/>
      <c r="CU1064" s="92"/>
      <c r="CV1064" s="92"/>
      <c r="CW1064" s="92"/>
      <c r="CX1064" s="92"/>
      <c r="CY1064" s="92"/>
      <c r="CZ1064" s="92"/>
      <c r="DA1064" s="92"/>
      <c r="DB1064" s="92"/>
      <c r="DC1064" s="92"/>
      <c r="DD1064" s="92"/>
      <c r="DE1064" s="92"/>
      <c r="DF1064" s="92"/>
      <c r="DG1064" s="92"/>
      <c r="DH1064" s="92"/>
      <c r="DI1064" s="92"/>
      <c r="DJ1064" s="92"/>
      <c r="DK1064" s="92"/>
      <c r="DL1064" s="92"/>
      <c r="DM1064" s="92"/>
      <c r="DN1064" s="92"/>
      <c r="DO1064" s="92"/>
      <c r="DP1064" s="92"/>
      <c r="DQ1064" s="92"/>
      <c r="DR1064" s="92"/>
      <c r="DS1064" s="92"/>
      <c r="DT1064" s="92"/>
      <c r="DU1064" s="92"/>
      <c r="DV1064" s="92"/>
      <c r="DW1064" s="92"/>
      <c r="DX1064" s="93"/>
      <c r="DY1064" s="92"/>
      <c r="DZ1064" s="92"/>
      <c r="EA1064" s="92"/>
      <c r="EB1064" s="92"/>
      <c r="EC1064" s="92"/>
      <c r="ED1064" s="92"/>
      <c r="EE1064" s="92"/>
      <c r="EF1064" s="92"/>
      <c r="EG1064" s="92"/>
      <c r="EH1064" s="92"/>
      <c r="EK1064" s="94"/>
      <c r="EL1064" s="95"/>
    </row>
    <row r="1065" spans="7:142" x14ac:dyDescent="0.15">
      <c r="G1065" s="129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236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  <c r="BP1065" s="129"/>
      <c r="BQ1065" s="129"/>
      <c r="BR1065" s="129"/>
      <c r="BS1065" s="129"/>
      <c r="BT1065" s="129"/>
      <c r="BU1065" s="129"/>
      <c r="BV1065" s="129"/>
      <c r="BW1065" s="129"/>
      <c r="BX1065" s="129"/>
      <c r="BY1065" s="129"/>
      <c r="BZ1065" s="129"/>
      <c r="CA1065" s="129"/>
      <c r="CB1065" s="129"/>
      <c r="CC1065" s="129"/>
      <c r="CD1065" s="129"/>
      <c r="CE1065" s="129"/>
      <c r="CF1065" s="92"/>
      <c r="CG1065" s="92"/>
      <c r="CH1065" s="92"/>
      <c r="CI1065" s="92"/>
      <c r="CJ1065" s="92"/>
      <c r="CK1065" s="92"/>
      <c r="CL1065" s="92"/>
      <c r="CM1065" s="92"/>
      <c r="CN1065" s="92"/>
      <c r="CO1065" s="92"/>
      <c r="CP1065" s="92"/>
      <c r="CQ1065" s="92"/>
      <c r="CR1065" s="92"/>
      <c r="CS1065" s="92"/>
      <c r="CT1065" s="92"/>
      <c r="CU1065" s="92"/>
      <c r="CV1065" s="92"/>
      <c r="CW1065" s="92"/>
      <c r="CX1065" s="92"/>
      <c r="CY1065" s="92"/>
      <c r="CZ1065" s="92"/>
      <c r="DA1065" s="92"/>
      <c r="DB1065" s="92"/>
      <c r="DC1065" s="92"/>
      <c r="DD1065" s="92"/>
      <c r="DE1065" s="92"/>
      <c r="DF1065" s="92"/>
      <c r="DG1065" s="92"/>
      <c r="DH1065" s="92"/>
      <c r="DI1065" s="92"/>
      <c r="DJ1065" s="92"/>
      <c r="DK1065" s="92"/>
      <c r="DL1065" s="92"/>
      <c r="DM1065" s="92"/>
      <c r="DN1065" s="92"/>
      <c r="DO1065" s="92"/>
      <c r="DP1065" s="92"/>
      <c r="DQ1065" s="92"/>
      <c r="DR1065" s="92"/>
      <c r="DS1065" s="92"/>
      <c r="DT1065" s="92"/>
      <c r="DU1065" s="92"/>
      <c r="DV1065" s="92"/>
      <c r="DW1065" s="92"/>
      <c r="DX1065" s="93"/>
      <c r="DY1065" s="92"/>
      <c r="DZ1065" s="92"/>
      <c r="EA1065" s="92"/>
      <c r="EB1065" s="92"/>
      <c r="EC1065" s="92"/>
      <c r="ED1065" s="92"/>
      <c r="EE1065" s="92"/>
      <c r="EF1065" s="92"/>
      <c r="EG1065" s="92"/>
      <c r="EH1065" s="92"/>
      <c r="EK1065" s="94"/>
      <c r="EL1065" s="95"/>
    </row>
    <row r="1066" spans="7:142" x14ac:dyDescent="0.15">
      <c r="G1066" s="129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236"/>
      <c r="T1066" s="129"/>
      <c r="U1066" s="129"/>
      <c r="V1066" s="129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  <c r="BP1066" s="129"/>
      <c r="BQ1066" s="129"/>
      <c r="BR1066" s="129"/>
      <c r="BS1066" s="129"/>
      <c r="BT1066" s="129"/>
      <c r="BU1066" s="129"/>
      <c r="BV1066" s="129"/>
      <c r="BW1066" s="129"/>
      <c r="BX1066" s="129"/>
      <c r="BY1066" s="129"/>
      <c r="BZ1066" s="129"/>
      <c r="CA1066" s="129"/>
      <c r="CB1066" s="129"/>
      <c r="CC1066" s="129"/>
      <c r="CD1066" s="129"/>
      <c r="CE1066" s="129"/>
      <c r="CF1066" s="92"/>
      <c r="CG1066" s="92"/>
      <c r="CH1066" s="92"/>
      <c r="CI1066" s="92"/>
      <c r="CJ1066" s="92"/>
      <c r="CK1066" s="92"/>
      <c r="CL1066" s="92"/>
      <c r="CM1066" s="92"/>
      <c r="CN1066" s="92"/>
      <c r="CO1066" s="92"/>
      <c r="CP1066" s="92"/>
      <c r="CQ1066" s="92"/>
      <c r="CR1066" s="92"/>
      <c r="CS1066" s="92"/>
      <c r="CT1066" s="92"/>
      <c r="CU1066" s="92"/>
      <c r="CV1066" s="92"/>
      <c r="CW1066" s="92"/>
      <c r="CX1066" s="92"/>
      <c r="CY1066" s="92"/>
      <c r="CZ1066" s="92"/>
      <c r="DA1066" s="92"/>
      <c r="DB1066" s="92"/>
      <c r="DC1066" s="92"/>
      <c r="DD1066" s="92"/>
      <c r="DE1066" s="92"/>
      <c r="DF1066" s="92"/>
      <c r="DG1066" s="92"/>
      <c r="DH1066" s="92"/>
      <c r="DI1066" s="92"/>
      <c r="DJ1066" s="92"/>
      <c r="DK1066" s="92"/>
      <c r="DL1066" s="92"/>
      <c r="DM1066" s="92"/>
      <c r="DN1066" s="92"/>
      <c r="DO1066" s="92"/>
      <c r="DP1066" s="92"/>
      <c r="DQ1066" s="92"/>
      <c r="DR1066" s="92"/>
      <c r="DS1066" s="92"/>
      <c r="DT1066" s="92"/>
      <c r="DU1066" s="92"/>
      <c r="DV1066" s="92"/>
      <c r="DW1066" s="92"/>
      <c r="DX1066" s="93"/>
      <c r="DY1066" s="92"/>
      <c r="DZ1066" s="92"/>
      <c r="EA1066" s="92"/>
      <c r="EB1066" s="92"/>
      <c r="EC1066" s="92"/>
      <c r="ED1066" s="92"/>
      <c r="EE1066" s="92"/>
      <c r="EF1066" s="92"/>
      <c r="EG1066" s="92"/>
      <c r="EH1066" s="92"/>
      <c r="EK1066" s="94"/>
      <c r="EL1066" s="95"/>
    </row>
    <row r="1067" spans="7:142" x14ac:dyDescent="0.15">
      <c r="G1067" s="129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236"/>
      <c r="T1067" s="129"/>
      <c r="U1067" s="129"/>
      <c r="V1067" s="129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  <c r="BP1067" s="129"/>
      <c r="BQ1067" s="129"/>
      <c r="BR1067" s="129"/>
      <c r="BS1067" s="129"/>
      <c r="BT1067" s="129"/>
      <c r="BU1067" s="129"/>
      <c r="BV1067" s="129"/>
      <c r="BW1067" s="129"/>
      <c r="BX1067" s="129"/>
      <c r="BY1067" s="129"/>
      <c r="BZ1067" s="129"/>
      <c r="CA1067" s="129"/>
      <c r="CB1067" s="129"/>
      <c r="CC1067" s="129"/>
      <c r="CD1067" s="129"/>
      <c r="CE1067" s="129"/>
      <c r="CF1067" s="92"/>
      <c r="CG1067" s="92"/>
      <c r="CH1067" s="92"/>
      <c r="CI1067" s="92"/>
      <c r="CJ1067" s="92"/>
      <c r="CK1067" s="92"/>
      <c r="CL1067" s="92"/>
      <c r="CM1067" s="92"/>
      <c r="CN1067" s="92"/>
      <c r="CO1067" s="92"/>
      <c r="CP1067" s="92"/>
      <c r="CQ1067" s="92"/>
      <c r="CR1067" s="92"/>
      <c r="CS1067" s="92"/>
      <c r="CT1067" s="92"/>
      <c r="CU1067" s="92"/>
      <c r="CV1067" s="92"/>
      <c r="CW1067" s="92"/>
      <c r="CX1067" s="92"/>
      <c r="CY1067" s="92"/>
      <c r="CZ1067" s="92"/>
      <c r="DA1067" s="92"/>
      <c r="DB1067" s="92"/>
      <c r="DC1067" s="92"/>
      <c r="DD1067" s="92"/>
      <c r="DE1067" s="92"/>
      <c r="DF1067" s="92"/>
      <c r="DG1067" s="92"/>
      <c r="DH1067" s="92"/>
      <c r="DI1067" s="92"/>
      <c r="DJ1067" s="92"/>
      <c r="DK1067" s="92"/>
      <c r="DL1067" s="92"/>
      <c r="DM1067" s="92"/>
      <c r="DN1067" s="92"/>
      <c r="DO1067" s="92"/>
      <c r="DP1067" s="92"/>
      <c r="DQ1067" s="92"/>
      <c r="DR1067" s="92"/>
      <c r="DS1067" s="92"/>
      <c r="DT1067" s="92"/>
      <c r="DU1067" s="92"/>
      <c r="DV1067" s="92"/>
      <c r="DW1067" s="92"/>
      <c r="DX1067" s="93"/>
      <c r="DY1067" s="92"/>
      <c r="DZ1067" s="92"/>
      <c r="EA1067" s="92"/>
      <c r="EB1067" s="92"/>
      <c r="EC1067" s="92"/>
      <c r="ED1067" s="92"/>
      <c r="EE1067" s="92"/>
      <c r="EF1067" s="92"/>
      <c r="EG1067" s="92"/>
      <c r="EH1067" s="92"/>
      <c r="EK1067" s="94"/>
      <c r="EL1067" s="95"/>
    </row>
    <row r="1068" spans="7:142" x14ac:dyDescent="0.15">
      <c r="G1068" s="129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236"/>
      <c r="T1068" s="129"/>
      <c r="U1068" s="129"/>
      <c r="V1068" s="129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  <c r="BP1068" s="129"/>
      <c r="BQ1068" s="129"/>
      <c r="BR1068" s="129"/>
      <c r="BS1068" s="129"/>
      <c r="BT1068" s="129"/>
      <c r="BU1068" s="129"/>
      <c r="BV1068" s="129"/>
      <c r="BW1068" s="129"/>
      <c r="BX1068" s="129"/>
      <c r="BY1068" s="129"/>
      <c r="BZ1068" s="129"/>
      <c r="CA1068" s="129"/>
      <c r="CB1068" s="129"/>
      <c r="CC1068" s="129"/>
      <c r="CD1068" s="129"/>
      <c r="CE1068" s="129"/>
      <c r="CF1068" s="92"/>
      <c r="CG1068" s="92"/>
      <c r="CH1068" s="92"/>
      <c r="CI1068" s="92"/>
      <c r="CJ1068" s="92"/>
      <c r="CK1068" s="92"/>
      <c r="CL1068" s="92"/>
      <c r="CM1068" s="92"/>
      <c r="CN1068" s="92"/>
      <c r="CO1068" s="92"/>
      <c r="CP1068" s="92"/>
      <c r="CQ1068" s="92"/>
      <c r="CR1068" s="92"/>
      <c r="CS1068" s="92"/>
      <c r="CT1068" s="92"/>
      <c r="CU1068" s="92"/>
      <c r="CV1068" s="92"/>
      <c r="CW1068" s="92"/>
      <c r="CX1068" s="92"/>
      <c r="CY1068" s="92"/>
      <c r="CZ1068" s="92"/>
      <c r="DA1068" s="92"/>
      <c r="DB1068" s="92"/>
      <c r="DC1068" s="92"/>
      <c r="DD1068" s="92"/>
      <c r="DE1068" s="92"/>
      <c r="DF1068" s="92"/>
      <c r="DG1068" s="92"/>
      <c r="DH1068" s="92"/>
      <c r="DI1068" s="92"/>
      <c r="DJ1068" s="92"/>
      <c r="DK1068" s="92"/>
      <c r="DL1068" s="92"/>
      <c r="DM1068" s="92"/>
      <c r="DN1068" s="92"/>
      <c r="DO1068" s="92"/>
      <c r="DP1068" s="92"/>
      <c r="DQ1068" s="92"/>
      <c r="DR1068" s="92"/>
      <c r="DS1068" s="92"/>
      <c r="DT1068" s="92"/>
      <c r="DU1068" s="92"/>
      <c r="DV1068" s="92"/>
      <c r="DW1068" s="92"/>
      <c r="DX1068" s="93"/>
      <c r="DY1068" s="92"/>
      <c r="DZ1068" s="92"/>
      <c r="EA1068" s="92"/>
      <c r="EB1068" s="92"/>
      <c r="EC1068" s="92"/>
      <c r="ED1068" s="92"/>
      <c r="EE1068" s="92"/>
      <c r="EF1068" s="92"/>
      <c r="EG1068" s="92"/>
      <c r="EH1068" s="92"/>
      <c r="EJ1068" s="115"/>
      <c r="EK1068" s="94"/>
      <c r="EL1068" s="95"/>
    </row>
    <row r="1069" spans="7:142" x14ac:dyDescent="0.15">
      <c r="G1069" s="129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236"/>
      <c r="T1069" s="129"/>
      <c r="U1069" s="129"/>
      <c r="V1069" s="129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  <c r="BP1069" s="129"/>
      <c r="BQ1069" s="129"/>
      <c r="BR1069" s="129"/>
      <c r="BS1069" s="129"/>
      <c r="BT1069" s="129"/>
      <c r="BU1069" s="129"/>
      <c r="BV1069" s="129"/>
      <c r="BW1069" s="129"/>
      <c r="BX1069" s="129"/>
      <c r="BY1069" s="129"/>
      <c r="BZ1069" s="129"/>
      <c r="CA1069" s="129"/>
      <c r="CB1069" s="129"/>
      <c r="CC1069" s="129"/>
      <c r="CD1069" s="129"/>
      <c r="CE1069" s="129"/>
      <c r="CF1069" s="92"/>
      <c r="CG1069" s="92"/>
      <c r="CH1069" s="92"/>
      <c r="CI1069" s="92"/>
      <c r="CJ1069" s="92"/>
      <c r="CK1069" s="92"/>
      <c r="CL1069" s="92"/>
      <c r="CM1069" s="92"/>
      <c r="CN1069" s="92"/>
      <c r="CO1069" s="92"/>
      <c r="CP1069" s="92"/>
      <c r="CQ1069" s="92"/>
      <c r="CR1069" s="92"/>
      <c r="CS1069" s="92"/>
      <c r="CT1069" s="92"/>
      <c r="CU1069" s="92"/>
      <c r="CV1069" s="92"/>
      <c r="CW1069" s="92"/>
      <c r="CX1069" s="92"/>
      <c r="CY1069" s="92"/>
      <c r="CZ1069" s="92"/>
      <c r="DA1069" s="92"/>
      <c r="DB1069" s="92"/>
      <c r="DC1069" s="92"/>
      <c r="DD1069" s="92"/>
      <c r="DE1069" s="92"/>
      <c r="DF1069" s="92"/>
      <c r="DG1069" s="92"/>
      <c r="DH1069" s="92"/>
      <c r="DI1069" s="92"/>
      <c r="DJ1069" s="92"/>
      <c r="DK1069" s="92"/>
      <c r="DL1069" s="92"/>
      <c r="DM1069" s="92"/>
      <c r="DN1069" s="92"/>
      <c r="DO1069" s="92"/>
      <c r="DP1069" s="92"/>
      <c r="DQ1069" s="92"/>
      <c r="DR1069" s="92"/>
      <c r="DS1069" s="92"/>
      <c r="DT1069" s="92"/>
      <c r="DU1069" s="92"/>
      <c r="DV1069" s="92"/>
      <c r="DW1069" s="92"/>
      <c r="DX1069" s="93"/>
      <c r="DY1069" s="92"/>
      <c r="DZ1069" s="92"/>
      <c r="EA1069" s="92"/>
      <c r="EB1069" s="92"/>
      <c r="EC1069" s="92"/>
      <c r="ED1069" s="92"/>
      <c r="EE1069" s="92"/>
      <c r="EF1069" s="92"/>
      <c r="EG1069" s="92"/>
      <c r="EH1069" s="92"/>
      <c r="EK1069" s="94"/>
      <c r="EL1069" s="95"/>
    </row>
    <row r="1070" spans="7:142" x14ac:dyDescent="0.15">
      <c r="G1070" s="129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236"/>
      <c r="T1070" s="129"/>
      <c r="U1070" s="129"/>
      <c r="V1070" s="129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  <c r="BP1070" s="129"/>
      <c r="BQ1070" s="129"/>
      <c r="BR1070" s="129"/>
      <c r="BS1070" s="129"/>
      <c r="BT1070" s="129"/>
      <c r="BU1070" s="129"/>
      <c r="BV1070" s="129"/>
      <c r="BW1070" s="129"/>
      <c r="BX1070" s="129"/>
      <c r="BY1070" s="129"/>
      <c r="BZ1070" s="129"/>
      <c r="CA1070" s="129"/>
      <c r="CB1070" s="129"/>
      <c r="CC1070" s="129"/>
      <c r="CD1070" s="129"/>
      <c r="CE1070" s="129"/>
      <c r="CF1070" s="92"/>
      <c r="CG1070" s="92"/>
      <c r="CH1070" s="92"/>
      <c r="CI1070" s="92"/>
      <c r="CJ1070" s="92"/>
      <c r="CK1070" s="92"/>
      <c r="CL1070" s="92"/>
      <c r="CM1070" s="92"/>
      <c r="CN1070" s="92"/>
      <c r="CO1070" s="92"/>
      <c r="CP1070" s="92"/>
      <c r="CQ1070" s="92"/>
      <c r="CR1070" s="92"/>
      <c r="CS1070" s="92"/>
      <c r="CT1070" s="92"/>
      <c r="CU1070" s="92"/>
      <c r="CV1070" s="92"/>
      <c r="CW1070" s="92"/>
      <c r="CX1070" s="92"/>
      <c r="CY1070" s="92"/>
      <c r="CZ1070" s="92"/>
      <c r="DA1070" s="92"/>
      <c r="DB1070" s="92"/>
      <c r="DC1070" s="92"/>
      <c r="DD1070" s="92"/>
      <c r="DE1070" s="92"/>
      <c r="DF1070" s="92"/>
      <c r="DG1070" s="92"/>
      <c r="DH1070" s="92"/>
      <c r="DI1070" s="92"/>
      <c r="DJ1070" s="92"/>
      <c r="DK1070" s="92"/>
      <c r="DL1070" s="92"/>
      <c r="DM1070" s="92"/>
      <c r="DN1070" s="92"/>
      <c r="DO1070" s="92"/>
      <c r="DP1070" s="92"/>
      <c r="DQ1070" s="92"/>
      <c r="DR1070" s="92"/>
      <c r="DS1070" s="92"/>
      <c r="DT1070" s="92"/>
      <c r="DU1070" s="92"/>
      <c r="DV1070" s="92"/>
      <c r="DW1070" s="92"/>
      <c r="DX1070" s="93"/>
      <c r="DY1070" s="92"/>
      <c r="DZ1070" s="92"/>
      <c r="EA1070" s="92"/>
      <c r="EB1070" s="92"/>
      <c r="EC1070" s="92"/>
      <c r="ED1070" s="92"/>
      <c r="EE1070" s="92"/>
      <c r="EF1070" s="92"/>
      <c r="EG1070" s="92"/>
      <c r="EH1070" s="92"/>
      <c r="EK1070" s="94"/>
      <c r="EL1070" s="95"/>
    </row>
    <row r="1071" spans="7:142" x14ac:dyDescent="0.15">
      <c r="G1071" s="129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236"/>
      <c r="T1071" s="129"/>
      <c r="U1071" s="129"/>
      <c r="V1071" s="129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  <c r="BP1071" s="129"/>
      <c r="BQ1071" s="129"/>
      <c r="BR1071" s="129"/>
      <c r="BS1071" s="129"/>
      <c r="BT1071" s="129"/>
      <c r="BU1071" s="129"/>
      <c r="BV1071" s="129"/>
      <c r="BW1071" s="129"/>
      <c r="BX1071" s="129"/>
      <c r="BY1071" s="129"/>
      <c r="BZ1071" s="129"/>
      <c r="CA1071" s="129"/>
      <c r="CB1071" s="129"/>
      <c r="CC1071" s="129"/>
      <c r="CD1071" s="129"/>
      <c r="CE1071" s="129"/>
      <c r="CF1071" s="92"/>
      <c r="CG1071" s="92"/>
      <c r="CH1071" s="92"/>
      <c r="CI1071" s="92"/>
      <c r="CJ1071" s="92"/>
      <c r="CK1071" s="92"/>
      <c r="CL1071" s="92"/>
      <c r="CM1071" s="92"/>
      <c r="CN1071" s="92"/>
      <c r="CO1071" s="92"/>
      <c r="CP1071" s="92"/>
      <c r="CQ1071" s="92"/>
      <c r="CR1071" s="92"/>
      <c r="CS1071" s="92"/>
      <c r="CT1071" s="92"/>
      <c r="CU1071" s="92"/>
      <c r="CV1071" s="92"/>
      <c r="CW1071" s="92"/>
      <c r="CX1071" s="92"/>
      <c r="CY1071" s="92"/>
      <c r="CZ1071" s="92"/>
      <c r="DA1071" s="92"/>
      <c r="DB1071" s="92"/>
      <c r="DC1071" s="92"/>
      <c r="DD1071" s="92"/>
      <c r="DE1071" s="92"/>
      <c r="DF1071" s="92"/>
      <c r="DG1071" s="92"/>
      <c r="DH1071" s="92"/>
      <c r="DI1071" s="92"/>
      <c r="DJ1071" s="92"/>
      <c r="DK1071" s="92"/>
      <c r="DL1071" s="92"/>
      <c r="DM1071" s="92"/>
      <c r="DN1071" s="92"/>
      <c r="DO1071" s="92"/>
      <c r="DP1071" s="92"/>
      <c r="DQ1071" s="92"/>
      <c r="DR1071" s="92"/>
      <c r="DS1071" s="92"/>
      <c r="DT1071" s="92"/>
      <c r="DU1071" s="92"/>
      <c r="DV1071" s="92"/>
      <c r="DW1071" s="92"/>
      <c r="DX1071" s="93"/>
      <c r="DY1071" s="92"/>
      <c r="DZ1071" s="92"/>
      <c r="EA1071" s="92"/>
      <c r="EB1071" s="92"/>
      <c r="EC1071" s="92"/>
      <c r="ED1071" s="92"/>
      <c r="EE1071" s="92"/>
      <c r="EF1071" s="92"/>
      <c r="EG1071" s="92"/>
      <c r="EH1071" s="92"/>
      <c r="EK1071" s="94"/>
      <c r="EL1071" s="95"/>
    </row>
    <row r="1072" spans="7:142" x14ac:dyDescent="0.15">
      <c r="G1072" s="129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236"/>
      <c r="T1072" s="129"/>
      <c r="U1072" s="129"/>
      <c r="V1072" s="129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  <c r="BP1072" s="129"/>
      <c r="BQ1072" s="129"/>
      <c r="BR1072" s="129"/>
      <c r="BS1072" s="129"/>
      <c r="BT1072" s="129"/>
      <c r="BU1072" s="129"/>
      <c r="BV1072" s="129"/>
      <c r="BW1072" s="129"/>
      <c r="BX1072" s="129"/>
      <c r="BY1072" s="129"/>
      <c r="BZ1072" s="129"/>
      <c r="CA1072" s="129"/>
      <c r="CB1072" s="129"/>
      <c r="CC1072" s="129"/>
      <c r="CD1072" s="129"/>
      <c r="CE1072" s="129"/>
      <c r="CF1072" s="92"/>
      <c r="CG1072" s="92"/>
      <c r="CH1072" s="92"/>
      <c r="CI1072" s="92"/>
      <c r="CJ1072" s="92"/>
      <c r="CK1072" s="92"/>
      <c r="CL1072" s="92"/>
      <c r="CM1072" s="92"/>
      <c r="CN1072" s="92"/>
      <c r="CO1072" s="92"/>
      <c r="CP1072" s="92"/>
      <c r="CQ1072" s="92"/>
      <c r="CR1072" s="92"/>
      <c r="CS1072" s="92"/>
      <c r="CT1072" s="92"/>
      <c r="CU1072" s="92"/>
      <c r="CV1072" s="92"/>
      <c r="CW1072" s="92"/>
      <c r="CX1072" s="92"/>
      <c r="CY1072" s="92"/>
      <c r="CZ1072" s="92"/>
      <c r="DA1072" s="92"/>
      <c r="DB1072" s="92"/>
      <c r="DC1072" s="92"/>
      <c r="DD1072" s="92"/>
      <c r="DE1072" s="92"/>
      <c r="DF1072" s="92"/>
      <c r="DG1072" s="92"/>
      <c r="DH1072" s="92"/>
      <c r="DI1072" s="92"/>
      <c r="DJ1072" s="92"/>
      <c r="DK1072" s="92"/>
      <c r="DL1072" s="92"/>
      <c r="DM1072" s="92"/>
      <c r="DN1072" s="92"/>
      <c r="DO1072" s="92"/>
      <c r="DP1072" s="92"/>
      <c r="DQ1072" s="92"/>
      <c r="DR1072" s="92"/>
      <c r="DS1072" s="92"/>
      <c r="DT1072" s="92"/>
      <c r="DU1072" s="92"/>
      <c r="DV1072" s="92"/>
      <c r="DW1072" s="92"/>
      <c r="DX1072" s="93"/>
      <c r="DY1072" s="92"/>
      <c r="DZ1072" s="92"/>
      <c r="EA1072" s="92"/>
      <c r="EB1072" s="92"/>
      <c r="EC1072" s="92"/>
      <c r="ED1072" s="92"/>
      <c r="EE1072" s="92"/>
      <c r="EF1072" s="92"/>
      <c r="EG1072" s="92"/>
      <c r="EH1072" s="92"/>
      <c r="EK1072" s="94"/>
      <c r="EL1072" s="95"/>
    </row>
    <row r="1073" spans="7:142" x14ac:dyDescent="0.15">
      <c r="G1073" s="129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129"/>
      <c r="S1073" s="236"/>
      <c r="T1073" s="129"/>
      <c r="U1073" s="129"/>
      <c r="V1073" s="129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  <c r="BP1073" s="129"/>
      <c r="BQ1073" s="129"/>
      <c r="BR1073" s="129"/>
      <c r="BS1073" s="129"/>
      <c r="BT1073" s="129"/>
      <c r="BU1073" s="129"/>
      <c r="BV1073" s="129"/>
      <c r="BW1073" s="129"/>
      <c r="BX1073" s="129"/>
      <c r="BY1073" s="129"/>
      <c r="BZ1073" s="129"/>
      <c r="CA1073" s="129"/>
      <c r="CB1073" s="129"/>
      <c r="CC1073" s="129"/>
      <c r="CD1073" s="129"/>
      <c r="CE1073" s="129"/>
      <c r="CF1073" s="92"/>
      <c r="CG1073" s="92"/>
      <c r="CH1073" s="92"/>
      <c r="CI1073" s="92"/>
      <c r="CJ1073" s="92"/>
      <c r="CK1073" s="92"/>
      <c r="CL1073" s="92"/>
      <c r="CM1073" s="92"/>
      <c r="CN1073" s="92"/>
      <c r="CO1073" s="92"/>
      <c r="CP1073" s="92"/>
      <c r="CQ1073" s="92"/>
      <c r="CR1073" s="92"/>
      <c r="CS1073" s="92"/>
      <c r="CT1073" s="92"/>
      <c r="CU1073" s="92"/>
      <c r="CV1073" s="92"/>
      <c r="CW1073" s="92"/>
      <c r="CX1073" s="92"/>
      <c r="CY1073" s="92"/>
      <c r="CZ1073" s="92"/>
      <c r="DA1073" s="92"/>
      <c r="DB1073" s="92"/>
      <c r="DC1073" s="92"/>
      <c r="DD1073" s="92"/>
      <c r="DE1073" s="92"/>
      <c r="DF1073" s="92"/>
      <c r="DG1073" s="92"/>
      <c r="DH1073" s="92"/>
      <c r="DI1073" s="92"/>
      <c r="DJ1073" s="92"/>
      <c r="DK1073" s="92"/>
      <c r="DL1073" s="92"/>
      <c r="DM1073" s="92"/>
      <c r="DN1073" s="92"/>
      <c r="DO1073" s="92"/>
      <c r="DP1073" s="92"/>
      <c r="DQ1073" s="92"/>
      <c r="DR1073" s="92"/>
      <c r="DS1073" s="92"/>
      <c r="DT1073" s="92"/>
      <c r="DU1073" s="92"/>
      <c r="DV1073" s="92"/>
      <c r="DW1073" s="92"/>
      <c r="DX1073" s="93"/>
      <c r="DY1073" s="92"/>
      <c r="DZ1073" s="92"/>
      <c r="EA1073" s="92"/>
      <c r="EB1073" s="92"/>
      <c r="EC1073" s="92"/>
      <c r="ED1073" s="92"/>
      <c r="EE1073" s="92"/>
      <c r="EF1073" s="92"/>
      <c r="EG1073" s="92"/>
      <c r="EH1073" s="92"/>
      <c r="EJ1073" s="115"/>
      <c r="EK1073" s="94"/>
      <c r="EL1073" s="95"/>
    </row>
    <row r="1074" spans="7:142" x14ac:dyDescent="0.15">
      <c r="G1074" s="129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236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  <c r="BP1074" s="129"/>
      <c r="BQ1074" s="129"/>
      <c r="BR1074" s="129"/>
      <c r="BS1074" s="129"/>
      <c r="BT1074" s="129"/>
      <c r="BU1074" s="129"/>
      <c r="BV1074" s="129"/>
      <c r="BW1074" s="129"/>
      <c r="BX1074" s="129"/>
      <c r="BY1074" s="129"/>
      <c r="BZ1074" s="129"/>
      <c r="CA1074" s="129"/>
      <c r="CB1074" s="129"/>
      <c r="CC1074" s="129"/>
      <c r="CD1074" s="129"/>
      <c r="CE1074" s="129"/>
      <c r="CF1074" s="92"/>
      <c r="CG1074" s="92"/>
      <c r="CH1074" s="92"/>
      <c r="CI1074" s="92"/>
      <c r="CJ1074" s="92"/>
      <c r="CK1074" s="92"/>
      <c r="CL1074" s="92"/>
      <c r="CM1074" s="92"/>
      <c r="CN1074" s="92"/>
      <c r="CO1074" s="92"/>
      <c r="CP1074" s="92"/>
      <c r="CQ1074" s="92"/>
      <c r="CR1074" s="92"/>
      <c r="CS1074" s="92"/>
      <c r="CT1074" s="92"/>
      <c r="CU1074" s="92"/>
      <c r="CV1074" s="92"/>
      <c r="CW1074" s="92"/>
      <c r="CX1074" s="92"/>
      <c r="CY1074" s="92"/>
      <c r="CZ1074" s="92"/>
      <c r="DA1074" s="92"/>
      <c r="DB1074" s="92"/>
      <c r="DC1074" s="92"/>
      <c r="DD1074" s="92"/>
      <c r="DE1074" s="92"/>
      <c r="DF1074" s="92"/>
      <c r="DG1074" s="92"/>
      <c r="DH1074" s="92"/>
      <c r="DI1074" s="92"/>
      <c r="DJ1074" s="92"/>
      <c r="DK1074" s="92"/>
      <c r="DL1074" s="92"/>
      <c r="DM1074" s="92"/>
      <c r="DN1074" s="92"/>
      <c r="DO1074" s="92"/>
      <c r="DP1074" s="92"/>
      <c r="DQ1074" s="92"/>
      <c r="DR1074" s="92"/>
      <c r="DS1074" s="92"/>
      <c r="DT1074" s="92"/>
      <c r="DU1074" s="92"/>
      <c r="DV1074" s="92"/>
      <c r="DW1074" s="92"/>
      <c r="DX1074" s="93"/>
      <c r="DY1074" s="92"/>
      <c r="DZ1074" s="92"/>
      <c r="EA1074" s="92"/>
      <c r="EB1074" s="92"/>
      <c r="EC1074" s="92"/>
      <c r="ED1074" s="92"/>
      <c r="EE1074" s="92"/>
      <c r="EF1074" s="92"/>
      <c r="EG1074" s="92"/>
      <c r="EH1074" s="92"/>
      <c r="EK1074" s="94"/>
      <c r="EL1074" s="95"/>
    </row>
    <row r="1075" spans="7:142" x14ac:dyDescent="0.15">
      <c r="G1075" s="129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236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  <c r="BP1075" s="129"/>
      <c r="BQ1075" s="129"/>
      <c r="BR1075" s="129"/>
      <c r="BS1075" s="129"/>
      <c r="BT1075" s="129"/>
      <c r="BU1075" s="129"/>
      <c r="BV1075" s="129"/>
      <c r="BW1075" s="129"/>
      <c r="BX1075" s="129"/>
      <c r="BY1075" s="129"/>
      <c r="BZ1075" s="129"/>
      <c r="CA1075" s="129"/>
      <c r="CB1075" s="129"/>
      <c r="CC1075" s="129"/>
      <c r="CD1075" s="129"/>
      <c r="CE1075" s="129"/>
      <c r="CF1075" s="92"/>
      <c r="CG1075" s="92"/>
      <c r="CH1075" s="92"/>
      <c r="CI1075" s="92"/>
      <c r="CJ1075" s="92"/>
      <c r="CK1075" s="92"/>
      <c r="CL1075" s="92"/>
      <c r="CM1075" s="92"/>
      <c r="CN1075" s="92"/>
      <c r="CO1075" s="92"/>
      <c r="CP1075" s="92"/>
      <c r="CQ1075" s="92"/>
      <c r="CR1075" s="92"/>
      <c r="CS1075" s="92"/>
      <c r="CT1075" s="92"/>
      <c r="CU1075" s="92"/>
      <c r="CV1075" s="92"/>
      <c r="CW1075" s="92"/>
      <c r="CX1075" s="92"/>
      <c r="CY1075" s="92"/>
      <c r="CZ1075" s="92"/>
      <c r="DA1075" s="92"/>
      <c r="DB1075" s="92"/>
      <c r="DC1075" s="92"/>
      <c r="DD1075" s="92"/>
      <c r="DE1075" s="92"/>
      <c r="DF1075" s="92"/>
      <c r="DG1075" s="92"/>
      <c r="DH1075" s="92"/>
      <c r="DI1075" s="92"/>
      <c r="DJ1075" s="92"/>
      <c r="DK1075" s="92"/>
      <c r="DL1075" s="92"/>
      <c r="DM1075" s="92"/>
      <c r="DN1075" s="92"/>
      <c r="DO1075" s="92"/>
      <c r="DP1075" s="92"/>
      <c r="DQ1075" s="92"/>
      <c r="DR1075" s="92"/>
      <c r="DS1075" s="92"/>
      <c r="DT1075" s="92"/>
      <c r="DU1075" s="92"/>
      <c r="DV1075" s="92"/>
      <c r="DW1075" s="92"/>
      <c r="DX1075" s="93"/>
      <c r="DY1075" s="92"/>
      <c r="DZ1075" s="92"/>
      <c r="EA1075" s="92"/>
      <c r="EB1075" s="92"/>
      <c r="EC1075" s="92"/>
      <c r="ED1075" s="92"/>
      <c r="EE1075" s="92"/>
      <c r="EF1075" s="92"/>
      <c r="EG1075" s="92"/>
      <c r="EH1075" s="92"/>
      <c r="EK1075" s="94"/>
      <c r="EL1075" s="95"/>
    </row>
    <row r="1076" spans="7:142" x14ac:dyDescent="0.15">
      <c r="G1076" s="129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129"/>
      <c r="S1076" s="236"/>
      <c r="T1076" s="129"/>
      <c r="U1076" s="129"/>
      <c r="V1076" s="129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  <c r="BP1076" s="129"/>
      <c r="BQ1076" s="129"/>
      <c r="BR1076" s="129"/>
      <c r="BS1076" s="129"/>
      <c r="BT1076" s="129"/>
      <c r="BU1076" s="129"/>
      <c r="BV1076" s="129"/>
      <c r="BW1076" s="129"/>
      <c r="BX1076" s="129"/>
      <c r="BY1076" s="129"/>
      <c r="BZ1076" s="129"/>
      <c r="CA1076" s="129"/>
      <c r="CB1076" s="129"/>
      <c r="CC1076" s="129"/>
      <c r="CD1076" s="129"/>
      <c r="CE1076" s="129"/>
      <c r="CF1076" s="92"/>
      <c r="CG1076" s="92"/>
      <c r="CH1076" s="92"/>
      <c r="CI1076" s="92"/>
      <c r="CJ1076" s="92"/>
      <c r="CK1076" s="92"/>
      <c r="CL1076" s="92"/>
      <c r="CM1076" s="92"/>
      <c r="CN1076" s="92"/>
      <c r="CO1076" s="92"/>
      <c r="CP1076" s="92"/>
      <c r="CQ1076" s="92"/>
      <c r="CR1076" s="92"/>
      <c r="CS1076" s="92"/>
      <c r="CT1076" s="92"/>
      <c r="CU1076" s="92"/>
      <c r="CV1076" s="92"/>
      <c r="CW1076" s="92"/>
      <c r="CX1076" s="92"/>
      <c r="CY1076" s="92"/>
      <c r="CZ1076" s="92"/>
      <c r="DA1076" s="92"/>
      <c r="DB1076" s="92"/>
      <c r="DC1076" s="92"/>
      <c r="DD1076" s="92"/>
      <c r="DE1076" s="92"/>
      <c r="DF1076" s="92"/>
      <c r="DG1076" s="92"/>
      <c r="DH1076" s="92"/>
      <c r="DI1076" s="92"/>
      <c r="DJ1076" s="92"/>
      <c r="DK1076" s="92"/>
      <c r="DL1076" s="92"/>
      <c r="DM1076" s="92"/>
      <c r="DN1076" s="92"/>
      <c r="DO1076" s="92"/>
      <c r="DP1076" s="92"/>
      <c r="DQ1076" s="92"/>
      <c r="DR1076" s="92"/>
      <c r="DS1076" s="92"/>
      <c r="DT1076" s="92"/>
      <c r="DU1076" s="92"/>
      <c r="DV1076" s="92"/>
      <c r="DW1076" s="92"/>
      <c r="DX1076" s="93"/>
      <c r="DY1076" s="92"/>
      <c r="DZ1076" s="92"/>
      <c r="EA1076" s="92"/>
      <c r="EB1076" s="92"/>
      <c r="EC1076" s="92"/>
      <c r="ED1076" s="92"/>
      <c r="EE1076" s="92"/>
      <c r="EF1076" s="92"/>
      <c r="EG1076" s="92"/>
      <c r="EH1076" s="92"/>
      <c r="EK1076" s="94"/>
      <c r="EL1076" s="95"/>
    </row>
    <row r="1077" spans="7:142" x14ac:dyDescent="0.15">
      <c r="G1077" s="129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129"/>
      <c r="S1077" s="236"/>
      <c r="T1077" s="129"/>
      <c r="U1077" s="129"/>
      <c r="V1077" s="129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  <c r="BP1077" s="129"/>
      <c r="BQ1077" s="129"/>
      <c r="BR1077" s="129"/>
      <c r="BS1077" s="129"/>
      <c r="BT1077" s="129"/>
      <c r="BU1077" s="129"/>
      <c r="BV1077" s="129"/>
      <c r="BW1077" s="129"/>
      <c r="BX1077" s="129"/>
      <c r="BY1077" s="129"/>
      <c r="BZ1077" s="129"/>
      <c r="CA1077" s="129"/>
      <c r="CB1077" s="129"/>
      <c r="CC1077" s="129"/>
      <c r="CD1077" s="129"/>
      <c r="CE1077" s="129"/>
      <c r="CF1077" s="92"/>
      <c r="CG1077" s="92"/>
      <c r="CH1077" s="92"/>
      <c r="CI1077" s="92"/>
      <c r="CJ1077" s="92"/>
      <c r="CK1077" s="92"/>
      <c r="CL1077" s="92"/>
      <c r="CM1077" s="92"/>
      <c r="CN1077" s="92"/>
      <c r="CO1077" s="92"/>
      <c r="CP1077" s="92"/>
      <c r="CQ1077" s="92"/>
      <c r="CR1077" s="92"/>
      <c r="CS1077" s="92"/>
      <c r="CT1077" s="92"/>
      <c r="CU1077" s="92"/>
      <c r="CV1077" s="92"/>
      <c r="CW1077" s="92"/>
      <c r="CX1077" s="92"/>
      <c r="CY1077" s="92"/>
      <c r="CZ1077" s="92"/>
      <c r="DA1077" s="92"/>
      <c r="DB1077" s="92"/>
      <c r="DC1077" s="92"/>
      <c r="DD1077" s="92"/>
      <c r="DE1077" s="92"/>
      <c r="DF1077" s="92"/>
      <c r="DG1077" s="92"/>
      <c r="DH1077" s="92"/>
      <c r="DI1077" s="92"/>
      <c r="DJ1077" s="92"/>
      <c r="DK1077" s="92"/>
      <c r="DL1077" s="92"/>
      <c r="DM1077" s="92"/>
      <c r="DN1077" s="92"/>
      <c r="DO1077" s="92"/>
      <c r="DP1077" s="92"/>
      <c r="DQ1077" s="92"/>
      <c r="DR1077" s="92"/>
      <c r="DS1077" s="92"/>
      <c r="DT1077" s="92"/>
      <c r="DU1077" s="92"/>
      <c r="DV1077" s="92"/>
      <c r="DW1077" s="92"/>
      <c r="DX1077" s="93"/>
      <c r="DY1077" s="92"/>
      <c r="DZ1077" s="92"/>
      <c r="EA1077" s="92"/>
      <c r="EB1077" s="92"/>
      <c r="EC1077" s="92"/>
      <c r="ED1077" s="92"/>
      <c r="EE1077" s="92"/>
      <c r="EF1077" s="92"/>
      <c r="EG1077" s="92"/>
      <c r="EH1077" s="92"/>
      <c r="EJ1077" s="115"/>
      <c r="EK1077" s="94"/>
      <c r="EL1077" s="95"/>
    </row>
    <row r="1078" spans="7:142" x14ac:dyDescent="0.15">
      <c r="G1078" s="129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129"/>
      <c r="S1078" s="236"/>
      <c r="T1078" s="129"/>
      <c r="U1078" s="129"/>
      <c r="V1078" s="129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  <c r="BP1078" s="129"/>
      <c r="BQ1078" s="129"/>
      <c r="BR1078" s="129"/>
      <c r="BS1078" s="129"/>
      <c r="BT1078" s="129"/>
      <c r="BU1078" s="129"/>
      <c r="BV1078" s="129"/>
      <c r="BW1078" s="129"/>
      <c r="BX1078" s="129"/>
      <c r="BY1078" s="129"/>
      <c r="BZ1078" s="129"/>
      <c r="CA1078" s="129"/>
      <c r="CB1078" s="129"/>
      <c r="CC1078" s="129"/>
      <c r="CD1078" s="129"/>
      <c r="CE1078" s="129"/>
      <c r="CF1078" s="92"/>
      <c r="CG1078" s="92"/>
      <c r="CH1078" s="92"/>
      <c r="CI1078" s="92"/>
      <c r="CJ1078" s="92"/>
      <c r="CK1078" s="92"/>
      <c r="CL1078" s="92"/>
      <c r="CM1078" s="92"/>
      <c r="CN1078" s="92"/>
      <c r="CO1078" s="92"/>
      <c r="CP1078" s="92"/>
      <c r="CQ1078" s="92"/>
      <c r="CR1078" s="92"/>
      <c r="CS1078" s="92"/>
      <c r="CT1078" s="92"/>
      <c r="CU1078" s="92"/>
      <c r="CV1078" s="92"/>
      <c r="CW1078" s="92"/>
      <c r="CX1078" s="92"/>
      <c r="CY1078" s="92"/>
      <c r="CZ1078" s="92"/>
      <c r="DA1078" s="92"/>
      <c r="DB1078" s="92"/>
      <c r="DC1078" s="92"/>
      <c r="DD1078" s="92"/>
      <c r="DE1078" s="92"/>
      <c r="DF1078" s="92"/>
      <c r="DG1078" s="92"/>
      <c r="DH1078" s="92"/>
      <c r="DI1078" s="92"/>
      <c r="DJ1078" s="92"/>
      <c r="DK1078" s="92"/>
      <c r="DL1078" s="92"/>
      <c r="DM1078" s="92"/>
      <c r="DN1078" s="92"/>
      <c r="DO1078" s="92"/>
      <c r="DP1078" s="92"/>
      <c r="DQ1078" s="92"/>
      <c r="DR1078" s="92"/>
      <c r="DS1078" s="92"/>
      <c r="DT1078" s="92"/>
      <c r="DU1078" s="92"/>
      <c r="DV1078" s="92"/>
      <c r="DW1078" s="92"/>
      <c r="DX1078" s="93"/>
      <c r="DY1078" s="92"/>
      <c r="DZ1078" s="92"/>
      <c r="EA1078" s="92"/>
      <c r="EB1078" s="92"/>
      <c r="EC1078" s="92"/>
      <c r="ED1078" s="92"/>
      <c r="EE1078" s="92"/>
      <c r="EF1078" s="92"/>
      <c r="EG1078" s="92"/>
      <c r="EH1078" s="92"/>
      <c r="EK1078" s="94"/>
      <c r="EL1078" s="95"/>
    </row>
    <row r="1079" spans="7:142" x14ac:dyDescent="0.15"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129"/>
      <c r="S1079" s="236"/>
      <c r="T1079" s="129"/>
      <c r="U1079" s="129"/>
      <c r="V1079" s="129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  <c r="BP1079" s="129"/>
      <c r="BQ1079" s="129"/>
      <c r="BR1079" s="129"/>
      <c r="BS1079" s="129"/>
      <c r="BT1079" s="129"/>
      <c r="BU1079" s="129"/>
      <c r="BV1079" s="129"/>
      <c r="BW1079" s="129"/>
      <c r="BX1079" s="129"/>
      <c r="BY1079" s="129"/>
      <c r="BZ1079" s="129"/>
      <c r="CA1079" s="129"/>
      <c r="CB1079" s="129"/>
      <c r="CC1079" s="129"/>
      <c r="CD1079" s="129"/>
      <c r="CE1079" s="129"/>
      <c r="CF1079" s="92"/>
      <c r="CG1079" s="92"/>
      <c r="CH1079" s="92"/>
      <c r="CI1079" s="92"/>
      <c r="CJ1079" s="92"/>
      <c r="CK1079" s="92"/>
      <c r="CL1079" s="92"/>
      <c r="CM1079" s="92"/>
      <c r="CN1079" s="92"/>
      <c r="CO1079" s="92"/>
      <c r="CP1079" s="92"/>
      <c r="CQ1079" s="92"/>
      <c r="CR1079" s="92"/>
      <c r="CS1079" s="92"/>
      <c r="CT1079" s="92"/>
      <c r="CU1079" s="92"/>
      <c r="CV1079" s="92"/>
      <c r="CW1079" s="92"/>
      <c r="CX1079" s="92"/>
      <c r="CY1079" s="92"/>
      <c r="CZ1079" s="92"/>
      <c r="DA1079" s="92"/>
      <c r="DB1079" s="92"/>
      <c r="DC1079" s="92"/>
      <c r="DD1079" s="92"/>
      <c r="DE1079" s="92"/>
      <c r="DF1079" s="92"/>
      <c r="DG1079" s="92"/>
      <c r="DH1079" s="92"/>
      <c r="DI1079" s="92"/>
      <c r="DJ1079" s="92"/>
      <c r="DK1079" s="92"/>
      <c r="DL1079" s="92"/>
      <c r="DM1079" s="92"/>
      <c r="DN1079" s="92"/>
      <c r="DO1079" s="92"/>
      <c r="DP1079" s="92"/>
      <c r="DQ1079" s="92"/>
      <c r="DR1079" s="92"/>
      <c r="DS1079" s="92"/>
      <c r="DT1079" s="92"/>
      <c r="DU1079" s="92"/>
      <c r="DV1079" s="92"/>
      <c r="DW1079" s="92"/>
      <c r="DX1079" s="93"/>
      <c r="DY1079" s="92"/>
      <c r="DZ1079" s="92"/>
      <c r="EA1079" s="92"/>
      <c r="EB1079" s="92"/>
      <c r="EC1079" s="92"/>
      <c r="ED1079" s="92"/>
      <c r="EE1079" s="92"/>
      <c r="EF1079" s="92"/>
      <c r="EG1079" s="92"/>
      <c r="EH1079" s="92"/>
      <c r="EK1079" s="94"/>
      <c r="EL1079" s="95"/>
    </row>
    <row r="1080" spans="7:142" x14ac:dyDescent="0.15">
      <c r="G1080" s="129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129"/>
      <c r="S1080" s="236"/>
      <c r="T1080" s="129"/>
      <c r="U1080" s="129"/>
      <c r="V1080" s="129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  <c r="BP1080" s="129"/>
      <c r="BQ1080" s="129"/>
      <c r="BR1080" s="129"/>
      <c r="BS1080" s="129"/>
      <c r="BT1080" s="129"/>
      <c r="BU1080" s="129"/>
      <c r="BV1080" s="129"/>
      <c r="BW1080" s="129"/>
      <c r="BX1080" s="129"/>
      <c r="BY1080" s="129"/>
      <c r="BZ1080" s="129"/>
      <c r="CA1080" s="129"/>
      <c r="CB1080" s="129"/>
      <c r="CC1080" s="129"/>
      <c r="CD1080" s="129"/>
      <c r="CE1080" s="129"/>
      <c r="CF1080" s="92"/>
      <c r="CG1080" s="92"/>
      <c r="CH1080" s="92"/>
      <c r="CI1080" s="92"/>
      <c r="CJ1080" s="92"/>
      <c r="CK1080" s="92"/>
      <c r="CL1080" s="92"/>
      <c r="CM1080" s="92"/>
      <c r="CN1080" s="92"/>
      <c r="CO1080" s="92"/>
      <c r="CP1080" s="92"/>
      <c r="CQ1080" s="92"/>
      <c r="CR1080" s="92"/>
      <c r="CS1080" s="92"/>
      <c r="CT1080" s="92"/>
      <c r="CU1080" s="92"/>
      <c r="CV1080" s="92"/>
      <c r="CW1080" s="92"/>
      <c r="CX1080" s="92"/>
      <c r="CY1080" s="92"/>
      <c r="CZ1080" s="92"/>
      <c r="DA1080" s="92"/>
      <c r="DB1080" s="92"/>
      <c r="DC1080" s="92"/>
      <c r="DD1080" s="92"/>
      <c r="DE1080" s="92"/>
      <c r="DF1080" s="92"/>
      <c r="DG1080" s="92"/>
      <c r="DH1080" s="92"/>
      <c r="DI1080" s="92"/>
      <c r="DJ1080" s="92"/>
      <c r="DK1080" s="92"/>
      <c r="DL1080" s="92"/>
      <c r="DM1080" s="92"/>
      <c r="DN1080" s="92"/>
      <c r="DO1080" s="92"/>
      <c r="DP1080" s="92"/>
      <c r="DQ1080" s="92"/>
      <c r="DR1080" s="92"/>
      <c r="DS1080" s="92"/>
      <c r="DT1080" s="92"/>
      <c r="DU1080" s="92"/>
      <c r="DV1080" s="92"/>
      <c r="DW1080" s="92"/>
      <c r="DX1080" s="93"/>
      <c r="DY1080" s="92"/>
      <c r="DZ1080" s="92"/>
      <c r="EA1080" s="92"/>
      <c r="EB1080" s="92"/>
      <c r="EC1080" s="92"/>
      <c r="ED1080" s="92"/>
      <c r="EE1080" s="92"/>
      <c r="EF1080" s="92"/>
      <c r="EG1080" s="92"/>
      <c r="EH1080" s="92"/>
      <c r="EK1080" s="94"/>
      <c r="EL1080" s="95"/>
    </row>
    <row r="1081" spans="7:142" x14ac:dyDescent="0.15"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236"/>
      <c r="T1081" s="129"/>
      <c r="U1081" s="129"/>
      <c r="V1081" s="129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  <c r="BP1081" s="129"/>
      <c r="BQ1081" s="129"/>
      <c r="BR1081" s="129"/>
      <c r="BS1081" s="129"/>
      <c r="BT1081" s="129"/>
      <c r="BU1081" s="129"/>
      <c r="BV1081" s="129"/>
      <c r="BW1081" s="129"/>
      <c r="BX1081" s="129"/>
      <c r="BY1081" s="129"/>
      <c r="BZ1081" s="129"/>
      <c r="CA1081" s="129"/>
      <c r="CB1081" s="129"/>
      <c r="CC1081" s="129"/>
      <c r="CD1081" s="129"/>
      <c r="CE1081" s="129"/>
      <c r="CF1081" s="92"/>
      <c r="CG1081" s="92"/>
      <c r="CH1081" s="92"/>
      <c r="CI1081" s="92"/>
      <c r="CJ1081" s="92"/>
      <c r="CK1081" s="92"/>
      <c r="CL1081" s="92"/>
      <c r="CM1081" s="92"/>
      <c r="CN1081" s="92"/>
      <c r="CO1081" s="92"/>
      <c r="CP1081" s="92"/>
      <c r="CQ1081" s="92"/>
      <c r="CR1081" s="92"/>
      <c r="CS1081" s="92"/>
      <c r="CT1081" s="92"/>
      <c r="CU1081" s="92"/>
      <c r="CV1081" s="92"/>
      <c r="CW1081" s="92"/>
      <c r="CX1081" s="92"/>
      <c r="CY1081" s="92"/>
      <c r="CZ1081" s="92"/>
      <c r="DA1081" s="92"/>
      <c r="DB1081" s="92"/>
      <c r="DC1081" s="92"/>
      <c r="DD1081" s="92"/>
      <c r="DE1081" s="92"/>
      <c r="DF1081" s="92"/>
      <c r="DG1081" s="92"/>
      <c r="DH1081" s="92"/>
      <c r="DI1081" s="92"/>
      <c r="DJ1081" s="92"/>
      <c r="DK1081" s="92"/>
      <c r="DL1081" s="92"/>
      <c r="DM1081" s="92"/>
      <c r="DN1081" s="92"/>
      <c r="DO1081" s="92"/>
      <c r="DP1081" s="92"/>
      <c r="DQ1081" s="92"/>
      <c r="DR1081" s="92"/>
      <c r="DS1081" s="92"/>
      <c r="DT1081" s="92"/>
      <c r="DU1081" s="92"/>
      <c r="DV1081" s="92"/>
      <c r="DW1081" s="92"/>
      <c r="DX1081" s="93"/>
      <c r="DY1081" s="92"/>
      <c r="DZ1081" s="92"/>
      <c r="EA1081" s="92"/>
      <c r="EB1081" s="92"/>
      <c r="EC1081" s="92"/>
      <c r="ED1081" s="92"/>
      <c r="EE1081" s="92"/>
      <c r="EF1081" s="92"/>
      <c r="EG1081" s="92"/>
      <c r="EH1081" s="92"/>
      <c r="EK1081" s="94"/>
      <c r="EL1081" s="95"/>
    </row>
    <row r="1082" spans="7:142" x14ac:dyDescent="0.15"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236"/>
      <c r="T1082" s="129"/>
      <c r="U1082" s="129"/>
      <c r="V1082" s="129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  <c r="BP1082" s="129"/>
      <c r="BQ1082" s="129"/>
      <c r="BR1082" s="129"/>
      <c r="BS1082" s="129"/>
      <c r="BT1082" s="129"/>
      <c r="BU1082" s="129"/>
      <c r="BV1082" s="129"/>
      <c r="BW1082" s="129"/>
      <c r="BX1082" s="129"/>
      <c r="BY1082" s="129"/>
      <c r="BZ1082" s="129"/>
      <c r="CA1082" s="129"/>
      <c r="CB1082" s="129"/>
      <c r="CC1082" s="129"/>
      <c r="CD1082" s="129"/>
      <c r="CE1082" s="129"/>
      <c r="CF1082" s="92"/>
      <c r="CG1082" s="92"/>
      <c r="CH1082" s="92"/>
      <c r="CI1082" s="92"/>
      <c r="CJ1082" s="92"/>
      <c r="CK1082" s="92"/>
      <c r="CL1082" s="92"/>
      <c r="CM1082" s="92"/>
      <c r="CN1082" s="92"/>
      <c r="CO1082" s="92"/>
      <c r="CP1082" s="92"/>
      <c r="CQ1082" s="92"/>
      <c r="CR1082" s="92"/>
      <c r="CS1082" s="92"/>
      <c r="CT1082" s="92"/>
      <c r="CU1082" s="92"/>
      <c r="CV1082" s="92"/>
      <c r="CW1082" s="92"/>
      <c r="CX1082" s="92"/>
      <c r="CY1082" s="92"/>
      <c r="CZ1082" s="92"/>
      <c r="DA1082" s="92"/>
      <c r="DB1082" s="92"/>
      <c r="DC1082" s="92"/>
      <c r="DD1082" s="92"/>
      <c r="DE1082" s="92"/>
      <c r="DF1082" s="92"/>
      <c r="DG1082" s="92"/>
      <c r="DH1082" s="92"/>
      <c r="DI1082" s="92"/>
      <c r="DJ1082" s="92"/>
      <c r="DK1082" s="92"/>
      <c r="DL1082" s="92"/>
      <c r="DM1082" s="92"/>
      <c r="DN1082" s="92"/>
      <c r="DO1082" s="92"/>
      <c r="DP1082" s="92"/>
      <c r="DQ1082" s="92"/>
      <c r="DR1082" s="92"/>
      <c r="DS1082" s="92"/>
      <c r="DT1082" s="92"/>
      <c r="DU1082" s="92"/>
      <c r="DV1082" s="92"/>
      <c r="DW1082" s="92"/>
      <c r="DX1082" s="93"/>
      <c r="DY1082" s="92"/>
      <c r="DZ1082" s="92"/>
      <c r="EA1082" s="92"/>
      <c r="EB1082" s="92"/>
      <c r="EC1082" s="92"/>
      <c r="ED1082" s="92"/>
      <c r="EE1082" s="92"/>
      <c r="EF1082" s="92"/>
      <c r="EG1082" s="92"/>
      <c r="EH1082" s="92"/>
      <c r="EK1082" s="94"/>
      <c r="EL1082" s="95"/>
    </row>
    <row r="1083" spans="7:142" x14ac:dyDescent="0.15"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129"/>
      <c r="S1083" s="236"/>
      <c r="T1083" s="129"/>
      <c r="U1083" s="129"/>
      <c r="V1083" s="129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  <c r="BP1083" s="129"/>
      <c r="BQ1083" s="129"/>
      <c r="BR1083" s="129"/>
      <c r="BS1083" s="129"/>
      <c r="BT1083" s="129"/>
      <c r="BU1083" s="129"/>
      <c r="BV1083" s="129"/>
      <c r="BW1083" s="129"/>
      <c r="BX1083" s="129"/>
      <c r="BY1083" s="129"/>
      <c r="BZ1083" s="129"/>
      <c r="CA1083" s="129"/>
      <c r="CB1083" s="129"/>
      <c r="CC1083" s="129"/>
      <c r="CD1083" s="129"/>
      <c r="CE1083" s="129"/>
      <c r="CF1083" s="92"/>
      <c r="CG1083" s="92"/>
      <c r="CH1083" s="92"/>
      <c r="CI1083" s="92"/>
      <c r="CJ1083" s="92"/>
      <c r="CK1083" s="92"/>
      <c r="CL1083" s="92"/>
      <c r="CM1083" s="92"/>
      <c r="CN1083" s="92"/>
      <c r="CO1083" s="92"/>
      <c r="CP1083" s="92"/>
      <c r="CQ1083" s="92"/>
      <c r="CR1083" s="92"/>
      <c r="CS1083" s="92"/>
      <c r="CT1083" s="92"/>
      <c r="CU1083" s="92"/>
      <c r="CV1083" s="92"/>
      <c r="CW1083" s="92"/>
      <c r="CX1083" s="92"/>
      <c r="CY1083" s="92"/>
      <c r="CZ1083" s="92"/>
      <c r="DA1083" s="92"/>
      <c r="DB1083" s="92"/>
      <c r="DC1083" s="92"/>
      <c r="DD1083" s="92"/>
      <c r="DE1083" s="92"/>
      <c r="DF1083" s="92"/>
      <c r="DG1083" s="92"/>
      <c r="DH1083" s="92"/>
      <c r="DI1083" s="92"/>
      <c r="DJ1083" s="92"/>
      <c r="DK1083" s="92"/>
      <c r="DL1083" s="92"/>
      <c r="DM1083" s="92"/>
      <c r="DN1083" s="92"/>
      <c r="DO1083" s="92"/>
      <c r="DP1083" s="92"/>
      <c r="DQ1083" s="92"/>
      <c r="DR1083" s="92"/>
      <c r="DS1083" s="92"/>
      <c r="DT1083" s="92"/>
      <c r="DU1083" s="92"/>
      <c r="DV1083" s="92"/>
      <c r="DW1083" s="92"/>
      <c r="DX1083" s="93"/>
      <c r="DY1083" s="92"/>
      <c r="DZ1083" s="92"/>
      <c r="EA1083" s="92"/>
      <c r="EB1083" s="92"/>
      <c r="EC1083" s="92"/>
      <c r="ED1083" s="92"/>
      <c r="EE1083" s="92"/>
      <c r="EF1083" s="92"/>
      <c r="EG1083" s="92"/>
      <c r="EH1083" s="92"/>
      <c r="EK1083" s="94"/>
      <c r="EL1083" s="95"/>
    </row>
    <row r="1084" spans="7:142" x14ac:dyDescent="0.15"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236"/>
      <c r="T1084" s="129"/>
      <c r="U1084" s="129"/>
      <c r="V1084" s="129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  <c r="BP1084" s="129"/>
      <c r="BQ1084" s="129"/>
      <c r="BR1084" s="129"/>
      <c r="BS1084" s="129"/>
      <c r="BT1084" s="129"/>
      <c r="BU1084" s="129"/>
      <c r="BV1084" s="129"/>
      <c r="BW1084" s="129"/>
      <c r="BX1084" s="129"/>
      <c r="BY1084" s="129"/>
      <c r="BZ1084" s="129"/>
      <c r="CA1084" s="129"/>
      <c r="CB1084" s="129"/>
      <c r="CC1084" s="129"/>
      <c r="CD1084" s="129"/>
      <c r="CE1084" s="129"/>
      <c r="CF1084" s="92"/>
      <c r="CG1084" s="92"/>
      <c r="CH1084" s="92"/>
      <c r="CI1084" s="92"/>
      <c r="CJ1084" s="92"/>
      <c r="CK1084" s="92"/>
      <c r="CL1084" s="92"/>
      <c r="CM1084" s="92"/>
      <c r="CN1084" s="92"/>
      <c r="CO1084" s="92"/>
      <c r="CP1084" s="92"/>
      <c r="CQ1084" s="92"/>
      <c r="CR1084" s="92"/>
      <c r="CS1084" s="92"/>
      <c r="CT1084" s="92"/>
      <c r="CU1084" s="92"/>
      <c r="CV1084" s="92"/>
      <c r="CW1084" s="92"/>
      <c r="CX1084" s="92"/>
      <c r="CY1084" s="92"/>
      <c r="CZ1084" s="92"/>
      <c r="DA1084" s="92"/>
      <c r="DB1084" s="92"/>
      <c r="DC1084" s="92"/>
      <c r="DD1084" s="92"/>
      <c r="DE1084" s="92"/>
      <c r="DF1084" s="92"/>
      <c r="DG1084" s="92"/>
      <c r="DH1084" s="92"/>
      <c r="DI1084" s="92"/>
      <c r="DJ1084" s="92"/>
      <c r="DK1084" s="92"/>
      <c r="DL1084" s="92"/>
      <c r="DM1084" s="92"/>
      <c r="DN1084" s="92"/>
      <c r="DO1084" s="92"/>
      <c r="DP1084" s="92"/>
      <c r="DQ1084" s="92"/>
      <c r="DR1084" s="92"/>
      <c r="DS1084" s="92"/>
      <c r="DT1084" s="92"/>
      <c r="DU1084" s="92"/>
      <c r="DV1084" s="92"/>
      <c r="DW1084" s="92"/>
      <c r="DX1084" s="93"/>
      <c r="DY1084" s="92"/>
      <c r="DZ1084" s="92"/>
      <c r="EA1084" s="92"/>
      <c r="EB1084" s="92"/>
      <c r="EC1084" s="92"/>
      <c r="ED1084" s="92"/>
      <c r="EE1084" s="92"/>
      <c r="EF1084" s="92"/>
      <c r="EG1084" s="92"/>
      <c r="EH1084" s="92"/>
      <c r="EJ1084" s="115"/>
      <c r="EK1084" s="94"/>
      <c r="EL1084" s="95"/>
    </row>
    <row r="1085" spans="7:142" x14ac:dyDescent="0.15">
      <c r="G1085" s="129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236"/>
      <c r="T1085" s="129"/>
      <c r="U1085" s="129"/>
      <c r="V1085" s="129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  <c r="BP1085" s="129"/>
      <c r="BQ1085" s="129"/>
      <c r="BR1085" s="129"/>
      <c r="BS1085" s="129"/>
      <c r="BT1085" s="129"/>
      <c r="BU1085" s="129"/>
      <c r="BV1085" s="129"/>
      <c r="BW1085" s="129"/>
      <c r="BX1085" s="129"/>
      <c r="BY1085" s="129"/>
      <c r="BZ1085" s="129"/>
      <c r="CA1085" s="129"/>
      <c r="CB1085" s="129"/>
      <c r="CC1085" s="129"/>
      <c r="CD1085" s="129"/>
      <c r="CE1085" s="129"/>
      <c r="CF1085" s="92"/>
      <c r="CG1085" s="92"/>
      <c r="CH1085" s="92"/>
      <c r="CI1085" s="92"/>
      <c r="CJ1085" s="92"/>
      <c r="CK1085" s="92"/>
      <c r="CL1085" s="92"/>
      <c r="CM1085" s="92"/>
      <c r="CN1085" s="92"/>
      <c r="CO1085" s="92"/>
      <c r="CP1085" s="92"/>
      <c r="CQ1085" s="92"/>
      <c r="CR1085" s="92"/>
      <c r="CS1085" s="92"/>
      <c r="CT1085" s="92"/>
      <c r="CU1085" s="92"/>
      <c r="CV1085" s="92"/>
      <c r="CW1085" s="92"/>
      <c r="CX1085" s="92"/>
      <c r="CY1085" s="92"/>
      <c r="CZ1085" s="92"/>
      <c r="DA1085" s="92"/>
      <c r="DB1085" s="92"/>
      <c r="DC1085" s="92"/>
      <c r="DD1085" s="92"/>
      <c r="DE1085" s="92"/>
      <c r="DF1085" s="92"/>
      <c r="DG1085" s="92"/>
      <c r="DH1085" s="92"/>
      <c r="DI1085" s="92"/>
      <c r="DJ1085" s="92"/>
      <c r="DK1085" s="92"/>
      <c r="DL1085" s="92"/>
      <c r="DM1085" s="92"/>
      <c r="DN1085" s="92"/>
      <c r="DO1085" s="92"/>
      <c r="DP1085" s="92"/>
      <c r="DQ1085" s="92"/>
      <c r="DR1085" s="92"/>
      <c r="DS1085" s="92"/>
      <c r="DT1085" s="92"/>
      <c r="DU1085" s="92"/>
      <c r="DV1085" s="92"/>
      <c r="DW1085" s="92"/>
      <c r="DX1085" s="93"/>
      <c r="DY1085" s="92"/>
      <c r="DZ1085" s="92"/>
      <c r="EA1085" s="92"/>
      <c r="EB1085" s="92"/>
      <c r="EC1085" s="92"/>
      <c r="ED1085" s="92"/>
      <c r="EE1085" s="92"/>
      <c r="EF1085" s="92"/>
      <c r="EG1085" s="92"/>
      <c r="EH1085" s="92"/>
      <c r="EJ1085" s="115"/>
      <c r="EK1085" s="94"/>
      <c r="EL1085" s="95"/>
    </row>
    <row r="1086" spans="7:142" x14ac:dyDescent="0.15"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236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  <c r="BP1086" s="129"/>
      <c r="BQ1086" s="129"/>
      <c r="BR1086" s="129"/>
      <c r="BS1086" s="129"/>
      <c r="BT1086" s="129"/>
      <c r="BU1086" s="129"/>
      <c r="BV1086" s="129"/>
      <c r="BW1086" s="129"/>
      <c r="BX1086" s="129"/>
      <c r="BY1086" s="129"/>
      <c r="BZ1086" s="129"/>
      <c r="CA1086" s="129"/>
      <c r="CB1086" s="129"/>
      <c r="CC1086" s="129"/>
      <c r="CD1086" s="129"/>
      <c r="CE1086" s="129"/>
      <c r="CF1086" s="92"/>
      <c r="CG1086" s="92"/>
      <c r="CH1086" s="92"/>
      <c r="CI1086" s="92"/>
      <c r="CJ1086" s="92"/>
      <c r="CK1086" s="92"/>
      <c r="CL1086" s="92"/>
      <c r="CM1086" s="92"/>
      <c r="CN1086" s="92"/>
      <c r="CO1086" s="92"/>
      <c r="CP1086" s="92"/>
      <c r="CQ1086" s="92"/>
      <c r="CR1086" s="92"/>
      <c r="CS1086" s="92"/>
      <c r="CT1086" s="92"/>
      <c r="CU1086" s="92"/>
      <c r="CV1086" s="92"/>
      <c r="CW1086" s="92"/>
      <c r="CX1086" s="92"/>
      <c r="CY1086" s="92"/>
      <c r="CZ1086" s="92"/>
      <c r="DA1086" s="92"/>
      <c r="DB1086" s="92"/>
      <c r="DC1086" s="92"/>
      <c r="DD1086" s="92"/>
      <c r="DE1086" s="92"/>
      <c r="DF1086" s="92"/>
      <c r="DG1086" s="92"/>
      <c r="DH1086" s="92"/>
      <c r="DI1086" s="92"/>
      <c r="DJ1086" s="92"/>
      <c r="DK1086" s="92"/>
      <c r="DL1086" s="92"/>
      <c r="DM1086" s="92"/>
      <c r="DN1086" s="92"/>
      <c r="DO1086" s="92"/>
      <c r="DP1086" s="92"/>
      <c r="DQ1086" s="92"/>
      <c r="DR1086" s="92"/>
      <c r="DS1086" s="92"/>
      <c r="DT1086" s="92"/>
      <c r="DU1086" s="92"/>
      <c r="DV1086" s="92"/>
      <c r="DW1086" s="92"/>
      <c r="DX1086" s="93"/>
      <c r="DY1086" s="92"/>
      <c r="DZ1086" s="92"/>
      <c r="EA1086" s="92"/>
      <c r="EB1086" s="92"/>
      <c r="EC1086" s="92"/>
      <c r="ED1086" s="92"/>
      <c r="EE1086" s="92"/>
      <c r="EF1086" s="92"/>
      <c r="EG1086" s="92"/>
      <c r="EH1086" s="92"/>
      <c r="EK1086" s="94"/>
      <c r="EL1086" s="95"/>
    </row>
    <row r="1087" spans="7:142" x14ac:dyDescent="0.15">
      <c r="G1087" s="129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129"/>
      <c r="S1087" s="236"/>
      <c r="T1087" s="129"/>
      <c r="U1087" s="129"/>
      <c r="V1087" s="129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  <c r="BP1087" s="129"/>
      <c r="BQ1087" s="129"/>
      <c r="BR1087" s="129"/>
      <c r="BS1087" s="129"/>
      <c r="BT1087" s="129"/>
      <c r="BU1087" s="129"/>
      <c r="BV1087" s="129"/>
      <c r="BW1087" s="129"/>
      <c r="BX1087" s="129"/>
      <c r="BY1087" s="129"/>
      <c r="BZ1087" s="129"/>
      <c r="CA1087" s="129"/>
      <c r="CB1087" s="129"/>
      <c r="CC1087" s="129"/>
      <c r="CD1087" s="129"/>
      <c r="CE1087" s="129"/>
      <c r="CF1087" s="92"/>
      <c r="CG1087" s="92"/>
      <c r="CH1087" s="92"/>
      <c r="CI1087" s="92"/>
      <c r="CJ1087" s="92"/>
      <c r="CK1087" s="92"/>
      <c r="CL1087" s="92"/>
      <c r="CM1087" s="92"/>
      <c r="CN1087" s="92"/>
      <c r="CO1087" s="92"/>
      <c r="CP1087" s="92"/>
      <c r="CQ1087" s="92"/>
      <c r="CR1087" s="92"/>
      <c r="CS1087" s="92"/>
      <c r="CT1087" s="92"/>
      <c r="CU1087" s="92"/>
      <c r="CV1087" s="92"/>
      <c r="CW1087" s="92"/>
      <c r="CX1087" s="92"/>
      <c r="CY1087" s="92"/>
      <c r="CZ1087" s="92"/>
      <c r="DA1087" s="92"/>
      <c r="DB1087" s="92"/>
      <c r="DC1087" s="92"/>
      <c r="DD1087" s="92"/>
      <c r="DE1087" s="92"/>
      <c r="DF1087" s="92"/>
      <c r="DG1087" s="92"/>
      <c r="DH1087" s="92"/>
      <c r="DI1087" s="92"/>
      <c r="DJ1087" s="92"/>
      <c r="DK1087" s="92"/>
      <c r="DL1087" s="92"/>
      <c r="DM1087" s="92"/>
      <c r="DN1087" s="92"/>
      <c r="DO1087" s="92"/>
      <c r="DP1087" s="92"/>
      <c r="DQ1087" s="92"/>
      <c r="DR1087" s="92"/>
      <c r="DS1087" s="92"/>
      <c r="DT1087" s="92"/>
      <c r="DU1087" s="92"/>
      <c r="DV1087" s="92"/>
      <c r="DW1087" s="92"/>
      <c r="DX1087" s="93"/>
      <c r="DY1087" s="92"/>
      <c r="DZ1087" s="92"/>
      <c r="EA1087" s="92"/>
      <c r="EB1087" s="92"/>
      <c r="EC1087" s="92"/>
      <c r="ED1087" s="92"/>
      <c r="EE1087" s="92"/>
      <c r="EF1087" s="92"/>
      <c r="EG1087" s="92"/>
      <c r="EH1087" s="92"/>
      <c r="EK1087" s="94"/>
      <c r="EL1087" s="95"/>
    </row>
    <row r="1088" spans="7:142" x14ac:dyDescent="0.15"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236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  <c r="BP1088" s="129"/>
      <c r="BQ1088" s="129"/>
      <c r="BR1088" s="129"/>
      <c r="BS1088" s="129"/>
      <c r="BT1088" s="129"/>
      <c r="BU1088" s="129"/>
      <c r="BV1088" s="129"/>
      <c r="BW1088" s="129"/>
      <c r="BX1088" s="129"/>
      <c r="BY1088" s="129"/>
      <c r="BZ1088" s="129"/>
      <c r="CA1088" s="129"/>
      <c r="CB1088" s="129"/>
      <c r="CC1088" s="129"/>
      <c r="CD1088" s="129"/>
      <c r="CE1088" s="129"/>
      <c r="CF1088" s="92"/>
      <c r="CG1088" s="92"/>
      <c r="CH1088" s="92"/>
      <c r="CI1088" s="92"/>
      <c r="CJ1088" s="92"/>
      <c r="CK1088" s="92"/>
      <c r="CL1088" s="92"/>
      <c r="CM1088" s="92"/>
      <c r="CN1088" s="92"/>
      <c r="CO1088" s="92"/>
      <c r="CP1088" s="92"/>
      <c r="CQ1088" s="92"/>
      <c r="CR1088" s="92"/>
      <c r="CS1088" s="92"/>
      <c r="CT1088" s="92"/>
      <c r="CU1088" s="92"/>
      <c r="CV1088" s="92"/>
      <c r="CW1088" s="92"/>
      <c r="CX1088" s="92"/>
      <c r="CY1088" s="92"/>
      <c r="CZ1088" s="92"/>
      <c r="DA1088" s="92"/>
      <c r="DB1088" s="92"/>
      <c r="DC1088" s="92"/>
      <c r="DD1088" s="92"/>
      <c r="DE1088" s="92"/>
      <c r="DF1088" s="92"/>
      <c r="DG1088" s="92"/>
      <c r="DH1088" s="92"/>
      <c r="DI1088" s="92"/>
      <c r="DJ1088" s="92"/>
      <c r="DK1088" s="92"/>
      <c r="DL1088" s="92"/>
      <c r="DM1088" s="92"/>
      <c r="DN1088" s="92"/>
      <c r="DO1088" s="92"/>
      <c r="DP1088" s="92"/>
      <c r="DQ1088" s="92"/>
      <c r="DR1088" s="92"/>
      <c r="DS1088" s="92"/>
      <c r="DT1088" s="92"/>
      <c r="DU1088" s="92"/>
      <c r="DV1088" s="92"/>
      <c r="DW1088" s="92"/>
      <c r="DX1088" s="93"/>
      <c r="DY1088" s="92"/>
      <c r="DZ1088" s="92"/>
      <c r="EA1088" s="92"/>
      <c r="EB1088" s="92"/>
      <c r="EC1088" s="92"/>
      <c r="ED1088" s="92"/>
      <c r="EE1088" s="92"/>
      <c r="EF1088" s="92"/>
      <c r="EG1088" s="92"/>
      <c r="EH1088" s="92"/>
      <c r="EK1088" s="94"/>
      <c r="EL1088" s="95"/>
    </row>
    <row r="1089" spans="7:142" x14ac:dyDescent="0.15">
      <c r="G1089" s="129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129"/>
      <c r="S1089" s="236"/>
      <c r="T1089" s="129"/>
      <c r="U1089" s="129"/>
      <c r="V1089" s="129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  <c r="BP1089" s="129"/>
      <c r="BQ1089" s="129"/>
      <c r="BR1089" s="129"/>
      <c r="BS1089" s="129"/>
      <c r="BT1089" s="129"/>
      <c r="BU1089" s="129"/>
      <c r="BV1089" s="129"/>
      <c r="BW1089" s="129"/>
      <c r="BX1089" s="129"/>
      <c r="BY1089" s="129"/>
      <c r="BZ1089" s="129"/>
      <c r="CA1089" s="129"/>
      <c r="CB1089" s="129"/>
      <c r="CC1089" s="129"/>
      <c r="CD1089" s="129"/>
      <c r="CE1089" s="129"/>
      <c r="CF1089" s="92"/>
      <c r="CG1089" s="92"/>
      <c r="CH1089" s="92"/>
      <c r="CI1089" s="92"/>
      <c r="CJ1089" s="92"/>
      <c r="CK1089" s="92"/>
      <c r="CL1089" s="92"/>
      <c r="CM1089" s="92"/>
      <c r="CN1089" s="92"/>
      <c r="CO1089" s="92"/>
      <c r="CP1089" s="92"/>
      <c r="CQ1089" s="92"/>
      <c r="CR1089" s="92"/>
      <c r="CS1089" s="92"/>
      <c r="CT1089" s="92"/>
      <c r="CU1089" s="92"/>
      <c r="CV1089" s="92"/>
      <c r="CW1089" s="92"/>
      <c r="CX1089" s="92"/>
      <c r="CY1089" s="92"/>
      <c r="CZ1089" s="92"/>
      <c r="DA1089" s="92"/>
      <c r="DB1089" s="92"/>
      <c r="DC1089" s="92"/>
      <c r="DD1089" s="92"/>
      <c r="DE1089" s="92"/>
      <c r="DF1089" s="92"/>
      <c r="DG1089" s="92"/>
      <c r="DH1089" s="92"/>
      <c r="DI1089" s="92"/>
      <c r="DJ1089" s="92"/>
      <c r="DK1089" s="92"/>
      <c r="DL1089" s="92"/>
      <c r="DM1089" s="92"/>
      <c r="DN1089" s="92"/>
      <c r="DO1089" s="92"/>
      <c r="DP1089" s="92"/>
      <c r="DQ1089" s="92"/>
      <c r="DR1089" s="92"/>
      <c r="DS1089" s="92"/>
      <c r="DT1089" s="92"/>
      <c r="DU1089" s="92"/>
      <c r="DV1089" s="92"/>
      <c r="DW1089" s="92"/>
      <c r="DX1089" s="93"/>
      <c r="DY1089" s="92"/>
      <c r="DZ1089" s="92"/>
      <c r="EA1089" s="92"/>
      <c r="EB1089" s="92"/>
      <c r="EC1089" s="92"/>
      <c r="ED1089" s="92"/>
      <c r="EE1089" s="92"/>
      <c r="EF1089" s="92"/>
      <c r="EG1089" s="92"/>
      <c r="EH1089" s="92"/>
      <c r="EK1089" s="94"/>
      <c r="EL1089" s="95"/>
    </row>
    <row r="1090" spans="7:142" x14ac:dyDescent="0.15"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236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  <c r="BP1090" s="129"/>
      <c r="BQ1090" s="129"/>
      <c r="BR1090" s="129"/>
      <c r="BS1090" s="129"/>
      <c r="BT1090" s="129"/>
      <c r="BU1090" s="129"/>
      <c r="BV1090" s="129"/>
      <c r="BW1090" s="129"/>
      <c r="BX1090" s="129"/>
      <c r="BY1090" s="129"/>
      <c r="BZ1090" s="129"/>
      <c r="CA1090" s="129"/>
      <c r="CB1090" s="129"/>
      <c r="CC1090" s="129"/>
      <c r="CD1090" s="129"/>
      <c r="CE1090" s="129"/>
      <c r="CF1090" s="92"/>
      <c r="CG1090" s="92"/>
      <c r="CH1090" s="92"/>
      <c r="CI1090" s="92"/>
      <c r="CJ1090" s="92"/>
      <c r="CK1090" s="92"/>
      <c r="CL1090" s="92"/>
      <c r="CM1090" s="92"/>
      <c r="CN1090" s="92"/>
      <c r="CO1090" s="92"/>
      <c r="CP1090" s="92"/>
      <c r="CQ1090" s="92"/>
      <c r="CR1090" s="92"/>
      <c r="CS1090" s="92"/>
      <c r="CT1090" s="92"/>
      <c r="CU1090" s="92"/>
      <c r="CV1090" s="92"/>
      <c r="CW1090" s="92"/>
      <c r="CX1090" s="92"/>
      <c r="CY1090" s="92"/>
      <c r="CZ1090" s="92"/>
      <c r="DA1090" s="92"/>
      <c r="DB1090" s="92"/>
      <c r="DC1090" s="92"/>
      <c r="DD1090" s="92"/>
      <c r="DE1090" s="92"/>
      <c r="DF1090" s="92"/>
      <c r="DG1090" s="92"/>
      <c r="DH1090" s="92"/>
      <c r="DI1090" s="92"/>
      <c r="DJ1090" s="92"/>
      <c r="DK1090" s="92"/>
      <c r="DL1090" s="92"/>
      <c r="DM1090" s="92"/>
      <c r="DN1090" s="92"/>
      <c r="DO1090" s="92"/>
      <c r="DP1090" s="92"/>
      <c r="DQ1090" s="92"/>
      <c r="DR1090" s="92"/>
      <c r="DS1090" s="92"/>
      <c r="DT1090" s="92"/>
      <c r="DU1090" s="92"/>
      <c r="DV1090" s="92"/>
      <c r="DW1090" s="92"/>
      <c r="DX1090" s="93"/>
      <c r="DY1090" s="92"/>
      <c r="DZ1090" s="92"/>
      <c r="EA1090" s="92"/>
      <c r="EB1090" s="92"/>
      <c r="EC1090" s="92"/>
      <c r="ED1090" s="92"/>
      <c r="EE1090" s="92"/>
      <c r="EF1090" s="92"/>
      <c r="EG1090" s="92"/>
      <c r="EH1090" s="92"/>
      <c r="EK1090" s="94"/>
      <c r="EL1090" s="95"/>
    </row>
    <row r="1091" spans="7:142" x14ac:dyDescent="0.15"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  <c r="S1091" s="236"/>
      <c r="T1091" s="129"/>
      <c r="U1091" s="129"/>
      <c r="V1091" s="129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  <c r="BP1091" s="129"/>
      <c r="BQ1091" s="129"/>
      <c r="BR1091" s="129"/>
      <c r="BS1091" s="129"/>
      <c r="BT1091" s="129"/>
      <c r="BU1091" s="129"/>
      <c r="BV1091" s="129"/>
      <c r="BW1091" s="129"/>
      <c r="BX1091" s="129"/>
      <c r="BY1091" s="129"/>
      <c r="BZ1091" s="129"/>
      <c r="CA1091" s="129"/>
      <c r="CB1091" s="129"/>
      <c r="CC1091" s="129"/>
      <c r="CD1091" s="129"/>
      <c r="CE1091" s="129"/>
      <c r="CF1091" s="92"/>
      <c r="CG1091" s="92"/>
      <c r="CH1091" s="92"/>
      <c r="CI1091" s="92"/>
      <c r="CJ1091" s="92"/>
      <c r="CK1091" s="92"/>
      <c r="CL1091" s="92"/>
      <c r="CM1091" s="92"/>
      <c r="CN1091" s="92"/>
      <c r="CO1091" s="92"/>
      <c r="CP1091" s="92"/>
      <c r="CQ1091" s="92"/>
      <c r="CR1091" s="92"/>
      <c r="CS1091" s="92"/>
      <c r="CT1091" s="92"/>
      <c r="CU1091" s="92"/>
      <c r="CV1091" s="92"/>
      <c r="CW1091" s="92"/>
      <c r="CX1091" s="92"/>
      <c r="CY1091" s="92"/>
      <c r="CZ1091" s="92"/>
      <c r="DA1091" s="92"/>
      <c r="DB1091" s="92"/>
      <c r="DC1091" s="92"/>
      <c r="DD1091" s="92"/>
      <c r="DE1091" s="92"/>
      <c r="DF1091" s="92"/>
      <c r="DG1091" s="92"/>
      <c r="DH1091" s="92"/>
      <c r="DI1091" s="92"/>
      <c r="DJ1091" s="92"/>
      <c r="DK1091" s="92"/>
      <c r="DL1091" s="92"/>
      <c r="DM1091" s="92"/>
      <c r="DN1091" s="92"/>
      <c r="DO1091" s="92"/>
      <c r="DP1091" s="92"/>
      <c r="DQ1091" s="92"/>
      <c r="DR1091" s="92"/>
      <c r="DS1091" s="92"/>
      <c r="DT1091" s="92"/>
      <c r="DU1091" s="92"/>
      <c r="DV1091" s="92"/>
      <c r="DW1091" s="92"/>
      <c r="DX1091" s="93"/>
      <c r="DY1091" s="92"/>
      <c r="DZ1091" s="92"/>
      <c r="EA1091" s="92"/>
      <c r="EB1091" s="92"/>
      <c r="EC1091" s="92"/>
      <c r="ED1091" s="92"/>
      <c r="EE1091" s="92"/>
      <c r="EF1091" s="92"/>
      <c r="EG1091" s="92"/>
      <c r="EH1091" s="92"/>
      <c r="EK1091" s="94"/>
      <c r="EL1091" s="95"/>
    </row>
    <row r="1092" spans="7:142" x14ac:dyDescent="0.15"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236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  <c r="BP1092" s="129"/>
      <c r="BQ1092" s="129"/>
      <c r="BR1092" s="129"/>
      <c r="BS1092" s="129"/>
      <c r="BT1092" s="129"/>
      <c r="BU1092" s="129"/>
      <c r="BV1092" s="129"/>
      <c r="BW1092" s="129"/>
      <c r="BX1092" s="129"/>
      <c r="BY1092" s="129"/>
      <c r="BZ1092" s="129"/>
      <c r="CA1092" s="129"/>
      <c r="CB1092" s="129"/>
      <c r="CC1092" s="129"/>
      <c r="CD1092" s="129"/>
      <c r="CE1092" s="129"/>
      <c r="CF1092" s="92"/>
      <c r="CG1092" s="92"/>
      <c r="CH1092" s="92"/>
      <c r="CI1092" s="92"/>
      <c r="CJ1092" s="92"/>
      <c r="CK1092" s="92"/>
      <c r="CL1092" s="92"/>
      <c r="CM1092" s="92"/>
      <c r="CN1092" s="92"/>
      <c r="CO1092" s="92"/>
      <c r="CP1092" s="92"/>
      <c r="CQ1092" s="92"/>
      <c r="CR1092" s="92"/>
      <c r="CS1092" s="92"/>
      <c r="CT1092" s="92"/>
      <c r="CU1092" s="92"/>
      <c r="CV1092" s="92"/>
      <c r="CW1092" s="92"/>
      <c r="CX1092" s="92"/>
      <c r="CY1092" s="92"/>
      <c r="CZ1092" s="92"/>
      <c r="DA1092" s="92"/>
      <c r="DB1092" s="92"/>
      <c r="DC1092" s="92"/>
      <c r="DD1092" s="92"/>
      <c r="DE1092" s="92"/>
      <c r="DF1092" s="92"/>
      <c r="DG1092" s="92"/>
      <c r="DH1092" s="92"/>
      <c r="DI1092" s="92"/>
      <c r="DJ1092" s="92"/>
      <c r="DK1092" s="92"/>
      <c r="DL1092" s="92"/>
      <c r="DM1092" s="92"/>
      <c r="DN1092" s="92"/>
      <c r="DO1092" s="92"/>
      <c r="DP1092" s="92"/>
      <c r="DQ1092" s="92"/>
      <c r="DR1092" s="92"/>
      <c r="DS1092" s="92"/>
      <c r="DT1092" s="92"/>
      <c r="DU1092" s="92"/>
      <c r="DV1092" s="92"/>
      <c r="DW1092" s="92"/>
      <c r="DX1092" s="93"/>
      <c r="DY1092" s="92"/>
      <c r="DZ1092" s="92"/>
      <c r="EA1092" s="92"/>
      <c r="EB1092" s="92"/>
      <c r="EC1092" s="92"/>
      <c r="ED1092" s="92"/>
      <c r="EE1092" s="92"/>
      <c r="EF1092" s="92"/>
      <c r="EG1092" s="92"/>
      <c r="EH1092" s="92"/>
      <c r="EK1092" s="94"/>
      <c r="EL1092" s="95"/>
    </row>
    <row r="1093" spans="7:142" x14ac:dyDescent="0.15"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236"/>
      <c r="T1093" s="129"/>
      <c r="U1093" s="129"/>
      <c r="V1093" s="129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  <c r="BP1093" s="129"/>
      <c r="BQ1093" s="129"/>
      <c r="BR1093" s="129"/>
      <c r="BS1093" s="129"/>
      <c r="BT1093" s="129"/>
      <c r="BU1093" s="129"/>
      <c r="BV1093" s="129"/>
      <c r="BW1093" s="129"/>
      <c r="BX1093" s="129"/>
      <c r="BY1093" s="129"/>
      <c r="BZ1093" s="129"/>
      <c r="CA1093" s="129"/>
      <c r="CB1093" s="129"/>
      <c r="CC1093" s="129"/>
      <c r="CD1093" s="129"/>
      <c r="CE1093" s="129"/>
      <c r="CF1093" s="92"/>
      <c r="CG1093" s="92"/>
      <c r="CH1093" s="92"/>
      <c r="CI1093" s="92"/>
      <c r="CJ1093" s="92"/>
      <c r="CK1093" s="92"/>
      <c r="CL1093" s="92"/>
      <c r="CM1093" s="92"/>
      <c r="CN1093" s="92"/>
      <c r="CO1093" s="92"/>
      <c r="CP1093" s="92"/>
      <c r="CQ1093" s="92"/>
      <c r="CR1093" s="92"/>
      <c r="CS1093" s="92"/>
      <c r="CT1093" s="92"/>
      <c r="CU1093" s="92"/>
      <c r="CV1093" s="92"/>
      <c r="CW1093" s="92"/>
      <c r="CX1093" s="92"/>
      <c r="CY1093" s="92"/>
      <c r="CZ1093" s="92"/>
      <c r="DA1093" s="92"/>
      <c r="DB1093" s="92"/>
      <c r="DC1093" s="92"/>
      <c r="DD1093" s="92"/>
      <c r="DE1093" s="92"/>
      <c r="DF1093" s="92"/>
      <c r="DG1093" s="92"/>
      <c r="DH1093" s="92"/>
      <c r="DI1093" s="92"/>
      <c r="DJ1093" s="92"/>
      <c r="DK1093" s="92"/>
      <c r="DL1093" s="92"/>
      <c r="DM1093" s="92"/>
      <c r="DN1093" s="92"/>
      <c r="DO1093" s="92"/>
      <c r="DP1093" s="92"/>
      <c r="DQ1093" s="92"/>
      <c r="DR1093" s="92"/>
      <c r="DS1093" s="92"/>
      <c r="DT1093" s="92"/>
      <c r="DU1093" s="92"/>
      <c r="DV1093" s="92"/>
      <c r="DW1093" s="92"/>
      <c r="DX1093" s="93"/>
      <c r="DY1093" s="92"/>
      <c r="DZ1093" s="92"/>
      <c r="EA1093" s="92"/>
      <c r="EB1093" s="92"/>
      <c r="EC1093" s="92"/>
      <c r="ED1093" s="92"/>
      <c r="EE1093" s="92"/>
      <c r="EF1093" s="92"/>
      <c r="EG1093" s="92"/>
      <c r="EH1093" s="92"/>
      <c r="EK1093" s="94"/>
      <c r="EL1093" s="95"/>
    </row>
    <row r="1094" spans="7:142" x14ac:dyDescent="0.15"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236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  <c r="BP1094" s="129"/>
      <c r="BQ1094" s="129"/>
      <c r="BR1094" s="129"/>
      <c r="BS1094" s="129"/>
      <c r="BT1094" s="129"/>
      <c r="BU1094" s="129"/>
      <c r="BV1094" s="129"/>
      <c r="BW1094" s="129"/>
      <c r="BX1094" s="129"/>
      <c r="BY1094" s="129"/>
      <c r="BZ1094" s="129"/>
      <c r="CA1094" s="129"/>
      <c r="CB1094" s="129"/>
      <c r="CC1094" s="129"/>
      <c r="CD1094" s="129"/>
      <c r="CE1094" s="129"/>
      <c r="CF1094" s="92"/>
      <c r="CG1094" s="92"/>
      <c r="CH1094" s="92"/>
      <c r="CI1094" s="92"/>
      <c r="CJ1094" s="92"/>
      <c r="CK1094" s="92"/>
      <c r="CL1094" s="92"/>
      <c r="CM1094" s="92"/>
      <c r="CN1094" s="92"/>
      <c r="CO1094" s="92"/>
      <c r="CP1094" s="92"/>
      <c r="CQ1094" s="92"/>
      <c r="CR1094" s="92"/>
      <c r="CS1094" s="92"/>
      <c r="CT1094" s="92"/>
      <c r="CU1094" s="92"/>
      <c r="CV1094" s="92"/>
      <c r="CW1094" s="92"/>
      <c r="CX1094" s="92"/>
      <c r="CY1094" s="92"/>
      <c r="CZ1094" s="92"/>
      <c r="DA1094" s="92"/>
      <c r="DB1094" s="92"/>
      <c r="DC1094" s="92"/>
      <c r="DD1094" s="92"/>
      <c r="DE1094" s="92"/>
      <c r="DF1094" s="92"/>
      <c r="DG1094" s="92"/>
      <c r="DH1094" s="92"/>
      <c r="DI1094" s="92"/>
      <c r="DJ1094" s="92"/>
      <c r="DK1094" s="92"/>
      <c r="DL1094" s="92"/>
      <c r="DM1094" s="92"/>
      <c r="DN1094" s="92"/>
      <c r="DO1094" s="92"/>
      <c r="DP1094" s="92"/>
      <c r="DQ1094" s="92"/>
      <c r="DR1094" s="92"/>
      <c r="DS1094" s="92"/>
      <c r="DT1094" s="92"/>
      <c r="DU1094" s="92"/>
      <c r="DV1094" s="92"/>
      <c r="DW1094" s="92"/>
      <c r="DX1094" s="93"/>
      <c r="DY1094" s="92"/>
      <c r="DZ1094" s="92"/>
      <c r="EA1094" s="92"/>
      <c r="EB1094" s="92"/>
      <c r="EC1094" s="92"/>
      <c r="ED1094" s="92"/>
      <c r="EE1094" s="92"/>
      <c r="EF1094" s="92"/>
      <c r="EG1094" s="92"/>
      <c r="EH1094" s="92"/>
      <c r="EJ1094" s="115"/>
      <c r="EK1094" s="94"/>
      <c r="EL1094" s="95"/>
    </row>
    <row r="1095" spans="7:142" x14ac:dyDescent="0.15">
      <c r="G1095" s="129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236"/>
      <c r="T1095" s="129"/>
      <c r="U1095" s="129"/>
      <c r="V1095" s="129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  <c r="BP1095" s="129"/>
      <c r="BQ1095" s="129"/>
      <c r="BR1095" s="129"/>
      <c r="BS1095" s="129"/>
      <c r="BT1095" s="129"/>
      <c r="BU1095" s="129"/>
      <c r="BV1095" s="129"/>
      <c r="BW1095" s="129"/>
      <c r="BX1095" s="129"/>
      <c r="BY1095" s="129"/>
      <c r="BZ1095" s="129"/>
      <c r="CA1095" s="129"/>
      <c r="CB1095" s="129"/>
      <c r="CC1095" s="129"/>
      <c r="CD1095" s="129"/>
      <c r="CE1095" s="129"/>
      <c r="CF1095" s="92"/>
      <c r="CG1095" s="92"/>
      <c r="CH1095" s="92"/>
      <c r="CI1095" s="92"/>
      <c r="CJ1095" s="92"/>
      <c r="CK1095" s="92"/>
      <c r="CL1095" s="92"/>
      <c r="CM1095" s="92"/>
      <c r="CN1095" s="92"/>
      <c r="CO1095" s="92"/>
      <c r="CP1095" s="92"/>
      <c r="CQ1095" s="92"/>
      <c r="CR1095" s="92"/>
      <c r="CS1095" s="92"/>
      <c r="CT1095" s="92"/>
      <c r="CU1095" s="92"/>
      <c r="CV1095" s="92"/>
      <c r="CW1095" s="92"/>
      <c r="CX1095" s="92"/>
      <c r="CY1095" s="92"/>
      <c r="CZ1095" s="92"/>
      <c r="DA1095" s="92"/>
      <c r="DB1095" s="92"/>
      <c r="DC1095" s="92"/>
      <c r="DD1095" s="92"/>
      <c r="DE1095" s="92"/>
      <c r="DF1095" s="92"/>
      <c r="DG1095" s="92"/>
      <c r="DH1095" s="92"/>
      <c r="DI1095" s="92"/>
      <c r="DJ1095" s="92"/>
      <c r="DK1095" s="92"/>
      <c r="DL1095" s="92"/>
      <c r="DM1095" s="92"/>
      <c r="DN1095" s="92"/>
      <c r="DO1095" s="92"/>
      <c r="DP1095" s="92"/>
      <c r="DQ1095" s="92"/>
      <c r="DR1095" s="92"/>
      <c r="DS1095" s="92"/>
      <c r="DT1095" s="92"/>
      <c r="DU1095" s="92"/>
      <c r="DV1095" s="92"/>
      <c r="DW1095" s="92"/>
      <c r="DX1095" s="93"/>
      <c r="DY1095" s="92"/>
      <c r="DZ1095" s="92"/>
      <c r="EA1095" s="92"/>
      <c r="EB1095" s="92"/>
      <c r="EC1095" s="92"/>
      <c r="ED1095" s="92"/>
      <c r="EE1095" s="92"/>
      <c r="EF1095" s="92"/>
      <c r="EG1095" s="92"/>
      <c r="EH1095" s="92"/>
      <c r="EK1095" s="94"/>
      <c r="EL1095" s="95"/>
    </row>
    <row r="1096" spans="7:142" x14ac:dyDescent="0.15"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236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  <c r="BP1096" s="129"/>
      <c r="BQ1096" s="129"/>
      <c r="BR1096" s="129"/>
      <c r="BS1096" s="129"/>
      <c r="BT1096" s="129"/>
      <c r="BU1096" s="129"/>
      <c r="BV1096" s="129"/>
      <c r="BW1096" s="129"/>
      <c r="BX1096" s="129"/>
      <c r="BY1096" s="129"/>
      <c r="BZ1096" s="129"/>
      <c r="CA1096" s="129"/>
      <c r="CB1096" s="129"/>
      <c r="CC1096" s="129"/>
      <c r="CD1096" s="129"/>
      <c r="CE1096" s="129"/>
      <c r="CF1096" s="92"/>
      <c r="CG1096" s="92"/>
      <c r="CH1096" s="92"/>
      <c r="CI1096" s="92"/>
      <c r="CJ1096" s="92"/>
      <c r="CK1096" s="92"/>
      <c r="CL1096" s="92"/>
      <c r="CM1096" s="92"/>
      <c r="CN1096" s="92"/>
      <c r="CO1096" s="92"/>
      <c r="CP1096" s="92"/>
      <c r="CQ1096" s="92"/>
      <c r="CR1096" s="92"/>
      <c r="CS1096" s="92"/>
      <c r="CT1096" s="92"/>
      <c r="CU1096" s="92"/>
      <c r="CV1096" s="92"/>
      <c r="CW1096" s="92"/>
      <c r="CX1096" s="92"/>
      <c r="CY1096" s="92"/>
      <c r="CZ1096" s="92"/>
      <c r="DA1096" s="92"/>
      <c r="DB1096" s="92"/>
      <c r="DC1096" s="92"/>
      <c r="DD1096" s="92"/>
      <c r="DE1096" s="92"/>
      <c r="DF1096" s="92"/>
      <c r="DG1096" s="92"/>
      <c r="DH1096" s="92"/>
      <c r="DI1096" s="92"/>
      <c r="DJ1096" s="92"/>
      <c r="DK1096" s="92"/>
      <c r="DL1096" s="92"/>
      <c r="DM1096" s="92"/>
      <c r="DN1096" s="92"/>
      <c r="DO1096" s="92"/>
      <c r="DP1096" s="92"/>
      <c r="DQ1096" s="92"/>
      <c r="DR1096" s="92"/>
      <c r="DS1096" s="92"/>
      <c r="DT1096" s="92"/>
      <c r="DU1096" s="92"/>
      <c r="DV1096" s="92"/>
      <c r="DW1096" s="92"/>
      <c r="DX1096" s="93"/>
      <c r="DY1096" s="92"/>
      <c r="DZ1096" s="92"/>
      <c r="EA1096" s="92"/>
      <c r="EB1096" s="92"/>
      <c r="EC1096" s="92"/>
      <c r="ED1096" s="92"/>
      <c r="EE1096" s="92"/>
      <c r="EF1096" s="92"/>
      <c r="EG1096" s="92"/>
      <c r="EH1096" s="92"/>
      <c r="EK1096" s="94"/>
      <c r="EL1096" s="95"/>
    </row>
    <row r="1097" spans="7:142" x14ac:dyDescent="0.15"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236"/>
      <c r="T1097" s="129"/>
      <c r="U1097" s="129"/>
      <c r="V1097" s="129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  <c r="BP1097" s="129"/>
      <c r="BQ1097" s="129"/>
      <c r="BR1097" s="129"/>
      <c r="BS1097" s="129"/>
      <c r="BT1097" s="129"/>
      <c r="BU1097" s="129"/>
      <c r="BV1097" s="129"/>
      <c r="BW1097" s="129"/>
      <c r="BX1097" s="129"/>
      <c r="BY1097" s="129"/>
      <c r="BZ1097" s="129"/>
      <c r="CA1097" s="129"/>
      <c r="CB1097" s="129"/>
      <c r="CC1097" s="129"/>
      <c r="CD1097" s="129"/>
      <c r="CE1097" s="129"/>
      <c r="CF1097" s="92"/>
      <c r="CG1097" s="92"/>
      <c r="CH1097" s="92"/>
      <c r="CI1097" s="92"/>
      <c r="CJ1097" s="92"/>
      <c r="CK1097" s="92"/>
      <c r="CL1097" s="92"/>
      <c r="CM1097" s="92"/>
      <c r="CN1097" s="92"/>
      <c r="CO1097" s="92"/>
      <c r="CP1097" s="92"/>
      <c r="CQ1097" s="92"/>
      <c r="CR1097" s="92"/>
      <c r="CS1097" s="92"/>
      <c r="CT1097" s="92"/>
      <c r="CU1097" s="92"/>
      <c r="CV1097" s="92"/>
      <c r="CW1097" s="92"/>
      <c r="CX1097" s="92"/>
      <c r="CY1097" s="92"/>
      <c r="CZ1097" s="92"/>
      <c r="DA1097" s="92"/>
      <c r="DB1097" s="92"/>
      <c r="DC1097" s="92"/>
      <c r="DD1097" s="92"/>
      <c r="DE1097" s="92"/>
      <c r="DF1097" s="92"/>
      <c r="DG1097" s="92"/>
      <c r="DH1097" s="92"/>
      <c r="DI1097" s="92"/>
      <c r="DJ1097" s="92"/>
      <c r="DK1097" s="92"/>
      <c r="DL1097" s="92"/>
      <c r="DM1097" s="92"/>
      <c r="DN1097" s="92"/>
      <c r="DO1097" s="92"/>
      <c r="DP1097" s="92"/>
      <c r="DQ1097" s="92"/>
      <c r="DR1097" s="92"/>
      <c r="DS1097" s="92"/>
      <c r="DT1097" s="92"/>
      <c r="DU1097" s="92"/>
      <c r="DV1097" s="92"/>
      <c r="DW1097" s="92"/>
      <c r="DX1097" s="93"/>
      <c r="DY1097" s="92"/>
      <c r="DZ1097" s="92"/>
      <c r="EA1097" s="92"/>
      <c r="EB1097" s="92"/>
      <c r="EC1097" s="92"/>
      <c r="ED1097" s="92"/>
      <c r="EE1097" s="92"/>
      <c r="EF1097" s="92"/>
      <c r="EG1097" s="92"/>
      <c r="EH1097" s="92"/>
      <c r="EJ1097" s="115"/>
      <c r="EK1097" s="94"/>
      <c r="EL1097" s="95"/>
    </row>
    <row r="1098" spans="7:142" x14ac:dyDescent="0.15"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236"/>
      <c r="T1098" s="129"/>
      <c r="U1098" s="129"/>
      <c r="V1098" s="129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  <c r="BP1098" s="129"/>
      <c r="BQ1098" s="129"/>
      <c r="BR1098" s="129"/>
      <c r="BS1098" s="129"/>
      <c r="BT1098" s="129"/>
      <c r="BU1098" s="129"/>
      <c r="BV1098" s="129"/>
      <c r="BW1098" s="129"/>
      <c r="BX1098" s="129"/>
      <c r="BY1098" s="129"/>
      <c r="BZ1098" s="129"/>
      <c r="CA1098" s="129"/>
      <c r="CB1098" s="129"/>
      <c r="CC1098" s="129"/>
      <c r="CD1098" s="129"/>
      <c r="CE1098" s="129"/>
      <c r="CF1098" s="92"/>
      <c r="CG1098" s="92"/>
      <c r="CH1098" s="92"/>
      <c r="CI1098" s="92"/>
      <c r="CJ1098" s="92"/>
      <c r="CK1098" s="92"/>
      <c r="CL1098" s="92"/>
      <c r="CM1098" s="92"/>
      <c r="CN1098" s="92"/>
      <c r="CO1098" s="92"/>
      <c r="CP1098" s="92"/>
      <c r="CQ1098" s="92"/>
      <c r="CR1098" s="92"/>
      <c r="CS1098" s="92"/>
      <c r="CT1098" s="92"/>
      <c r="CU1098" s="92"/>
      <c r="CV1098" s="92"/>
      <c r="CW1098" s="92"/>
      <c r="CX1098" s="92"/>
      <c r="CY1098" s="92"/>
      <c r="CZ1098" s="92"/>
      <c r="DA1098" s="92"/>
      <c r="DB1098" s="92"/>
      <c r="DC1098" s="92"/>
      <c r="DD1098" s="92"/>
      <c r="DE1098" s="92"/>
      <c r="DF1098" s="92"/>
      <c r="DG1098" s="92"/>
      <c r="DH1098" s="92"/>
      <c r="DI1098" s="92"/>
      <c r="DJ1098" s="92"/>
      <c r="DK1098" s="92"/>
      <c r="DL1098" s="92"/>
      <c r="DM1098" s="92"/>
      <c r="DN1098" s="92"/>
      <c r="DO1098" s="92"/>
      <c r="DP1098" s="92"/>
      <c r="DQ1098" s="92"/>
      <c r="DR1098" s="92"/>
      <c r="DS1098" s="92"/>
      <c r="DT1098" s="92"/>
      <c r="DU1098" s="92"/>
      <c r="DV1098" s="92"/>
      <c r="DW1098" s="92"/>
      <c r="DX1098" s="93"/>
      <c r="DY1098" s="92"/>
      <c r="DZ1098" s="92"/>
      <c r="EA1098" s="92"/>
      <c r="EB1098" s="92"/>
      <c r="EC1098" s="92"/>
      <c r="ED1098" s="92"/>
      <c r="EE1098" s="92"/>
      <c r="EF1098" s="92"/>
      <c r="EG1098" s="92"/>
      <c r="EH1098" s="92"/>
      <c r="EJ1098" s="115"/>
      <c r="EK1098" s="94"/>
      <c r="EL1098" s="95"/>
    </row>
    <row r="1099" spans="7:142" x14ac:dyDescent="0.15"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236"/>
      <c r="T1099" s="129"/>
      <c r="U1099" s="129"/>
      <c r="V1099" s="129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  <c r="BP1099" s="129"/>
      <c r="BQ1099" s="129"/>
      <c r="BR1099" s="129"/>
      <c r="BS1099" s="129"/>
      <c r="BT1099" s="129"/>
      <c r="BU1099" s="129"/>
      <c r="BV1099" s="129"/>
      <c r="BW1099" s="129"/>
      <c r="BX1099" s="129"/>
      <c r="BY1099" s="129"/>
      <c r="BZ1099" s="129"/>
      <c r="CA1099" s="129"/>
      <c r="CB1099" s="129"/>
      <c r="CC1099" s="129"/>
      <c r="CD1099" s="129"/>
      <c r="CE1099" s="129"/>
      <c r="CF1099" s="92"/>
      <c r="CG1099" s="92"/>
      <c r="CH1099" s="92"/>
      <c r="CI1099" s="92"/>
      <c r="CJ1099" s="92"/>
      <c r="CK1099" s="92"/>
      <c r="CL1099" s="92"/>
      <c r="CM1099" s="92"/>
      <c r="CN1099" s="92"/>
      <c r="CO1099" s="92"/>
      <c r="CP1099" s="92"/>
      <c r="CQ1099" s="92"/>
      <c r="CR1099" s="92"/>
      <c r="CS1099" s="92"/>
      <c r="CT1099" s="92"/>
      <c r="CU1099" s="92"/>
      <c r="CV1099" s="92"/>
      <c r="CW1099" s="92"/>
      <c r="CX1099" s="92"/>
      <c r="CY1099" s="92"/>
      <c r="CZ1099" s="92"/>
      <c r="DA1099" s="92"/>
      <c r="DB1099" s="92"/>
      <c r="DC1099" s="92"/>
      <c r="DD1099" s="92"/>
      <c r="DE1099" s="92"/>
      <c r="DF1099" s="92"/>
      <c r="DG1099" s="92"/>
      <c r="DH1099" s="92"/>
      <c r="DI1099" s="92"/>
      <c r="DJ1099" s="92"/>
      <c r="DK1099" s="92"/>
      <c r="DL1099" s="92"/>
      <c r="DM1099" s="92"/>
      <c r="DN1099" s="92"/>
      <c r="DO1099" s="92"/>
      <c r="DP1099" s="92"/>
      <c r="DQ1099" s="92"/>
      <c r="DR1099" s="92"/>
      <c r="DS1099" s="92"/>
      <c r="DT1099" s="92"/>
      <c r="DU1099" s="92"/>
      <c r="DV1099" s="92"/>
      <c r="DW1099" s="92"/>
      <c r="DX1099" s="93"/>
      <c r="DY1099" s="92"/>
      <c r="DZ1099" s="92"/>
      <c r="EA1099" s="92"/>
      <c r="EB1099" s="92"/>
      <c r="EC1099" s="92"/>
      <c r="ED1099" s="92"/>
      <c r="EE1099" s="92"/>
      <c r="EF1099" s="92"/>
      <c r="EG1099" s="92"/>
      <c r="EH1099" s="92"/>
      <c r="EK1099" s="94"/>
      <c r="EL1099" s="95"/>
    </row>
    <row r="1100" spans="7:142" x14ac:dyDescent="0.15">
      <c r="G1100" s="129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236"/>
      <c r="T1100" s="129"/>
      <c r="U1100" s="129"/>
      <c r="V1100" s="129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  <c r="BP1100" s="129"/>
      <c r="BQ1100" s="129"/>
      <c r="BR1100" s="129"/>
      <c r="BS1100" s="129"/>
      <c r="BT1100" s="129"/>
      <c r="BU1100" s="129"/>
      <c r="BV1100" s="129"/>
      <c r="BW1100" s="129"/>
      <c r="BX1100" s="129"/>
      <c r="BY1100" s="129"/>
      <c r="BZ1100" s="129"/>
      <c r="CA1100" s="129"/>
      <c r="CB1100" s="129"/>
      <c r="CC1100" s="129"/>
      <c r="CD1100" s="129"/>
      <c r="CE1100" s="129"/>
      <c r="CF1100" s="92"/>
      <c r="CG1100" s="92"/>
      <c r="CH1100" s="92"/>
      <c r="CI1100" s="92"/>
      <c r="CJ1100" s="92"/>
      <c r="CK1100" s="92"/>
      <c r="CL1100" s="92"/>
      <c r="CM1100" s="92"/>
      <c r="CN1100" s="92"/>
      <c r="CO1100" s="92"/>
      <c r="CP1100" s="92"/>
      <c r="CQ1100" s="92"/>
      <c r="CR1100" s="92"/>
      <c r="CS1100" s="92"/>
      <c r="CT1100" s="92"/>
      <c r="CU1100" s="92"/>
      <c r="CV1100" s="92"/>
      <c r="CW1100" s="92"/>
      <c r="CX1100" s="92"/>
      <c r="CY1100" s="92"/>
      <c r="CZ1100" s="92"/>
      <c r="DA1100" s="92"/>
      <c r="DB1100" s="92"/>
      <c r="DC1100" s="92"/>
      <c r="DD1100" s="92"/>
      <c r="DE1100" s="92"/>
      <c r="DF1100" s="92"/>
      <c r="DG1100" s="92"/>
      <c r="DH1100" s="92"/>
      <c r="DI1100" s="92"/>
      <c r="DJ1100" s="92"/>
      <c r="DK1100" s="92"/>
      <c r="DL1100" s="92"/>
      <c r="DM1100" s="92"/>
      <c r="DN1100" s="92"/>
      <c r="DO1100" s="92"/>
      <c r="DP1100" s="92"/>
      <c r="DQ1100" s="92"/>
      <c r="DR1100" s="92"/>
      <c r="DS1100" s="92"/>
      <c r="DT1100" s="92"/>
      <c r="DU1100" s="92"/>
      <c r="DV1100" s="92"/>
      <c r="DW1100" s="92"/>
      <c r="DX1100" s="93"/>
      <c r="DY1100" s="92"/>
      <c r="DZ1100" s="92"/>
      <c r="EA1100" s="92"/>
      <c r="EB1100" s="92"/>
      <c r="EC1100" s="92"/>
      <c r="ED1100" s="92"/>
      <c r="EE1100" s="92"/>
      <c r="EF1100" s="92"/>
      <c r="EG1100" s="92"/>
      <c r="EH1100" s="92"/>
      <c r="EK1100" s="94"/>
      <c r="EL1100" s="95"/>
    </row>
    <row r="1101" spans="7:142" x14ac:dyDescent="0.15">
      <c r="G1101" s="129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236"/>
      <c r="T1101" s="129"/>
      <c r="U1101" s="129"/>
      <c r="V1101" s="129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  <c r="BP1101" s="129"/>
      <c r="BQ1101" s="129"/>
      <c r="BR1101" s="129"/>
      <c r="BS1101" s="129"/>
      <c r="BT1101" s="129"/>
      <c r="BU1101" s="129"/>
      <c r="BV1101" s="129"/>
      <c r="BW1101" s="129"/>
      <c r="BX1101" s="129"/>
      <c r="BY1101" s="129"/>
      <c r="BZ1101" s="129"/>
      <c r="CA1101" s="129"/>
      <c r="CB1101" s="129"/>
      <c r="CC1101" s="129"/>
      <c r="CD1101" s="129"/>
      <c r="CE1101" s="129"/>
      <c r="CF1101" s="92"/>
      <c r="CG1101" s="92"/>
      <c r="CH1101" s="92"/>
      <c r="CI1101" s="92"/>
      <c r="CJ1101" s="92"/>
      <c r="CK1101" s="92"/>
      <c r="CL1101" s="92"/>
      <c r="CM1101" s="92"/>
      <c r="CN1101" s="92"/>
      <c r="CO1101" s="92"/>
      <c r="CP1101" s="92"/>
      <c r="CQ1101" s="92"/>
      <c r="CR1101" s="92"/>
      <c r="CS1101" s="92"/>
      <c r="CT1101" s="92"/>
      <c r="CU1101" s="92"/>
      <c r="CV1101" s="92"/>
      <c r="CW1101" s="92"/>
      <c r="CX1101" s="92"/>
      <c r="CY1101" s="92"/>
      <c r="CZ1101" s="92"/>
      <c r="DA1101" s="92"/>
      <c r="DB1101" s="92"/>
      <c r="DC1101" s="92"/>
      <c r="DD1101" s="92"/>
      <c r="DE1101" s="92"/>
      <c r="DF1101" s="92"/>
      <c r="DG1101" s="92"/>
      <c r="DH1101" s="92"/>
      <c r="DI1101" s="92"/>
      <c r="DJ1101" s="92"/>
      <c r="DK1101" s="92"/>
      <c r="DL1101" s="92"/>
      <c r="DM1101" s="92"/>
      <c r="DN1101" s="92"/>
      <c r="DO1101" s="92"/>
      <c r="DP1101" s="92"/>
      <c r="DQ1101" s="92"/>
      <c r="DR1101" s="92"/>
      <c r="DS1101" s="92"/>
      <c r="DT1101" s="92"/>
      <c r="DU1101" s="92"/>
      <c r="DV1101" s="92"/>
      <c r="DW1101" s="92"/>
      <c r="DX1101" s="93"/>
      <c r="DY1101" s="92"/>
      <c r="DZ1101" s="92"/>
      <c r="EA1101" s="92"/>
      <c r="EB1101" s="92"/>
      <c r="EC1101" s="92"/>
      <c r="ED1101" s="92"/>
      <c r="EE1101" s="92"/>
      <c r="EF1101" s="92"/>
      <c r="EG1101" s="92"/>
      <c r="EH1101" s="92"/>
      <c r="EJ1101" s="115"/>
      <c r="EK1101" s="94"/>
      <c r="EL1101" s="95"/>
    </row>
    <row r="1102" spans="7:142" x14ac:dyDescent="0.15">
      <c r="G1102" s="129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236"/>
      <c r="T1102" s="129"/>
      <c r="U1102" s="129"/>
      <c r="V1102" s="129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  <c r="BP1102" s="129"/>
      <c r="BQ1102" s="129"/>
      <c r="BR1102" s="129"/>
      <c r="BS1102" s="129"/>
      <c r="BT1102" s="129"/>
      <c r="BU1102" s="129"/>
      <c r="BV1102" s="129"/>
      <c r="BW1102" s="129"/>
      <c r="BX1102" s="129"/>
      <c r="BY1102" s="129"/>
      <c r="BZ1102" s="129"/>
      <c r="CA1102" s="129"/>
      <c r="CB1102" s="129"/>
      <c r="CC1102" s="129"/>
      <c r="CD1102" s="129"/>
      <c r="CE1102" s="129"/>
      <c r="CF1102" s="92"/>
      <c r="CG1102" s="92"/>
      <c r="CH1102" s="92"/>
      <c r="CI1102" s="92"/>
      <c r="CJ1102" s="92"/>
      <c r="CK1102" s="92"/>
      <c r="CL1102" s="92"/>
      <c r="CM1102" s="92"/>
      <c r="CN1102" s="92"/>
      <c r="CO1102" s="92"/>
      <c r="CP1102" s="92"/>
      <c r="CQ1102" s="92"/>
      <c r="CR1102" s="92"/>
      <c r="CS1102" s="92"/>
      <c r="CT1102" s="92"/>
      <c r="CU1102" s="92"/>
      <c r="CV1102" s="92"/>
      <c r="CW1102" s="92"/>
      <c r="CX1102" s="92"/>
      <c r="CY1102" s="92"/>
      <c r="CZ1102" s="92"/>
      <c r="DA1102" s="92"/>
      <c r="DB1102" s="92"/>
      <c r="DC1102" s="92"/>
      <c r="DD1102" s="92"/>
      <c r="DE1102" s="92"/>
      <c r="DF1102" s="92"/>
      <c r="DG1102" s="92"/>
      <c r="DH1102" s="92"/>
      <c r="DI1102" s="92"/>
      <c r="DJ1102" s="92"/>
      <c r="DK1102" s="92"/>
      <c r="DL1102" s="92"/>
      <c r="DM1102" s="92"/>
      <c r="DN1102" s="92"/>
      <c r="DO1102" s="92"/>
      <c r="DP1102" s="92"/>
      <c r="DQ1102" s="92"/>
      <c r="DR1102" s="92"/>
      <c r="DS1102" s="92"/>
      <c r="DT1102" s="92"/>
      <c r="DU1102" s="92"/>
      <c r="DV1102" s="92"/>
      <c r="DW1102" s="92"/>
      <c r="DX1102" s="93"/>
      <c r="DY1102" s="92"/>
      <c r="DZ1102" s="92"/>
      <c r="EA1102" s="92"/>
      <c r="EB1102" s="92"/>
      <c r="EC1102" s="92"/>
      <c r="ED1102" s="92"/>
      <c r="EE1102" s="92"/>
      <c r="EF1102" s="92"/>
      <c r="EG1102" s="92"/>
      <c r="EH1102" s="92"/>
      <c r="EJ1102" s="115"/>
      <c r="EK1102" s="94"/>
      <c r="EL1102" s="95"/>
    </row>
    <row r="1103" spans="7:142" x14ac:dyDescent="0.15">
      <c r="G1103" s="129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236"/>
      <c r="T1103" s="129"/>
      <c r="U1103" s="129"/>
      <c r="V1103" s="129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  <c r="BP1103" s="129"/>
      <c r="BQ1103" s="129"/>
      <c r="BR1103" s="129"/>
      <c r="BS1103" s="129"/>
      <c r="BT1103" s="129"/>
      <c r="BU1103" s="129"/>
      <c r="BV1103" s="129"/>
      <c r="BW1103" s="129"/>
      <c r="BX1103" s="129"/>
      <c r="BY1103" s="129"/>
      <c r="BZ1103" s="129"/>
      <c r="CA1103" s="129"/>
      <c r="CB1103" s="129"/>
      <c r="CC1103" s="129"/>
      <c r="CD1103" s="129"/>
      <c r="CE1103" s="129"/>
      <c r="CF1103" s="92"/>
      <c r="CG1103" s="92"/>
      <c r="CH1103" s="92"/>
      <c r="CI1103" s="92"/>
      <c r="CJ1103" s="92"/>
      <c r="CK1103" s="92"/>
      <c r="CL1103" s="92"/>
      <c r="CM1103" s="92"/>
      <c r="CN1103" s="92"/>
      <c r="CO1103" s="92"/>
      <c r="CP1103" s="92"/>
      <c r="CQ1103" s="92"/>
      <c r="CR1103" s="92"/>
      <c r="CS1103" s="92"/>
      <c r="CT1103" s="92"/>
      <c r="CU1103" s="92"/>
      <c r="CV1103" s="92"/>
      <c r="CW1103" s="92"/>
      <c r="CX1103" s="92"/>
      <c r="CY1103" s="92"/>
      <c r="CZ1103" s="92"/>
      <c r="DA1103" s="92"/>
      <c r="DB1103" s="92"/>
      <c r="DC1103" s="92"/>
      <c r="DD1103" s="92"/>
      <c r="DE1103" s="92"/>
      <c r="DF1103" s="92"/>
      <c r="DG1103" s="92"/>
      <c r="DH1103" s="92"/>
      <c r="DI1103" s="92"/>
      <c r="DJ1103" s="92"/>
      <c r="DK1103" s="92"/>
      <c r="DL1103" s="92"/>
      <c r="DM1103" s="92"/>
      <c r="DN1103" s="92"/>
      <c r="DO1103" s="92"/>
      <c r="DP1103" s="92"/>
      <c r="DQ1103" s="92"/>
      <c r="DR1103" s="92"/>
      <c r="DS1103" s="92"/>
      <c r="DT1103" s="92"/>
      <c r="DU1103" s="92"/>
      <c r="DV1103" s="92"/>
      <c r="DW1103" s="92"/>
      <c r="DX1103" s="93"/>
      <c r="DY1103" s="92"/>
      <c r="DZ1103" s="92"/>
      <c r="EA1103" s="92"/>
      <c r="EB1103" s="92"/>
      <c r="EC1103" s="92"/>
      <c r="ED1103" s="92"/>
      <c r="EE1103" s="92"/>
      <c r="EF1103" s="92"/>
      <c r="EG1103" s="92"/>
      <c r="EH1103" s="92"/>
      <c r="EK1103" s="94"/>
      <c r="EL1103" s="95"/>
    </row>
    <row r="1104" spans="7:142" x14ac:dyDescent="0.15">
      <c r="G1104" s="129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236"/>
      <c r="T1104" s="129"/>
      <c r="U1104" s="129"/>
      <c r="V1104" s="129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  <c r="BP1104" s="129"/>
      <c r="BQ1104" s="129"/>
      <c r="BR1104" s="129"/>
      <c r="BS1104" s="129"/>
      <c r="BT1104" s="129"/>
      <c r="BU1104" s="129"/>
      <c r="BV1104" s="129"/>
      <c r="BW1104" s="129"/>
      <c r="BX1104" s="129"/>
      <c r="BY1104" s="129"/>
      <c r="BZ1104" s="129"/>
      <c r="CA1104" s="129"/>
      <c r="CB1104" s="129"/>
      <c r="CC1104" s="129"/>
      <c r="CD1104" s="129"/>
      <c r="CE1104" s="129"/>
      <c r="CF1104" s="92"/>
      <c r="CG1104" s="92"/>
      <c r="CH1104" s="92"/>
      <c r="CI1104" s="92"/>
      <c r="CJ1104" s="92"/>
      <c r="CK1104" s="92"/>
      <c r="CL1104" s="92"/>
      <c r="CM1104" s="92"/>
      <c r="CN1104" s="92"/>
      <c r="CO1104" s="92"/>
      <c r="CP1104" s="92"/>
      <c r="CQ1104" s="92"/>
      <c r="CR1104" s="92"/>
      <c r="CS1104" s="92"/>
      <c r="CT1104" s="92"/>
      <c r="CU1104" s="92"/>
      <c r="CV1104" s="92"/>
      <c r="CW1104" s="92"/>
      <c r="CX1104" s="92"/>
      <c r="CY1104" s="92"/>
      <c r="CZ1104" s="92"/>
      <c r="DA1104" s="92"/>
      <c r="DB1104" s="92"/>
      <c r="DC1104" s="92"/>
      <c r="DD1104" s="92"/>
      <c r="DE1104" s="92"/>
      <c r="DF1104" s="92"/>
      <c r="DG1104" s="92"/>
      <c r="DH1104" s="92"/>
      <c r="DI1104" s="92"/>
      <c r="DJ1104" s="92"/>
      <c r="DK1104" s="92"/>
      <c r="DL1104" s="92"/>
      <c r="DM1104" s="92"/>
      <c r="DN1104" s="92"/>
      <c r="DO1104" s="92"/>
      <c r="DP1104" s="92"/>
      <c r="DQ1104" s="92"/>
      <c r="DR1104" s="92"/>
      <c r="DS1104" s="92"/>
      <c r="DT1104" s="92"/>
      <c r="DU1104" s="92"/>
      <c r="DV1104" s="92"/>
      <c r="DW1104" s="92"/>
      <c r="DX1104" s="93"/>
      <c r="DY1104" s="92"/>
      <c r="DZ1104" s="92"/>
      <c r="EA1104" s="92"/>
      <c r="EB1104" s="92"/>
      <c r="EC1104" s="92"/>
      <c r="ED1104" s="92"/>
      <c r="EE1104" s="92"/>
      <c r="EF1104" s="92"/>
      <c r="EG1104" s="92"/>
      <c r="EH1104" s="92"/>
      <c r="EJ1104" s="115"/>
      <c r="EK1104" s="94"/>
      <c r="EL1104" s="95"/>
    </row>
    <row r="1105" spans="7:142" x14ac:dyDescent="0.15">
      <c r="G1105" s="129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129"/>
      <c r="S1105" s="236"/>
      <c r="T1105" s="129"/>
      <c r="U1105" s="129"/>
      <c r="V1105" s="129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  <c r="BP1105" s="129"/>
      <c r="BQ1105" s="129"/>
      <c r="BR1105" s="129"/>
      <c r="BS1105" s="129"/>
      <c r="BT1105" s="129"/>
      <c r="BU1105" s="129"/>
      <c r="BV1105" s="129"/>
      <c r="BW1105" s="129"/>
      <c r="BX1105" s="129"/>
      <c r="BY1105" s="129"/>
      <c r="BZ1105" s="129"/>
      <c r="CA1105" s="129"/>
      <c r="CB1105" s="129"/>
      <c r="CC1105" s="129"/>
      <c r="CD1105" s="129"/>
      <c r="CE1105" s="129"/>
      <c r="CF1105" s="92"/>
      <c r="CG1105" s="92"/>
      <c r="CH1105" s="92"/>
      <c r="CI1105" s="92"/>
      <c r="CJ1105" s="92"/>
      <c r="CK1105" s="92"/>
      <c r="CL1105" s="92"/>
      <c r="CM1105" s="92"/>
      <c r="CN1105" s="92"/>
      <c r="CO1105" s="92"/>
      <c r="CP1105" s="92"/>
      <c r="CQ1105" s="92"/>
      <c r="CR1105" s="92"/>
      <c r="CS1105" s="92"/>
      <c r="CT1105" s="92"/>
      <c r="CU1105" s="92"/>
      <c r="CV1105" s="92"/>
      <c r="CW1105" s="92"/>
      <c r="CX1105" s="92"/>
      <c r="CY1105" s="92"/>
      <c r="CZ1105" s="92"/>
      <c r="DA1105" s="92"/>
      <c r="DB1105" s="92"/>
      <c r="DC1105" s="92"/>
      <c r="DD1105" s="92"/>
      <c r="DE1105" s="92"/>
      <c r="DF1105" s="92"/>
      <c r="DG1105" s="92"/>
      <c r="DH1105" s="92"/>
      <c r="DI1105" s="92"/>
      <c r="DJ1105" s="92"/>
      <c r="DK1105" s="92"/>
      <c r="DL1105" s="92"/>
      <c r="DM1105" s="92"/>
      <c r="DN1105" s="92"/>
      <c r="DO1105" s="92"/>
      <c r="DP1105" s="92"/>
      <c r="DQ1105" s="92"/>
      <c r="DR1105" s="92"/>
      <c r="DS1105" s="92"/>
      <c r="DT1105" s="92"/>
      <c r="DU1105" s="92"/>
      <c r="DV1105" s="92"/>
      <c r="DW1105" s="92"/>
      <c r="DX1105" s="93"/>
      <c r="DY1105" s="92"/>
      <c r="DZ1105" s="92"/>
      <c r="EA1105" s="92"/>
      <c r="EB1105" s="92"/>
      <c r="EC1105" s="92"/>
      <c r="ED1105" s="92"/>
      <c r="EE1105" s="92"/>
      <c r="EF1105" s="92"/>
      <c r="EG1105" s="92"/>
      <c r="EH1105" s="92"/>
      <c r="EK1105" s="94"/>
      <c r="EL1105" s="95"/>
    </row>
    <row r="1106" spans="7:142" x14ac:dyDescent="0.15">
      <c r="G1106" s="129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236"/>
      <c r="T1106" s="129"/>
      <c r="U1106" s="129"/>
      <c r="V1106" s="129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  <c r="BP1106" s="129"/>
      <c r="BQ1106" s="129"/>
      <c r="BR1106" s="129"/>
      <c r="BS1106" s="129"/>
      <c r="BT1106" s="129"/>
      <c r="BU1106" s="129"/>
      <c r="BV1106" s="129"/>
      <c r="BW1106" s="129"/>
      <c r="BX1106" s="129"/>
      <c r="BY1106" s="129"/>
      <c r="BZ1106" s="129"/>
      <c r="CA1106" s="129"/>
      <c r="CB1106" s="129"/>
      <c r="CC1106" s="129"/>
      <c r="CD1106" s="129"/>
      <c r="CE1106" s="129"/>
      <c r="CF1106" s="92"/>
      <c r="CG1106" s="92"/>
      <c r="CH1106" s="92"/>
      <c r="CI1106" s="92"/>
      <c r="CJ1106" s="92"/>
      <c r="CK1106" s="92"/>
      <c r="CL1106" s="92"/>
      <c r="CM1106" s="92"/>
      <c r="CN1106" s="92"/>
      <c r="CO1106" s="92"/>
      <c r="CP1106" s="92"/>
      <c r="CQ1106" s="92"/>
      <c r="CR1106" s="92"/>
      <c r="CS1106" s="92"/>
      <c r="CT1106" s="92"/>
      <c r="CU1106" s="92"/>
      <c r="CV1106" s="92"/>
      <c r="CW1106" s="92"/>
      <c r="CX1106" s="92"/>
      <c r="CY1106" s="92"/>
      <c r="CZ1106" s="92"/>
      <c r="DA1106" s="92"/>
      <c r="DB1106" s="92"/>
      <c r="DC1106" s="92"/>
      <c r="DD1106" s="92"/>
      <c r="DE1106" s="92"/>
      <c r="DF1106" s="92"/>
      <c r="DG1106" s="92"/>
      <c r="DH1106" s="92"/>
      <c r="DI1106" s="92"/>
      <c r="DJ1106" s="92"/>
      <c r="DK1106" s="92"/>
      <c r="DL1106" s="92"/>
      <c r="DM1106" s="92"/>
      <c r="DN1106" s="92"/>
      <c r="DO1106" s="92"/>
      <c r="DP1106" s="92"/>
      <c r="DQ1106" s="92"/>
      <c r="DR1106" s="92"/>
      <c r="DS1106" s="92"/>
      <c r="DT1106" s="92"/>
      <c r="DU1106" s="92"/>
      <c r="DV1106" s="92"/>
      <c r="DW1106" s="92"/>
      <c r="DX1106" s="93"/>
      <c r="DY1106" s="92"/>
      <c r="DZ1106" s="92"/>
      <c r="EA1106" s="92"/>
      <c r="EB1106" s="92"/>
      <c r="EC1106" s="92"/>
      <c r="ED1106" s="92"/>
      <c r="EE1106" s="92"/>
      <c r="EF1106" s="92"/>
      <c r="EG1106" s="92"/>
      <c r="EH1106" s="92"/>
      <c r="EK1106" s="94"/>
      <c r="EL1106" s="95"/>
    </row>
    <row r="1107" spans="7:142" x14ac:dyDescent="0.15">
      <c r="G1107" s="129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129"/>
      <c r="S1107" s="236"/>
      <c r="T1107" s="129"/>
      <c r="U1107" s="129"/>
      <c r="V1107" s="129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  <c r="BP1107" s="129"/>
      <c r="BQ1107" s="129"/>
      <c r="BR1107" s="129"/>
      <c r="BS1107" s="129"/>
      <c r="BT1107" s="129"/>
      <c r="BU1107" s="129"/>
      <c r="BV1107" s="129"/>
      <c r="BW1107" s="129"/>
      <c r="BX1107" s="129"/>
      <c r="BY1107" s="129"/>
      <c r="BZ1107" s="129"/>
      <c r="CA1107" s="129"/>
      <c r="CB1107" s="129"/>
      <c r="CC1107" s="129"/>
      <c r="CD1107" s="129"/>
      <c r="CE1107" s="129"/>
      <c r="CF1107" s="92"/>
      <c r="CG1107" s="92"/>
      <c r="CH1107" s="92"/>
      <c r="CI1107" s="92"/>
      <c r="CJ1107" s="92"/>
      <c r="CK1107" s="92"/>
      <c r="CL1107" s="92"/>
      <c r="CM1107" s="92"/>
      <c r="CN1107" s="92"/>
      <c r="CO1107" s="92"/>
      <c r="CP1107" s="92"/>
      <c r="CQ1107" s="92"/>
      <c r="CR1107" s="92"/>
      <c r="CS1107" s="92"/>
      <c r="CT1107" s="92"/>
      <c r="CU1107" s="92"/>
      <c r="CV1107" s="92"/>
      <c r="CW1107" s="92"/>
      <c r="CX1107" s="92"/>
      <c r="CY1107" s="92"/>
      <c r="CZ1107" s="92"/>
      <c r="DA1107" s="92"/>
      <c r="DB1107" s="92"/>
      <c r="DC1107" s="92"/>
      <c r="DD1107" s="92"/>
      <c r="DE1107" s="92"/>
      <c r="DF1107" s="92"/>
      <c r="DG1107" s="92"/>
      <c r="DH1107" s="92"/>
      <c r="DI1107" s="92"/>
      <c r="DJ1107" s="92"/>
      <c r="DK1107" s="92"/>
      <c r="DL1107" s="92"/>
      <c r="DM1107" s="92"/>
      <c r="DN1107" s="92"/>
      <c r="DO1107" s="92"/>
      <c r="DP1107" s="92"/>
      <c r="DQ1107" s="92"/>
      <c r="DR1107" s="92"/>
      <c r="DS1107" s="92"/>
      <c r="DT1107" s="92"/>
      <c r="DU1107" s="92"/>
      <c r="DV1107" s="92"/>
      <c r="DW1107" s="92"/>
      <c r="DX1107" s="93"/>
      <c r="DY1107" s="92"/>
      <c r="DZ1107" s="92"/>
      <c r="EA1107" s="92"/>
      <c r="EB1107" s="92"/>
      <c r="EC1107" s="92"/>
      <c r="ED1107" s="92"/>
      <c r="EE1107" s="92"/>
      <c r="EF1107" s="92"/>
      <c r="EG1107" s="92"/>
      <c r="EH1107" s="92"/>
      <c r="EK1107" s="94"/>
      <c r="EL1107" s="95"/>
    </row>
    <row r="1108" spans="7:142" x14ac:dyDescent="0.15"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236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  <c r="BP1108" s="129"/>
      <c r="BQ1108" s="129"/>
      <c r="BR1108" s="129"/>
      <c r="BS1108" s="129"/>
      <c r="BT1108" s="129"/>
      <c r="BU1108" s="129"/>
      <c r="BV1108" s="129"/>
      <c r="BW1108" s="129"/>
      <c r="BX1108" s="129"/>
      <c r="BY1108" s="129"/>
      <c r="BZ1108" s="129"/>
      <c r="CA1108" s="129"/>
      <c r="CB1108" s="129"/>
      <c r="CC1108" s="129"/>
      <c r="CD1108" s="129"/>
      <c r="CE1108" s="129"/>
      <c r="CF1108" s="92"/>
      <c r="CG1108" s="92"/>
      <c r="CH1108" s="92"/>
      <c r="CI1108" s="92"/>
      <c r="CJ1108" s="92"/>
      <c r="CK1108" s="92"/>
      <c r="CL1108" s="92"/>
      <c r="CM1108" s="92"/>
      <c r="CN1108" s="92"/>
      <c r="CO1108" s="92"/>
      <c r="CP1108" s="92"/>
      <c r="CQ1108" s="92"/>
      <c r="CR1108" s="92"/>
      <c r="CS1108" s="92"/>
      <c r="CT1108" s="92"/>
      <c r="CU1108" s="92"/>
      <c r="CV1108" s="92"/>
      <c r="CW1108" s="92"/>
      <c r="CX1108" s="92"/>
      <c r="CY1108" s="92"/>
      <c r="CZ1108" s="92"/>
      <c r="DA1108" s="92"/>
      <c r="DB1108" s="92"/>
      <c r="DC1108" s="92"/>
      <c r="DD1108" s="92"/>
      <c r="DE1108" s="92"/>
      <c r="DF1108" s="92"/>
      <c r="DG1108" s="92"/>
      <c r="DH1108" s="92"/>
      <c r="DI1108" s="92"/>
      <c r="DJ1108" s="92"/>
      <c r="DK1108" s="92"/>
      <c r="DL1108" s="92"/>
      <c r="DM1108" s="92"/>
      <c r="DN1108" s="92"/>
      <c r="DO1108" s="92"/>
      <c r="DP1108" s="92"/>
      <c r="DQ1108" s="92"/>
      <c r="DR1108" s="92"/>
      <c r="DS1108" s="92"/>
      <c r="DT1108" s="92"/>
      <c r="DU1108" s="92"/>
      <c r="DV1108" s="92"/>
      <c r="DW1108" s="92"/>
      <c r="DX1108" s="93"/>
      <c r="DY1108" s="92"/>
      <c r="DZ1108" s="92"/>
      <c r="EA1108" s="92"/>
      <c r="EB1108" s="92"/>
      <c r="EC1108" s="92"/>
      <c r="ED1108" s="92"/>
      <c r="EE1108" s="92"/>
      <c r="EF1108" s="92"/>
      <c r="EG1108" s="92"/>
      <c r="EH1108" s="92"/>
      <c r="EJ1108" s="115"/>
      <c r="EK1108" s="94"/>
      <c r="EL1108" s="95"/>
    </row>
    <row r="1109" spans="7:142" x14ac:dyDescent="0.15">
      <c r="G1109" s="129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129"/>
      <c r="S1109" s="236"/>
      <c r="T1109" s="129"/>
      <c r="U1109" s="129"/>
      <c r="V1109" s="129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  <c r="BP1109" s="129"/>
      <c r="BQ1109" s="129"/>
      <c r="BR1109" s="129"/>
      <c r="BS1109" s="129"/>
      <c r="BT1109" s="129"/>
      <c r="BU1109" s="129"/>
      <c r="BV1109" s="129"/>
      <c r="BW1109" s="129"/>
      <c r="BX1109" s="129"/>
      <c r="BY1109" s="129"/>
      <c r="BZ1109" s="129"/>
      <c r="CA1109" s="129"/>
      <c r="CB1109" s="129"/>
      <c r="CC1109" s="129"/>
      <c r="CD1109" s="129"/>
      <c r="CE1109" s="129"/>
      <c r="CF1109" s="92"/>
      <c r="CG1109" s="92"/>
      <c r="CH1109" s="92"/>
      <c r="CI1109" s="92"/>
      <c r="CJ1109" s="92"/>
      <c r="CK1109" s="92"/>
      <c r="CL1109" s="92"/>
      <c r="CM1109" s="92"/>
      <c r="CN1109" s="92"/>
      <c r="CO1109" s="92"/>
      <c r="CP1109" s="92"/>
      <c r="CQ1109" s="92"/>
      <c r="CR1109" s="92"/>
      <c r="CS1109" s="92"/>
      <c r="CT1109" s="92"/>
      <c r="CU1109" s="92"/>
      <c r="CV1109" s="92"/>
      <c r="CW1109" s="92"/>
      <c r="CX1109" s="92"/>
      <c r="CY1109" s="92"/>
      <c r="CZ1109" s="92"/>
      <c r="DA1109" s="92"/>
      <c r="DB1109" s="92"/>
      <c r="DC1109" s="92"/>
      <c r="DD1109" s="92"/>
      <c r="DE1109" s="92"/>
      <c r="DF1109" s="92"/>
      <c r="DG1109" s="92"/>
      <c r="DH1109" s="92"/>
      <c r="DI1109" s="92"/>
      <c r="DJ1109" s="92"/>
      <c r="DK1109" s="92"/>
      <c r="DL1109" s="92"/>
      <c r="DM1109" s="92"/>
      <c r="DN1109" s="92"/>
      <c r="DO1109" s="92"/>
      <c r="DP1109" s="92"/>
      <c r="DQ1109" s="92"/>
      <c r="DR1109" s="92"/>
      <c r="DS1109" s="92"/>
      <c r="DT1109" s="92"/>
      <c r="DU1109" s="92"/>
      <c r="DV1109" s="92"/>
      <c r="DW1109" s="92"/>
      <c r="DX1109" s="93"/>
      <c r="DY1109" s="92"/>
      <c r="DZ1109" s="92"/>
      <c r="EA1109" s="92"/>
      <c r="EB1109" s="92"/>
      <c r="EC1109" s="92"/>
      <c r="ED1109" s="92"/>
      <c r="EE1109" s="92"/>
      <c r="EF1109" s="92"/>
      <c r="EG1109" s="92"/>
      <c r="EH1109" s="92"/>
      <c r="EJ1109" s="115"/>
      <c r="EK1109" s="94"/>
      <c r="EL1109" s="95"/>
    </row>
    <row r="1110" spans="7:142" x14ac:dyDescent="0.15"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236"/>
      <c r="T1110" s="129"/>
      <c r="U1110" s="129"/>
      <c r="V1110" s="129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  <c r="BP1110" s="129"/>
      <c r="BQ1110" s="129"/>
      <c r="BR1110" s="129"/>
      <c r="BS1110" s="129"/>
      <c r="BT1110" s="129"/>
      <c r="BU1110" s="129"/>
      <c r="BV1110" s="129"/>
      <c r="BW1110" s="129"/>
      <c r="BX1110" s="129"/>
      <c r="BY1110" s="129"/>
      <c r="BZ1110" s="129"/>
      <c r="CA1110" s="129"/>
      <c r="CB1110" s="129"/>
      <c r="CC1110" s="129"/>
      <c r="CD1110" s="129"/>
      <c r="CE1110" s="129"/>
      <c r="CF1110" s="92"/>
      <c r="CG1110" s="92"/>
      <c r="CH1110" s="92"/>
      <c r="CI1110" s="92"/>
      <c r="CJ1110" s="92"/>
      <c r="CK1110" s="92"/>
      <c r="CL1110" s="92"/>
      <c r="CM1110" s="92"/>
      <c r="CN1110" s="92"/>
      <c r="CO1110" s="92"/>
      <c r="CP1110" s="92"/>
      <c r="CQ1110" s="92"/>
      <c r="CR1110" s="92"/>
      <c r="CS1110" s="92"/>
      <c r="CT1110" s="92"/>
      <c r="CU1110" s="92"/>
      <c r="CV1110" s="92"/>
      <c r="CW1110" s="92"/>
      <c r="CX1110" s="92"/>
      <c r="CY1110" s="92"/>
      <c r="CZ1110" s="92"/>
      <c r="DA1110" s="92"/>
      <c r="DB1110" s="92"/>
      <c r="DC1110" s="92"/>
      <c r="DD1110" s="92"/>
      <c r="DE1110" s="92"/>
      <c r="DF1110" s="92"/>
      <c r="DG1110" s="92"/>
      <c r="DH1110" s="92"/>
      <c r="DI1110" s="92"/>
      <c r="DJ1110" s="92"/>
      <c r="DK1110" s="92"/>
      <c r="DL1110" s="92"/>
      <c r="DM1110" s="92"/>
      <c r="DN1110" s="92"/>
      <c r="DO1110" s="92"/>
      <c r="DP1110" s="92"/>
      <c r="DQ1110" s="92"/>
      <c r="DR1110" s="92"/>
      <c r="DS1110" s="92"/>
      <c r="DT1110" s="92"/>
      <c r="DU1110" s="92"/>
      <c r="DV1110" s="92"/>
      <c r="DW1110" s="92"/>
      <c r="DX1110" s="93"/>
      <c r="DY1110" s="92"/>
      <c r="DZ1110" s="92"/>
      <c r="EA1110" s="92"/>
      <c r="EB1110" s="92"/>
      <c r="EC1110" s="92"/>
      <c r="ED1110" s="92"/>
      <c r="EE1110" s="92"/>
      <c r="EF1110" s="92"/>
      <c r="EG1110" s="92"/>
      <c r="EH1110" s="92"/>
      <c r="EK1110" s="94"/>
      <c r="EL1110" s="95"/>
    </row>
    <row r="1111" spans="7:142" x14ac:dyDescent="0.15">
      <c r="G1111" s="129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129"/>
      <c r="S1111" s="236"/>
      <c r="T1111" s="129"/>
      <c r="U1111" s="129"/>
      <c r="V1111" s="129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  <c r="BP1111" s="129"/>
      <c r="BQ1111" s="129"/>
      <c r="BR1111" s="129"/>
      <c r="BS1111" s="129"/>
      <c r="BT1111" s="129"/>
      <c r="BU1111" s="129"/>
      <c r="BV1111" s="129"/>
      <c r="BW1111" s="129"/>
      <c r="BX1111" s="129"/>
      <c r="BY1111" s="129"/>
      <c r="BZ1111" s="129"/>
      <c r="CA1111" s="129"/>
      <c r="CB1111" s="129"/>
      <c r="CC1111" s="129"/>
      <c r="CD1111" s="129"/>
      <c r="CE1111" s="129"/>
      <c r="CF1111" s="92"/>
      <c r="CG1111" s="92"/>
      <c r="CH1111" s="92"/>
      <c r="CI1111" s="92"/>
      <c r="CJ1111" s="92"/>
      <c r="CK1111" s="92"/>
      <c r="CL1111" s="92"/>
      <c r="CM1111" s="92"/>
      <c r="CN1111" s="92"/>
      <c r="CO1111" s="92"/>
      <c r="CP1111" s="92"/>
      <c r="CQ1111" s="92"/>
      <c r="CR1111" s="92"/>
      <c r="CS1111" s="92"/>
      <c r="CT1111" s="92"/>
      <c r="CU1111" s="92"/>
      <c r="CV1111" s="92"/>
      <c r="CW1111" s="92"/>
      <c r="CX1111" s="92"/>
      <c r="CY1111" s="92"/>
      <c r="CZ1111" s="92"/>
      <c r="DA1111" s="92"/>
      <c r="DB1111" s="92"/>
      <c r="DC1111" s="92"/>
      <c r="DD1111" s="92"/>
      <c r="DE1111" s="92"/>
      <c r="DF1111" s="92"/>
      <c r="DG1111" s="92"/>
      <c r="DH1111" s="92"/>
      <c r="DI1111" s="92"/>
      <c r="DJ1111" s="92"/>
      <c r="DK1111" s="92"/>
      <c r="DL1111" s="92"/>
      <c r="DM1111" s="92"/>
      <c r="DN1111" s="92"/>
      <c r="DO1111" s="92"/>
      <c r="DP1111" s="92"/>
      <c r="DQ1111" s="92"/>
      <c r="DR1111" s="92"/>
      <c r="DS1111" s="92"/>
      <c r="DT1111" s="92"/>
      <c r="DU1111" s="92"/>
      <c r="DV1111" s="92"/>
      <c r="DW1111" s="92"/>
      <c r="DX1111" s="93"/>
      <c r="DY1111" s="92"/>
      <c r="DZ1111" s="92"/>
      <c r="EA1111" s="92"/>
      <c r="EB1111" s="92"/>
      <c r="EC1111" s="92"/>
      <c r="ED1111" s="92"/>
      <c r="EE1111" s="92"/>
      <c r="EF1111" s="92"/>
      <c r="EG1111" s="92"/>
      <c r="EH1111" s="92"/>
      <c r="EK1111" s="94"/>
      <c r="EL1111" s="95"/>
    </row>
    <row r="1112" spans="7:142" x14ac:dyDescent="0.15">
      <c r="G1112" s="129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236"/>
      <c r="T1112" s="129"/>
      <c r="U1112" s="129"/>
      <c r="V1112" s="129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  <c r="BP1112" s="129"/>
      <c r="BQ1112" s="129"/>
      <c r="BR1112" s="129"/>
      <c r="BS1112" s="129"/>
      <c r="BT1112" s="129"/>
      <c r="BU1112" s="129"/>
      <c r="BV1112" s="129"/>
      <c r="BW1112" s="129"/>
      <c r="BX1112" s="129"/>
      <c r="BY1112" s="129"/>
      <c r="BZ1112" s="129"/>
      <c r="CA1112" s="129"/>
      <c r="CB1112" s="129"/>
      <c r="CC1112" s="129"/>
      <c r="CD1112" s="129"/>
      <c r="CE1112" s="129"/>
      <c r="CF1112" s="92"/>
      <c r="CG1112" s="92"/>
      <c r="CH1112" s="92"/>
      <c r="CI1112" s="92"/>
      <c r="CJ1112" s="92"/>
      <c r="CK1112" s="92"/>
      <c r="CL1112" s="92"/>
      <c r="CM1112" s="92"/>
      <c r="CN1112" s="92"/>
      <c r="CO1112" s="92"/>
      <c r="CP1112" s="92"/>
      <c r="CQ1112" s="92"/>
      <c r="CR1112" s="92"/>
      <c r="CS1112" s="92"/>
      <c r="CT1112" s="92"/>
      <c r="CU1112" s="92"/>
      <c r="CV1112" s="92"/>
      <c r="CW1112" s="92"/>
      <c r="CX1112" s="92"/>
      <c r="CY1112" s="92"/>
      <c r="CZ1112" s="92"/>
      <c r="DA1112" s="92"/>
      <c r="DB1112" s="92"/>
      <c r="DC1112" s="92"/>
      <c r="DD1112" s="92"/>
      <c r="DE1112" s="92"/>
      <c r="DF1112" s="92"/>
      <c r="DG1112" s="92"/>
      <c r="DH1112" s="92"/>
      <c r="DI1112" s="92"/>
      <c r="DJ1112" s="92"/>
      <c r="DK1112" s="92"/>
      <c r="DL1112" s="92"/>
      <c r="DM1112" s="92"/>
      <c r="DN1112" s="92"/>
      <c r="DO1112" s="92"/>
      <c r="DP1112" s="92"/>
      <c r="DQ1112" s="92"/>
      <c r="DR1112" s="92"/>
      <c r="DS1112" s="92"/>
      <c r="DT1112" s="92"/>
      <c r="DU1112" s="92"/>
      <c r="DV1112" s="92"/>
      <c r="DW1112" s="92"/>
      <c r="DX1112" s="93"/>
      <c r="DY1112" s="92"/>
      <c r="DZ1112" s="92"/>
      <c r="EA1112" s="92"/>
      <c r="EB1112" s="92"/>
      <c r="EC1112" s="92"/>
      <c r="ED1112" s="92"/>
      <c r="EE1112" s="92"/>
      <c r="EF1112" s="92"/>
      <c r="EG1112" s="92"/>
      <c r="EH1112" s="92"/>
      <c r="EK1112" s="94"/>
      <c r="EL1112" s="95"/>
    </row>
    <row r="1113" spans="7:142" x14ac:dyDescent="0.15">
      <c r="G1113" s="129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236"/>
      <c r="T1113" s="129"/>
      <c r="U1113" s="129"/>
      <c r="V1113" s="129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  <c r="BP1113" s="129"/>
      <c r="BQ1113" s="129"/>
      <c r="BR1113" s="129"/>
      <c r="BS1113" s="129"/>
      <c r="BT1113" s="129"/>
      <c r="BU1113" s="129"/>
      <c r="BV1113" s="129"/>
      <c r="BW1113" s="129"/>
      <c r="BX1113" s="129"/>
      <c r="BY1113" s="129"/>
      <c r="BZ1113" s="129"/>
      <c r="CA1113" s="129"/>
      <c r="CB1113" s="129"/>
      <c r="CC1113" s="129"/>
      <c r="CD1113" s="129"/>
      <c r="CE1113" s="129"/>
      <c r="CF1113" s="92"/>
      <c r="CG1113" s="92"/>
      <c r="CH1113" s="92"/>
      <c r="CI1113" s="92"/>
      <c r="CJ1113" s="92"/>
      <c r="CK1113" s="92"/>
      <c r="CL1113" s="92"/>
      <c r="CM1113" s="92"/>
      <c r="CN1113" s="92"/>
      <c r="CO1113" s="92"/>
      <c r="CP1113" s="92"/>
      <c r="CQ1113" s="92"/>
      <c r="CR1113" s="92"/>
      <c r="CS1113" s="92"/>
      <c r="CT1113" s="92"/>
      <c r="CU1113" s="92"/>
      <c r="CV1113" s="92"/>
      <c r="CW1113" s="92"/>
      <c r="CX1113" s="92"/>
      <c r="CY1113" s="92"/>
      <c r="CZ1113" s="92"/>
      <c r="DA1113" s="92"/>
      <c r="DB1113" s="92"/>
      <c r="DC1113" s="92"/>
      <c r="DD1113" s="92"/>
      <c r="DE1113" s="92"/>
      <c r="DF1113" s="92"/>
      <c r="DG1113" s="92"/>
      <c r="DH1113" s="92"/>
      <c r="DI1113" s="92"/>
      <c r="DJ1113" s="92"/>
      <c r="DK1113" s="92"/>
      <c r="DL1113" s="92"/>
      <c r="DM1113" s="92"/>
      <c r="DN1113" s="92"/>
      <c r="DO1113" s="92"/>
      <c r="DP1113" s="92"/>
      <c r="DQ1113" s="92"/>
      <c r="DR1113" s="92"/>
      <c r="DS1113" s="92"/>
      <c r="DT1113" s="92"/>
      <c r="DU1113" s="92"/>
      <c r="DV1113" s="92"/>
      <c r="DW1113" s="92"/>
      <c r="DX1113" s="93"/>
      <c r="DY1113" s="92"/>
      <c r="DZ1113" s="92"/>
      <c r="EA1113" s="92"/>
      <c r="EB1113" s="92"/>
      <c r="EC1113" s="92"/>
      <c r="ED1113" s="92"/>
      <c r="EE1113" s="92"/>
      <c r="EF1113" s="92"/>
      <c r="EG1113" s="92"/>
      <c r="EH1113" s="92"/>
      <c r="EK1113" s="94"/>
      <c r="EL1113" s="95"/>
    </row>
    <row r="1114" spans="7:142" x14ac:dyDescent="0.15">
      <c r="G1114" s="129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236"/>
      <c r="T1114" s="129"/>
      <c r="U1114" s="129"/>
      <c r="V1114" s="129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  <c r="BP1114" s="129"/>
      <c r="BQ1114" s="129"/>
      <c r="BR1114" s="129"/>
      <c r="BS1114" s="129"/>
      <c r="BT1114" s="129"/>
      <c r="BU1114" s="129"/>
      <c r="BV1114" s="129"/>
      <c r="BW1114" s="129"/>
      <c r="BX1114" s="129"/>
      <c r="BY1114" s="129"/>
      <c r="BZ1114" s="129"/>
      <c r="CA1114" s="129"/>
      <c r="CB1114" s="129"/>
      <c r="CC1114" s="129"/>
      <c r="CD1114" s="129"/>
      <c r="CE1114" s="129"/>
      <c r="CF1114" s="92"/>
      <c r="CG1114" s="92"/>
      <c r="CH1114" s="92"/>
      <c r="CI1114" s="92"/>
      <c r="CJ1114" s="92"/>
      <c r="CK1114" s="92"/>
      <c r="CL1114" s="92"/>
      <c r="CM1114" s="92"/>
      <c r="CN1114" s="92"/>
      <c r="CO1114" s="92"/>
      <c r="CP1114" s="92"/>
      <c r="CQ1114" s="92"/>
      <c r="CR1114" s="92"/>
      <c r="CS1114" s="92"/>
      <c r="CT1114" s="92"/>
      <c r="CU1114" s="92"/>
      <c r="CV1114" s="92"/>
      <c r="CW1114" s="92"/>
      <c r="CX1114" s="92"/>
      <c r="CY1114" s="92"/>
      <c r="CZ1114" s="92"/>
      <c r="DA1114" s="92"/>
      <c r="DB1114" s="92"/>
      <c r="DC1114" s="92"/>
      <c r="DD1114" s="92"/>
      <c r="DE1114" s="92"/>
      <c r="DF1114" s="92"/>
      <c r="DG1114" s="92"/>
      <c r="DH1114" s="92"/>
      <c r="DI1114" s="92"/>
      <c r="DJ1114" s="92"/>
      <c r="DK1114" s="92"/>
      <c r="DL1114" s="92"/>
      <c r="DM1114" s="92"/>
      <c r="DN1114" s="92"/>
      <c r="DO1114" s="92"/>
      <c r="DP1114" s="92"/>
      <c r="DQ1114" s="92"/>
      <c r="DR1114" s="92"/>
      <c r="DS1114" s="92"/>
      <c r="DT1114" s="92"/>
      <c r="DU1114" s="92"/>
      <c r="DV1114" s="92"/>
      <c r="DW1114" s="92"/>
      <c r="DX1114" s="93"/>
      <c r="DY1114" s="92"/>
      <c r="DZ1114" s="92"/>
      <c r="EA1114" s="92"/>
      <c r="EB1114" s="92"/>
      <c r="EC1114" s="92"/>
      <c r="ED1114" s="92"/>
      <c r="EE1114" s="92"/>
      <c r="EF1114" s="92"/>
      <c r="EG1114" s="92"/>
      <c r="EH1114" s="92"/>
      <c r="EK1114" s="94"/>
      <c r="EL1114" s="95"/>
    </row>
    <row r="1115" spans="7:142" x14ac:dyDescent="0.15">
      <c r="G1115" s="129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129"/>
      <c r="S1115" s="236"/>
      <c r="T1115" s="129"/>
      <c r="U1115" s="129"/>
      <c r="V1115" s="129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  <c r="BP1115" s="129"/>
      <c r="BQ1115" s="129"/>
      <c r="BR1115" s="129"/>
      <c r="BS1115" s="129"/>
      <c r="BT1115" s="129"/>
      <c r="BU1115" s="129"/>
      <c r="BV1115" s="129"/>
      <c r="BW1115" s="129"/>
      <c r="BX1115" s="129"/>
      <c r="BY1115" s="129"/>
      <c r="BZ1115" s="129"/>
      <c r="CA1115" s="129"/>
      <c r="CB1115" s="129"/>
      <c r="CC1115" s="129"/>
      <c r="CD1115" s="129"/>
      <c r="CE1115" s="129"/>
      <c r="CF1115" s="92"/>
      <c r="CG1115" s="92"/>
      <c r="CH1115" s="92"/>
      <c r="CI1115" s="92"/>
      <c r="CJ1115" s="92"/>
      <c r="CK1115" s="92"/>
      <c r="CL1115" s="92"/>
      <c r="CM1115" s="92"/>
      <c r="CN1115" s="92"/>
      <c r="CO1115" s="92"/>
      <c r="CP1115" s="92"/>
      <c r="CQ1115" s="92"/>
      <c r="CR1115" s="92"/>
      <c r="CS1115" s="92"/>
      <c r="CT1115" s="92"/>
      <c r="CU1115" s="92"/>
      <c r="CV1115" s="92"/>
      <c r="CW1115" s="92"/>
      <c r="CX1115" s="92"/>
      <c r="CY1115" s="92"/>
      <c r="CZ1115" s="92"/>
      <c r="DA1115" s="92"/>
      <c r="DB1115" s="92"/>
      <c r="DC1115" s="92"/>
      <c r="DD1115" s="92"/>
      <c r="DE1115" s="92"/>
      <c r="DF1115" s="92"/>
      <c r="DG1115" s="92"/>
      <c r="DH1115" s="92"/>
      <c r="DI1115" s="92"/>
      <c r="DJ1115" s="92"/>
      <c r="DK1115" s="92"/>
      <c r="DL1115" s="92"/>
      <c r="DM1115" s="92"/>
      <c r="DN1115" s="92"/>
      <c r="DO1115" s="92"/>
      <c r="DP1115" s="92"/>
      <c r="DQ1115" s="92"/>
      <c r="DR1115" s="92"/>
      <c r="DS1115" s="92"/>
      <c r="DT1115" s="92"/>
      <c r="DU1115" s="92"/>
      <c r="DV1115" s="92"/>
      <c r="DW1115" s="92"/>
      <c r="DX1115" s="93"/>
      <c r="DY1115" s="92"/>
      <c r="DZ1115" s="92"/>
      <c r="EA1115" s="92"/>
      <c r="EB1115" s="92"/>
      <c r="EC1115" s="92"/>
      <c r="ED1115" s="92"/>
      <c r="EE1115" s="92"/>
      <c r="EF1115" s="92"/>
      <c r="EG1115" s="92"/>
      <c r="EH1115" s="92"/>
      <c r="EK1115" s="94"/>
      <c r="EL1115" s="95"/>
    </row>
    <row r="1116" spans="7:142" x14ac:dyDescent="0.15">
      <c r="G1116" s="129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129"/>
      <c r="S1116" s="236"/>
      <c r="T1116" s="129"/>
      <c r="U1116" s="129"/>
      <c r="V1116" s="129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  <c r="BP1116" s="129"/>
      <c r="BQ1116" s="129"/>
      <c r="BR1116" s="129"/>
      <c r="BS1116" s="129"/>
      <c r="BT1116" s="129"/>
      <c r="BU1116" s="129"/>
      <c r="BV1116" s="129"/>
      <c r="BW1116" s="129"/>
      <c r="BX1116" s="129"/>
      <c r="BY1116" s="129"/>
      <c r="BZ1116" s="129"/>
      <c r="CA1116" s="129"/>
      <c r="CB1116" s="129"/>
      <c r="CC1116" s="129"/>
      <c r="CD1116" s="129"/>
      <c r="CE1116" s="129"/>
      <c r="CF1116" s="92"/>
      <c r="CG1116" s="92"/>
      <c r="CH1116" s="92"/>
      <c r="CI1116" s="92"/>
      <c r="CJ1116" s="92"/>
      <c r="CK1116" s="92"/>
      <c r="CL1116" s="92"/>
      <c r="CM1116" s="92"/>
      <c r="CN1116" s="92"/>
      <c r="CO1116" s="92"/>
      <c r="CP1116" s="92"/>
      <c r="CQ1116" s="92"/>
      <c r="CR1116" s="92"/>
      <c r="CS1116" s="92"/>
      <c r="CT1116" s="92"/>
      <c r="CU1116" s="92"/>
      <c r="CV1116" s="92"/>
      <c r="CW1116" s="92"/>
      <c r="CX1116" s="92"/>
      <c r="CY1116" s="92"/>
      <c r="CZ1116" s="92"/>
      <c r="DA1116" s="92"/>
      <c r="DB1116" s="92"/>
      <c r="DC1116" s="92"/>
      <c r="DD1116" s="92"/>
      <c r="DE1116" s="92"/>
      <c r="DF1116" s="92"/>
      <c r="DG1116" s="92"/>
      <c r="DH1116" s="92"/>
      <c r="DI1116" s="92"/>
      <c r="DJ1116" s="92"/>
      <c r="DK1116" s="92"/>
      <c r="DL1116" s="92"/>
      <c r="DM1116" s="92"/>
      <c r="DN1116" s="92"/>
      <c r="DO1116" s="92"/>
      <c r="DP1116" s="92"/>
      <c r="DQ1116" s="92"/>
      <c r="DR1116" s="92"/>
      <c r="DS1116" s="92"/>
      <c r="DT1116" s="92"/>
      <c r="DU1116" s="92"/>
      <c r="DV1116" s="92"/>
      <c r="DW1116" s="92"/>
      <c r="DX1116" s="93"/>
      <c r="DY1116" s="92"/>
      <c r="DZ1116" s="92"/>
      <c r="EA1116" s="92"/>
      <c r="EB1116" s="92"/>
      <c r="EC1116" s="92"/>
      <c r="ED1116" s="92"/>
      <c r="EE1116" s="92"/>
      <c r="EF1116" s="92"/>
      <c r="EG1116" s="92"/>
      <c r="EH1116" s="92"/>
      <c r="EK1116" s="94"/>
      <c r="EL1116" s="95"/>
    </row>
    <row r="1117" spans="7:142" x14ac:dyDescent="0.15">
      <c r="G1117" s="129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236"/>
      <c r="T1117" s="129"/>
      <c r="U1117" s="129"/>
      <c r="V1117" s="129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  <c r="BP1117" s="129"/>
      <c r="BQ1117" s="129"/>
      <c r="BR1117" s="129"/>
      <c r="BS1117" s="129"/>
      <c r="BT1117" s="129"/>
      <c r="BU1117" s="129"/>
      <c r="BV1117" s="129"/>
      <c r="BW1117" s="129"/>
      <c r="BX1117" s="129"/>
      <c r="BY1117" s="129"/>
      <c r="BZ1117" s="129"/>
      <c r="CA1117" s="129"/>
      <c r="CB1117" s="129"/>
      <c r="CC1117" s="129"/>
      <c r="CD1117" s="129"/>
      <c r="CE1117" s="129"/>
      <c r="CF1117" s="92"/>
      <c r="CG1117" s="92"/>
      <c r="CH1117" s="92"/>
      <c r="CI1117" s="92"/>
      <c r="CJ1117" s="92"/>
      <c r="CK1117" s="92"/>
      <c r="CL1117" s="92"/>
      <c r="CM1117" s="92"/>
      <c r="CN1117" s="92"/>
      <c r="CO1117" s="92"/>
      <c r="CP1117" s="92"/>
      <c r="CQ1117" s="92"/>
      <c r="CR1117" s="92"/>
      <c r="CS1117" s="92"/>
      <c r="CT1117" s="92"/>
      <c r="CU1117" s="92"/>
      <c r="CV1117" s="92"/>
      <c r="CW1117" s="92"/>
      <c r="CX1117" s="92"/>
      <c r="CY1117" s="92"/>
      <c r="CZ1117" s="92"/>
      <c r="DA1117" s="92"/>
      <c r="DB1117" s="92"/>
      <c r="DC1117" s="92"/>
      <c r="DD1117" s="92"/>
      <c r="DE1117" s="92"/>
      <c r="DF1117" s="92"/>
      <c r="DG1117" s="92"/>
      <c r="DH1117" s="92"/>
      <c r="DI1117" s="92"/>
      <c r="DJ1117" s="92"/>
      <c r="DK1117" s="92"/>
      <c r="DL1117" s="92"/>
      <c r="DM1117" s="92"/>
      <c r="DN1117" s="92"/>
      <c r="DO1117" s="92"/>
      <c r="DP1117" s="92"/>
      <c r="DQ1117" s="92"/>
      <c r="DR1117" s="92"/>
      <c r="DS1117" s="92"/>
      <c r="DT1117" s="92"/>
      <c r="DU1117" s="92"/>
      <c r="DV1117" s="92"/>
      <c r="DW1117" s="92"/>
      <c r="DX1117" s="93"/>
      <c r="DY1117" s="92"/>
      <c r="DZ1117" s="92"/>
      <c r="EA1117" s="92"/>
      <c r="EB1117" s="92"/>
      <c r="EC1117" s="92"/>
      <c r="ED1117" s="92"/>
      <c r="EE1117" s="92"/>
      <c r="EF1117" s="92"/>
      <c r="EG1117" s="92"/>
      <c r="EH1117" s="92"/>
      <c r="EK1117" s="94"/>
      <c r="EL1117" s="95"/>
    </row>
    <row r="1118" spans="7:142" x14ac:dyDescent="0.15">
      <c r="G1118" s="129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129"/>
      <c r="S1118" s="236"/>
      <c r="T1118" s="129"/>
      <c r="U1118" s="129"/>
      <c r="V1118" s="129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  <c r="BP1118" s="129"/>
      <c r="BQ1118" s="129"/>
      <c r="BR1118" s="129"/>
      <c r="BS1118" s="129"/>
      <c r="BT1118" s="129"/>
      <c r="BU1118" s="129"/>
      <c r="BV1118" s="129"/>
      <c r="BW1118" s="129"/>
      <c r="BX1118" s="129"/>
      <c r="BY1118" s="129"/>
      <c r="BZ1118" s="129"/>
      <c r="CA1118" s="129"/>
      <c r="CB1118" s="129"/>
      <c r="CC1118" s="129"/>
      <c r="CD1118" s="129"/>
      <c r="CE1118" s="129"/>
      <c r="CF1118" s="92"/>
      <c r="CG1118" s="92"/>
      <c r="CH1118" s="92"/>
      <c r="CI1118" s="92"/>
      <c r="CJ1118" s="92"/>
      <c r="CK1118" s="92"/>
      <c r="CL1118" s="92"/>
      <c r="CM1118" s="92"/>
      <c r="CN1118" s="92"/>
      <c r="CO1118" s="92"/>
      <c r="CP1118" s="92"/>
      <c r="CQ1118" s="92"/>
      <c r="CR1118" s="92"/>
      <c r="CS1118" s="92"/>
      <c r="CT1118" s="92"/>
      <c r="CU1118" s="92"/>
      <c r="CV1118" s="92"/>
      <c r="CW1118" s="92"/>
      <c r="CX1118" s="92"/>
      <c r="CY1118" s="92"/>
      <c r="CZ1118" s="92"/>
      <c r="DA1118" s="92"/>
      <c r="DB1118" s="92"/>
      <c r="DC1118" s="92"/>
      <c r="DD1118" s="92"/>
      <c r="DE1118" s="92"/>
      <c r="DF1118" s="92"/>
      <c r="DG1118" s="92"/>
      <c r="DH1118" s="92"/>
      <c r="DI1118" s="92"/>
      <c r="DJ1118" s="92"/>
      <c r="DK1118" s="92"/>
      <c r="DL1118" s="92"/>
      <c r="DM1118" s="92"/>
      <c r="DN1118" s="92"/>
      <c r="DO1118" s="92"/>
      <c r="DP1118" s="92"/>
      <c r="DQ1118" s="92"/>
      <c r="DR1118" s="92"/>
      <c r="DS1118" s="92"/>
      <c r="DT1118" s="92"/>
      <c r="DU1118" s="92"/>
      <c r="DV1118" s="92"/>
      <c r="DW1118" s="92"/>
      <c r="DX1118" s="93"/>
      <c r="DY1118" s="92"/>
      <c r="DZ1118" s="92"/>
      <c r="EA1118" s="92"/>
      <c r="EB1118" s="92"/>
      <c r="EC1118" s="92"/>
      <c r="ED1118" s="92"/>
      <c r="EE1118" s="92"/>
      <c r="EF1118" s="92"/>
      <c r="EG1118" s="92"/>
      <c r="EH1118" s="92"/>
      <c r="EK1118" s="94"/>
      <c r="EL1118" s="95"/>
    </row>
    <row r="1119" spans="7:142" x14ac:dyDescent="0.15">
      <c r="G1119" s="129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129"/>
      <c r="S1119" s="236"/>
      <c r="T1119" s="129"/>
      <c r="U1119" s="129"/>
      <c r="V1119" s="129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  <c r="BP1119" s="129"/>
      <c r="BQ1119" s="129"/>
      <c r="BR1119" s="129"/>
      <c r="BS1119" s="129"/>
      <c r="BT1119" s="129"/>
      <c r="BU1119" s="129"/>
      <c r="BV1119" s="129"/>
      <c r="BW1119" s="129"/>
      <c r="BX1119" s="129"/>
      <c r="BY1119" s="129"/>
      <c r="BZ1119" s="129"/>
      <c r="CA1119" s="129"/>
      <c r="CB1119" s="129"/>
      <c r="CC1119" s="129"/>
      <c r="CD1119" s="129"/>
      <c r="CE1119" s="129"/>
      <c r="CF1119" s="92"/>
      <c r="CG1119" s="92"/>
      <c r="CH1119" s="92"/>
      <c r="CI1119" s="92"/>
      <c r="CJ1119" s="92"/>
      <c r="CK1119" s="92"/>
      <c r="CL1119" s="92"/>
      <c r="CM1119" s="92"/>
      <c r="CN1119" s="92"/>
      <c r="CO1119" s="92"/>
      <c r="CP1119" s="92"/>
      <c r="CQ1119" s="92"/>
      <c r="CR1119" s="92"/>
      <c r="CS1119" s="92"/>
      <c r="CT1119" s="92"/>
      <c r="CU1119" s="92"/>
      <c r="CV1119" s="92"/>
      <c r="CW1119" s="92"/>
      <c r="CX1119" s="92"/>
      <c r="CY1119" s="92"/>
      <c r="CZ1119" s="92"/>
      <c r="DA1119" s="92"/>
      <c r="DB1119" s="92"/>
      <c r="DC1119" s="92"/>
      <c r="DD1119" s="92"/>
      <c r="DE1119" s="92"/>
      <c r="DF1119" s="92"/>
      <c r="DG1119" s="92"/>
      <c r="DH1119" s="92"/>
      <c r="DI1119" s="92"/>
      <c r="DJ1119" s="92"/>
      <c r="DK1119" s="92"/>
      <c r="DL1119" s="92"/>
      <c r="DM1119" s="92"/>
      <c r="DN1119" s="92"/>
      <c r="DO1119" s="92"/>
      <c r="DP1119" s="92"/>
      <c r="DQ1119" s="92"/>
      <c r="DR1119" s="92"/>
      <c r="DS1119" s="92"/>
      <c r="DT1119" s="92"/>
      <c r="DU1119" s="92"/>
      <c r="DV1119" s="92"/>
      <c r="DW1119" s="92"/>
      <c r="DX1119" s="93"/>
      <c r="DY1119" s="92"/>
      <c r="DZ1119" s="92"/>
      <c r="EA1119" s="92"/>
      <c r="EB1119" s="92"/>
      <c r="EC1119" s="92"/>
      <c r="ED1119" s="92"/>
      <c r="EE1119" s="92"/>
      <c r="EF1119" s="92"/>
      <c r="EG1119" s="92"/>
      <c r="EH1119" s="92"/>
      <c r="EK1119" s="94"/>
      <c r="EL1119" s="95"/>
    </row>
    <row r="1120" spans="7:142" x14ac:dyDescent="0.15">
      <c r="G1120" s="129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129"/>
      <c r="S1120" s="236"/>
      <c r="T1120" s="129"/>
      <c r="U1120" s="129"/>
      <c r="V1120" s="129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  <c r="BP1120" s="129"/>
      <c r="BQ1120" s="129"/>
      <c r="BR1120" s="129"/>
      <c r="BS1120" s="129"/>
      <c r="BT1120" s="129"/>
      <c r="BU1120" s="129"/>
      <c r="BV1120" s="129"/>
      <c r="BW1120" s="129"/>
      <c r="BX1120" s="129"/>
      <c r="BY1120" s="129"/>
      <c r="BZ1120" s="129"/>
      <c r="CA1120" s="129"/>
      <c r="CB1120" s="129"/>
      <c r="CC1120" s="129"/>
      <c r="CD1120" s="129"/>
      <c r="CE1120" s="129"/>
      <c r="CF1120" s="92"/>
      <c r="CG1120" s="92"/>
      <c r="CH1120" s="92"/>
      <c r="CI1120" s="92"/>
      <c r="CJ1120" s="92"/>
      <c r="CK1120" s="92"/>
      <c r="CL1120" s="92"/>
      <c r="CM1120" s="92"/>
      <c r="CN1120" s="92"/>
      <c r="CO1120" s="92"/>
      <c r="CP1120" s="92"/>
      <c r="CQ1120" s="92"/>
      <c r="CR1120" s="92"/>
      <c r="CS1120" s="92"/>
      <c r="CT1120" s="92"/>
      <c r="CU1120" s="92"/>
      <c r="CV1120" s="92"/>
      <c r="CW1120" s="92"/>
      <c r="CX1120" s="92"/>
      <c r="CY1120" s="92"/>
      <c r="CZ1120" s="92"/>
      <c r="DA1120" s="92"/>
      <c r="DB1120" s="92"/>
      <c r="DC1120" s="92"/>
      <c r="DD1120" s="92"/>
      <c r="DE1120" s="92"/>
      <c r="DF1120" s="92"/>
      <c r="DG1120" s="92"/>
      <c r="DH1120" s="92"/>
      <c r="DI1120" s="92"/>
      <c r="DJ1120" s="92"/>
      <c r="DK1120" s="92"/>
      <c r="DL1120" s="92"/>
      <c r="DM1120" s="92"/>
      <c r="DN1120" s="92"/>
      <c r="DO1120" s="92"/>
      <c r="DP1120" s="92"/>
      <c r="DQ1120" s="92"/>
      <c r="DR1120" s="92"/>
      <c r="DS1120" s="92"/>
      <c r="DT1120" s="92"/>
      <c r="DU1120" s="92"/>
      <c r="DV1120" s="92"/>
      <c r="DW1120" s="92"/>
      <c r="DX1120" s="93"/>
      <c r="DY1120" s="92"/>
      <c r="DZ1120" s="92"/>
      <c r="EA1120" s="92"/>
      <c r="EB1120" s="92"/>
      <c r="EC1120" s="92"/>
      <c r="ED1120" s="92"/>
      <c r="EE1120" s="92"/>
      <c r="EF1120" s="92"/>
      <c r="EG1120" s="92"/>
      <c r="EH1120" s="92"/>
      <c r="EK1120" s="94"/>
      <c r="EL1120" s="95"/>
    </row>
    <row r="1121" spans="7:142" x14ac:dyDescent="0.15">
      <c r="G1121" s="129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236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  <c r="BP1121" s="129"/>
      <c r="BQ1121" s="129"/>
      <c r="BR1121" s="129"/>
      <c r="BS1121" s="129"/>
      <c r="BT1121" s="129"/>
      <c r="BU1121" s="129"/>
      <c r="BV1121" s="129"/>
      <c r="BW1121" s="129"/>
      <c r="BX1121" s="129"/>
      <c r="BY1121" s="129"/>
      <c r="BZ1121" s="129"/>
      <c r="CA1121" s="129"/>
      <c r="CB1121" s="129"/>
      <c r="CC1121" s="129"/>
      <c r="CD1121" s="129"/>
      <c r="CE1121" s="129"/>
      <c r="CF1121" s="92"/>
      <c r="CG1121" s="92"/>
      <c r="CH1121" s="92"/>
      <c r="CI1121" s="92"/>
      <c r="CJ1121" s="92"/>
      <c r="CK1121" s="92"/>
      <c r="CL1121" s="92"/>
      <c r="CM1121" s="92"/>
      <c r="CN1121" s="92"/>
      <c r="CO1121" s="92"/>
      <c r="CP1121" s="92"/>
      <c r="CQ1121" s="92"/>
      <c r="CR1121" s="92"/>
      <c r="CS1121" s="92"/>
      <c r="CT1121" s="92"/>
      <c r="CU1121" s="92"/>
      <c r="CV1121" s="92"/>
      <c r="CW1121" s="92"/>
      <c r="CX1121" s="92"/>
      <c r="CY1121" s="92"/>
      <c r="CZ1121" s="92"/>
      <c r="DA1121" s="92"/>
      <c r="DB1121" s="92"/>
      <c r="DC1121" s="92"/>
      <c r="DD1121" s="92"/>
      <c r="DE1121" s="92"/>
      <c r="DF1121" s="92"/>
      <c r="DG1121" s="92"/>
      <c r="DH1121" s="92"/>
      <c r="DI1121" s="92"/>
      <c r="DJ1121" s="92"/>
      <c r="DK1121" s="92"/>
      <c r="DL1121" s="92"/>
      <c r="DM1121" s="92"/>
      <c r="DN1121" s="92"/>
      <c r="DO1121" s="92"/>
      <c r="DP1121" s="92"/>
      <c r="DQ1121" s="92"/>
      <c r="DR1121" s="92"/>
      <c r="DS1121" s="92"/>
      <c r="DT1121" s="92"/>
      <c r="DU1121" s="92"/>
      <c r="DV1121" s="92"/>
      <c r="DW1121" s="92"/>
      <c r="DX1121" s="93"/>
      <c r="DY1121" s="92"/>
      <c r="DZ1121" s="92"/>
      <c r="EA1121" s="92"/>
      <c r="EB1121" s="92"/>
      <c r="EC1121" s="92"/>
      <c r="ED1121" s="92"/>
      <c r="EE1121" s="92"/>
      <c r="EF1121" s="92"/>
      <c r="EG1121" s="92"/>
      <c r="EH1121" s="92"/>
      <c r="EK1121" s="94"/>
      <c r="EL1121" s="95"/>
    </row>
    <row r="1122" spans="7:142" x14ac:dyDescent="0.15"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236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  <c r="BP1122" s="129"/>
      <c r="BQ1122" s="129"/>
      <c r="BR1122" s="129"/>
      <c r="BS1122" s="129"/>
      <c r="BT1122" s="129"/>
      <c r="BU1122" s="129"/>
      <c r="BV1122" s="129"/>
      <c r="BW1122" s="129"/>
      <c r="BX1122" s="129"/>
      <c r="BY1122" s="129"/>
      <c r="BZ1122" s="129"/>
      <c r="CA1122" s="129"/>
      <c r="CB1122" s="129"/>
      <c r="CC1122" s="129"/>
      <c r="CD1122" s="129"/>
      <c r="CE1122" s="129"/>
      <c r="CF1122" s="92"/>
      <c r="CG1122" s="92"/>
      <c r="CH1122" s="92"/>
      <c r="CI1122" s="92"/>
      <c r="CJ1122" s="92"/>
      <c r="CK1122" s="92"/>
      <c r="CL1122" s="92"/>
      <c r="CM1122" s="92"/>
      <c r="CN1122" s="92"/>
      <c r="CO1122" s="92"/>
      <c r="CP1122" s="92"/>
      <c r="CQ1122" s="92"/>
      <c r="CR1122" s="92"/>
      <c r="CS1122" s="92"/>
      <c r="CT1122" s="92"/>
      <c r="CU1122" s="92"/>
      <c r="CV1122" s="92"/>
      <c r="CW1122" s="92"/>
      <c r="CX1122" s="92"/>
      <c r="CY1122" s="92"/>
      <c r="CZ1122" s="92"/>
      <c r="DA1122" s="92"/>
      <c r="DB1122" s="92"/>
      <c r="DC1122" s="92"/>
      <c r="DD1122" s="92"/>
      <c r="DE1122" s="92"/>
      <c r="DF1122" s="92"/>
      <c r="DG1122" s="92"/>
      <c r="DH1122" s="92"/>
      <c r="DI1122" s="92"/>
      <c r="DJ1122" s="92"/>
      <c r="DK1122" s="92"/>
      <c r="DL1122" s="92"/>
      <c r="DM1122" s="92"/>
      <c r="DN1122" s="92"/>
      <c r="DO1122" s="92"/>
      <c r="DP1122" s="92"/>
      <c r="DQ1122" s="92"/>
      <c r="DR1122" s="92"/>
      <c r="DS1122" s="92"/>
      <c r="DT1122" s="92"/>
      <c r="DU1122" s="92"/>
      <c r="DV1122" s="92"/>
      <c r="DW1122" s="92"/>
      <c r="DX1122" s="93"/>
      <c r="DY1122" s="92"/>
      <c r="DZ1122" s="92"/>
      <c r="EA1122" s="92"/>
      <c r="EB1122" s="92"/>
      <c r="EC1122" s="92"/>
      <c r="ED1122" s="92"/>
      <c r="EE1122" s="92"/>
      <c r="EF1122" s="92"/>
      <c r="EG1122" s="92"/>
      <c r="EH1122" s="92"/>
      <c r="EK1122" s="94"/>
      <c r="EL1122" s="95"/>
    </row>
    <row r="1123" spans="7:142" x14ac:dyDescent="0.15">
      <c r="G1123" s="129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129"/>
      <c r="S1123" s="236"/>
      <c r="T1123" s="129"/>
      <c r="U1123" s="129"/>
      <c r="V1123" s="129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  <c r="BP1123" s="129"/>
      <c r="BQ1123" s="129"/>
      <c r="BR1123" s="129"/>
      <c r="BS1123" s="129"/>
      <c r="BT1123" s="129"/>
      <c r="BU1123" s="129"/>
      <c r="BV1123" s="129"/>
      <c r="BW1123" s="129"/>
      <c r="BX1123" s="129"/>
      <c r="BY1123" s="129"/>
      <c r="BZ1123" s="129"/>
      <c r="CA1123" s="129"/>
      <c r="CB1123" s="129"/>
      <c r="CC1123" s="129"/>
      <c r="CD1123" s="129"/>
      <c r="CE1123" s="129"/>
      <c r="CF1123" s="92"/>
      <c r="CG1123" s="92"/>
      <c r="CH1123" s="92"/>
      <c r="CI1123" s="92"/>
      <c r="CJ1123" s="92"/>
      <c r="CK1123" s="92"/>
      <c r="CL1123" s="92"/>
      <c r="CM1123" s="92"/>
      <c r="CN1123" s="92"/>
      <c r="CO1123" s="92"/>
      <c r="CP1123" s="92"/>
      <c r="CQ1123" s="92"/>
      <c r="CR1123" s="92"/>
      <c r="CS1123" s="92"/>
      <c r="CT1123" s="92"/>
      <c r="CU1123" s="92"/>
      <c r="CV1123" s="92"/>
      <c r="CW1123" s="92"/>
      <c r="CX1123" s="92"/>
      <c r="CY1123" s="92"/>
      <c r="CZ1123" s="92"/>
      <c r="DA1123" s="92"/>
      <c r="DB1123" s="92"/>
      <c r="DC1123" s="92"/>
      <c r="DD1123" s="92"/>
      <c r="DE1123" s="92"/>
      <c r="DF1123" s="92"/>
      <c r="DG1123" s="92"/>
      <c r="DH1123" s="92"/>
      <c r="DI1123" s="92"/>
      <c r="DJ1123" s="92"/>
      <c r="DK1123" s="92"/>
      <c r="DL1123" s="92"/>
      <c r="DM1123" s="92"/>
      <c r="DN1123" s="92"/>
      <c r="DO1123" s="92"/>
      <c r="DP1123" s="92"/>
      <c r="DQ1123" s="92"/>
      <c r="DR1123" s="92"/>
      <c r="DS1123" s="92"/>
      <c r="DT1123" s="92"/>
      <c r="DU1123" s="92"/>
      <c r="DV1123" s="92"/>
      <c r="DW1123" s="92"/>
      <c r="DX1123" s="93"/>
      <c r="DY1123" s="92"/>
      <c r="DZ1123" s="92"/>
      <c r="EA1123" s="92"/>
      <c r="EB1123" s="92"/>
      <c r="EC1123" s="92"/>
      <c r="ED1123" s="92"/>
      <c r="EE1123" s="92"/>
      <c r="EF1123" s="92"/>
      <c r="EG1123" s="92"/>
      <c r="EH1123" s="92"/>
      <c r="EK1123" s="94"/>
      <c r="EL1123" s="95"/>
    </row>
    <row r="1124" spans="7:142" x14ac:dyDescent="0.15"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236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  <c r="BP1124" s="129"/>
      <c r="BQ1124" s="129"/>
      <c r="BR1124" s="129"/>
      <c r="BS1124" s="129"/>
      <c r="BT1124" s="129"/>
      <c r="BU1124" s="129"/>
      <c r="BV1124" s="129"/>
      <c r="BW1124" s="129"/>
      <c r="BX1124" s="129"/>
      <c r="BY1124" s="129"/>
      <c r="BZ1124" s="129"/>
      <c r="CA1124" s="129"/>
      <c r="CB1124" s="129"/>
      <c r="CC1124" s="129"/>
      <c r="CD1124" s="129"/>
      <c r="CE1124" s="129"/>
      <c r="CF1124" s="92"/>
      <c r="CG1124" s="92"/>
      <c r="CH1124" s="92"/>
      <c r="CI1124" s="92"/>
      <c r="CJ1124" s="92"/>
      <c r="CK1124" s="92"/>
      <c r="CL1124" s="92"/>
      <c r="CM1124" s="92"/>
      <c r="CN1124" s="92"/>
      <c r="CO1124" s="92"/>
      <c r="CP1124" s="92"/>
      <c r="CQ1124" s="92"/>
      <c r="CR1124" s="92"/>
      <c r="CS1124" s="92"/>
      <c r="CT1124" s="92"/>
      <c r="CU1124" s="92"/>
      <c r="CV1124" s="92"/>
      <c r="CW1124" s="92"/>
      <c r="CX1124" s="92"/>
      <c r="CY1124" s="92"/>
      <c r="CZ1124" s="92"/>
      <c r="DA1124" s="92"/>
      <c r="DB1124" s="92"/>
      <c r="DC1124" s="92"/>
      <c r="DD1124" s="92"/>
      <c r="DE1124" s="92"/>
      <c r="DF1124" s="92"/>
      <c r="DG1124" s="92"/>
      <c r="DH1124" s="92"/>
      <c r="DI1124" s="92"/>
      <c r="DJ1124" s="92"/>
      <c r="DK1124" s="92"/>
      <c r="DL1124" s="92"/>
      <c r="DM1124" s="92"/>
      <c r="DN1124" s="92"/>
      <c r="DO1124" s="92"/>
      <c r="DP1124" s="92"/>
      <c r="DQ1124" s="92"/>
      <c r="DR1124" s="92"/>
      <c r="DS1124" s="92"/>
      <c r="DT1124" s="92"/>
      <c r="DU1124" s="92"/>
      <c r="DV1124" s="92"/>
      <c r="DW1124" s="92"/>
      <c r="DX1124" s="93"/>
      <c r="DY1124" s="92"/>
      <c r="DZ1124" s="92"/>
      <c r="EA1124" s="92"/>
      <c r="EB1124" s="92"/>
      <c r="EC1124" s="92"/>
      <c r="ED1124" s="92"/>
      <c r="EE1124" s="92"/>
      <c r="EF1124" s="92"/>
      <c r="EG1124" s="92"/>
      <c r="EH1124" s="92"/>
      <c r="EK1124" s="94"/>
      <c r="EL1124" s="95"/>
    </row>
    <row r="1125" spans="7:142" x14ac:dyDescent="0.15">
      <c r="G1125" s="129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236"/>
      <c r="T1125" s="129"/>
      <c r="U1125" s="129"/>
      <c r="V1125" s="129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  <c r="BP1125" s="129"/>
      <c r="BQ1125" s="129"/>
      <c r="BR1125" s="129"/>
      <c r="BS1125" s="129"/>
      <c r="BT1125" s="129"/>
      <c r="BU1125" s="129"/>
      <c r="BV1125" s="129"/>
      <c r="BW1125" s="129"/>
      <c r="BX1125" s="129"/>
      <c r="BY1125" s="129"/>
      <c r="BZ1125" s="129"/>
      <c r="CA1125" s="129"/>
      <c r="CB1125" s="129"/>
      <c r="CC1125" s="129"/>
      <c r="CD1125" s="129"/>
      <c r="CE1125" s="129"/>
      <c r="CF1125" s="92"/>
      <c r="CG1125" s="92"/>
      <c r="CH1125" s="92"/>
      <c r="CI1125" s="92"/>
      <c r="CJ1125" s="92"/>
      <c r="CK1125" s="92"/>
      <c r="CL1125" s="92"/>
      <c r="CM1125" s="92"/>
      <c r="CN1125" s="92"/>
      <c r="CO1125" s="92"/>
      <c r="CP1125" s="92"/>
      <c r="CQ1125" s="92"/>
      <c r="CR1125" s="92"/>
      <c r="CS1125" s="92"/>
      <c r="CT1125" s="92"/>
      <c r="CU1125" s="92"/>
      <c r="CV1125" s="92"/>
      <c r="CW1125" s="92"/>
      <c r="CX1125" s="92"/>
      <c r="CY1125" s="92"/>
      <c r="CZ1125" s="92"/>
      <c r="DA1125" s="92"/>
      <c r="DB1125" s="92"/>
      <c r="DC1125" s="92"/>
      <c r="DD1125" s="92"/>
      <c r="DE1125" s="92"/>
      <c r="DF1125" s="92"/>
      <c r="DG1125" s="92"/>
      <c r="DH1125" s="92"/>
      <c r="DI1125" s="92"/>
      <c r="DJ1125" s="92"/>
      <c r="DK1125" s="92"/>
      <c r="DL1125" s="92"/>
      <c r="DM1125" s="92"/>
      <c r="DN1125" s="92"/>
      <c r="DO1125" s="92"/>
      <c r="DP1125" s="92"/>
      <c r="DQ1125" s="92"/>
      <c r="DR1125" s="92"/>
      <c r="DS1125" s="92"/>
      <c r="DT1125" s="92"/>
      <c r="DU1125" s="92"/>
      <c r="DV1125" s="92"/>
      <c r="DW1125" s="92"/>
      <c r="DX1125" s="93"/>
      <c r="DY1125" s="92"/>
      <c r="DZ1125" s="92"/>
      <c r="EA1125" s="92"/>
      <c r="EB1125" s="92"/>
      <c r="EC1125" s="92"/>
      <c r="ED1125" s="92"/>
      <c r="EE1125" s="92"/>
      <c r="EF1125" s="92"/>
      <c r="EG1125" s="92"/>
      <c r="EH1125" s="92"/>
      <c r="EK1125" s="94"/>
      <c r="EL1125" s="95"/>
    </row>
    <row r="1126" spans="7:142" x14ac:dyDescent="0.15"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236"/>
      <c r="T1126" s="129"/>
      <c r="U1126" s="129"/>
      <c r="V1126" s="129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  <c r="BP1126" s="129"/>
      <c r="BQ1126" s="129"/>
      <c r="BR1126" s="129"/>
      <c r="BS1126" s="129"/>
      <c r="BT1126" s="129"/>
      <c r="BU1126" s="129"/>
      <c r="BV1126" s="129"/>
      <c r="BW1126" s="129"/>
      <c r="BX1126" s="129"/>
      <c r="BY1126" s="129"/>
      <c r="BZ1126" s="129"/>
      <c r="CA1126" s="129"/>
      <c r="CB1126" s="129"/>
      <c r="CC1126" s="129"/>
      <c r="CD1126" s="129"/>
      <c r="CE1126" s="129"/>
      <c r="CF1126" s="92"/>
      <c r="CG1126" s="92"/>
      <c r="CH1126" s="92"/>
      <c r="CI1126" s="92"/>
      <c r="CJ1126" s="92"/>
      <c r="CK1126" s="92"/>
      <c r="CL1126" s="92"/>
      <c r="CM1126" s="92"/>
      <c r="CN1126" s="92"/>
      <c r="CO1126" s="92"/>
      <c r="CP1126" s="92"/>
      <c r="CQ1126" s="92"/>
      <c r="CR1126" s="92"/>
      <c r="CS1126" s="92"/>
      <c r="CT1126" s="92"/>
      <c r="CU1126" s="92"/>
      <c r="CV1126" s="92"/>
      <c r="CW1126" s="92"/>
      <c r="CX1126" s="92"/>
      <c r="CY1126" s="92"/>
      <c r="CZ1126" s="92"/>
      <c r="DA1126" s="92"/>
      <c r="DB1126" s="92"/>
      <c r="DC1126" s="92"/>
      <c r="DD1126" s="92"/>
      <c r="DE1126" s="92"/>
      <c r="DF1126" s="92"/>
      <c r="DG1126" s="92"/>
      <c r="DH1126" s="92"/>
      <c r="DI1126" s="92"/>
      <c r="DJ1126" s="92"/>
      <c r="DK1126" s="92"/>
      <c r="DL1126" s="92"/>
      <c r="DM1126" s="92"/>
      <c r="DN1126" s="92"/>
      <c r="DO1126" s="92"/>
      <c r="DP1126" s="92"/>
      <c r="DQ1126" s="92"/>
      <c r="DR1126" s="92"/>
      <c r="DS1126" s="92"/>
      <c r="DT1126" s="92"/>
      <c r="DU1126" s="92"/>
      <c r="DV1126" s="92"/>
      <c r="DW1126" s="92"/>
      <c r="DX1126" s="93"/>
      <c r="DY1126" s="92"/>
      <c r="DZ1126" s="92"/>
      <c r="EA1126" s="92"/>
      <c r="EB1126" s="92"/>
      <c r="EC1126" s="92"/>
      <c r="ED1126" s="92"/>
      <c r="EE1126" s="92"/>
      <c r="EF1126" s="92"/>
      <c r="EG1126" s="92"/>
      <c r="EH1126" s="92"/>
      <c r="EK1126" s="94"/>
      <c r="EL1126" s="95"/>
    </row>
    <row r="1127" spans="7:142" x14ac:dyDescent="0.15"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236"/>
      <c r="T1127" s="129"/>
      <c r="U1127" s="129"/>
      <c r="V1127" s="129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  <c r="BP1127" s="129"/>
      <c r="BQ1127" s="129"/>
      <c r="BR1127" s="129"/>
      <c r="BS1127" s="129"/>
      <c r="BT1127" s="129"/>
      <c r="BU1127" s="129"/>
      <c r="BV1127" s="129"/>
      <c r="BW1127" s="129"/>
      <c r="BX1127" s="129"/>
      <c r="BY1127" s="129"/>
      <c r="BZ1127" s="129"/>
      <c r="CA1127" s="129"/>
      <c r="CB1127" s="129"/>
      <c r="CC1127" s="129"/>
      <c r="CD1127" s="129"/>
      <c r="CE1127" s="129"/>
      <c r="CF1127" s="92"/>
      <c r="CG1127" s="92"/>
      <c r="CH1127" s="92"/>
      <c r="CI1127" s="92"/>
      <c r="CJ1127" s="92"/>
      <c r="CK1127" s="92"/>
      <c r="CL1127" s="92"/>
      <c r="CM1127" s="92"/>
      <c r="CN1127" s="92"/>
      <c r="CO1127" s="92"/>
      <c r="CP1127" s="92"/>
      <c r="CQ1127" s="92"/>
      <c r="CR1127" s="92"/>
      <c r="CS1127" s="92"/>
      <c r="CT1127" s="92"/>
      <c r="CU1127" s="92"/>
      <c r="CV1127" s="92"/>
      <c r="CW1127" s="92"/>
      <c r="CX1127" s="92"/>
      <c r="CY1127" s="92"/>
      <c r="CZ1127" s="92"/>
      <c r="DA1127" s="92"/>
      <c r="DB1127" s="92"/>
      <c r="DC1127" s="92"/>
      <c r="DD1127" s="92"/>
      <c r="DE1127" s="92"/>
      <c r="DF1127" s="92"/>
      <c r="DG1127" s="92"/>
      <c r="DH1127" s="92"/>
      <c r="DI1127" s="92"/>
      <c r="DJ1127" s="92"/>
      <c r="DK1127" s="92"/>
      <c r="DL1127" s="92"/>
      <c r="DM1127" s="92"/>
      <c r="DN1127" s="92"/>
      <c r="DO1127" s="92"/>
      <c r="DP1127" s="92"/>
      <c r="DQ1127" s="92"/>
      <c r="DR1127" s="92"/>
      <c r="DS1127" s="92"/>
      <c r="DT1127" s="92"/>
      <c r="DU1127" s="92"/>
      <c r="DV1127" s="92"/>
      <c r="DW1127" s="92"/>
      <c r="DX1127" s="93"/>
      <c r="DY1127" s="92"/>
      <c r="DZ1127" s="92"/>
      <c r="EA1127" s="92"/>
      <c r="EB1127" s="92"/>
      <c r="EC1127" s="92"/>
      <c r="ED1127" s="92"/>
      <c r="EE1127" s="92"/>
      <c r="EF1127" s="92"/>
      <c r="EG1127" s="92"/>
      <c r="EH1127" s="92"/>
      <c r="EK1127" s="94"/>
      <c r="EL1127" s="95"/>
    </row>
    <row r="1128" spans="7:142" x14ac:dyDescent="0.15">
      <c r="G1128" s="129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236"/>
      <c r="T1128" s="129"/>
      <c r="U1128" s="129"/>
      <c r="V1128" s="129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  <c r="BP1128" s="129"/>
      <c r="BQ1128" s="129"/>
      <c r="BR1128" s="129"/>
      <c r="BS1128" s="129"/>
      <c r="BT1128" s="129"/>
      <c r="BU1128" s="129"/>
      <c r="BV1128" s="129"/>
      <c r="BW1128" s="129"/>
      <c r="BX1128" s="129"/>
      <c r="BY1128" s="129"/>
      <c r="BZ1128" s="129"/>
      <c r="CA1128" s="129"/>
      <c r="CB1128" s="129"/>
      <c r="CC1128" s="129"/>
      <c r="CD1128" s="129"/>
      <c r="CE1128" s="129"/>
      <c r="CF1128" s="92"/>
      <c r="CG1128" s="92"/>
      <c r="CH1128" s="92"/>
      <c r="CI1128" s="92"/>
      <c r="CJ1128" s="92"/>
      <c r="CK1128" s="92"/>
      <c r="CL1128" s="92"/>
      <c r="CM1128" s="92"/>
      <c r="CN1128" s="92"/>
      <c r="CO1128" s="92"/>
      <c r="CP1128" s="92"/>
      <c r="CQ1128" s="92"/>
      <c r="CR1128" s="92"/>
      <c r="CS1128" s="92"/>
      <c r="CT1128" s="92"/>
      <c r="CU1128" s="92"/>
      <c r="CV1128" s="92"/>
      <c r="CW1128" s="92"/>
      <c r="CX1128" s="92"/>
      <c r="CY1128" s="92"/>
      <c r="CZ1128" s="92"/>
      <c r="DA1128" s="92"/>
      <c r="DB1128" s="92"/>
      <c r="DC1128" s="92"/>
      <c r="DD1128" s="92"/>
      <c r="DE1128" s="92"/>
      <c r="DF1128" s="92"/>
      <c r="DG1128" s="92"/>
      <c r="DH1128" s="92"/>
      <c r="DI1128" s="92"/>
      <c r="DJ1128" s="92"/>
      <c r="DK1128" s="92"/>
      <c r="DL1128" s="92"/>
      <c r="DM1128" s="92"/>
      <c r="DN1128" s="92"/>
      <c r="DO1128" s="92"/>
      <c r="DP1128" s="92"/>
      <c r="DQ1128" s="92"/>
      <c r="DR1128" s="92"/>
      <c r="DS1128" s="92"/>
      <c r="DT1128" s="92"/>
      <c r="DU1128" s="92"/>
      <c r="DV1128" s="92"/>
      <c r="DW1128" s="92"/>
      <c r="DX1128" s="93"/>
      <c r="DY1128" s="92"/>
      <c r="DZ1128" s="92"/>
      <c r="EA1128" s="92"/>
      <c r="EB1128" s="92"/>
      <c r="EC1128" s="92"/>
      <c r="ED1128" s="92"/>
      <c r="EE1128" s="92"/>
      <c r="EF1128" s="92"/>
      <c r="EG1128" s="92"/>
      <c r="EH1128" s="92"/>
      <c r="EK1128" s="94"/>
      <c r="EL1128" s="95"/>
    </row>
    <row r="1129" spans="7:142" x14ac:dyDescent="0.15"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236"/>
      <c r="T1129" s="129"/>
      <c r="U1129" s="129"/>
      <c r="V1129" s="129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  <c r="BP1129" s="129"/>
      <c r="BQ1129" s="129"/>
      <c r="BR1129" s="129"/>
      <c r="BS1129" s="129"/>
      <c r="BT1129" s="129"/>
      <c r="BU1129" s="129"/>
      <c r="BV1129" s="129"/>
      <c r="BW1129" s="129"/>
      <c r="BX1129" s="129"/>
      <c r="BY1129" s="129"/>
      <c r="BZ1129" s="129"/>
      <c r="CA1129" s="129"/>
      <c r="CB1129" s="129"/>
      <c r="CC1129" s="129"/>
      <c r="CD1129" s="129"/>
      <c r="CE1129" s="129"/>
      <c r="CF1129" s="92"/>
      <c r="CG1129" s="92"/>
      <c r="CH1129" s="92"/>
      <c r="CI1129" s="92"/>
      <c r="CJ1129" s="92"/>
      <c r="CK1129" s="92"/>
      <c r="CL1129" s="92"/>
      <c r="CM1129" s="92"/>
      <c r="CN1129" s="92"/>
      <c r="CO1129" s="92"/>
      <c r="CP1129" s="92"/>
      <c r="CQ1129" s="92"/>
      <c r="CR1129" s="92"/>
      <c r="CS1129" s="92"/>
      <c r="CT1129" s="92"/>
      <c r="CU1129" s="92"/>
      <c r="CV1129" s="92"/>
      <c r="CW1129" s="92"/>
      <c r="CX1129" s="92"/>
      <c r="CY1129" s="92"/>
      <c r="CZ1129" s="92"/>
      <c r="DA1129" s="92"/>
      <c r="DB1129" s="92"/>
      <c r="DC1129" s="92"/>
      <c r="DD1129" s="92"/>
      <c r="DE1129" s="92"/>
      <c r="DF1129" s="92"/>
      <c r="DG1129" s="92"/>
      <c r="DH1129" s="92"/>
      <c r="DI1129" s="92"/>
      <c r="DJ1129" s="92"/>
      <c r="DK1129" s="92"/>
      <c r="DL1129" s="92"/>
      <c r="DM1129" s="92"/>
      <c r="DN1129" s="92"/>
      <c r="DO1129" s="92"/>
      <c r="DP1129" s="92"/>
      <c r="DQ1129" s="92"/>
      <c r="DR1129" s="92"/>
      <c r="DS1129" s="92"/>
      <c r="DT1129" s="92"/>
      <c r="DU1129" s="92"/>
      <c r="DV1129" s="92"/>
      <c r="DW1129" s="92"/>
      <c r="DX1129" s="93"/>
      <c r="DY1129" s="92"/>
      <c r="DZ1129" s="92"/>
      <c r="EA1129" s="92"/>
      <c r="EB1129" s="92"/>
      <c r="EC1129" s="92"/>
      <c r="ED1129" s="92"/>
      <c r="EE1129" s="92"/>
      <c r="EF1129" s="92"/>
      <c r="EG1129" s="92"/>
      <c r="EH1129" s="92"/>
      <c r="EK1129" s="94"/>
      <c r="EL1129" s="95"/>
    </row>
    <row r="1130" spans="7:142" x14ac:dyDescent="0.15"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236"/>
      <c r="T1130" s="129"/>
      <c r="U1130" s="129"/>
      <c r="V1130" s="129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  <c r="BP1130" s="129"/>
      <c r="BQ1130" s="129"/>
      <c r="BR1130" s="129"/>
      <c r="BS1130" s="129"/>
      <c r="BT1130" s="129"/>
      <c r="BU1130" s="129"/>
      <c r="BV1130" s="129"/>
      <c r="BW1130" s="129"/>
      <c r="BX1130" s="129"/>
      <c r="BY1130" s="129"/>
      <c r="BZ1130" s="129"/>
      <c r="CA1130" s="129"/>
      <c r="CB1130" s="129"/>
      <c r="CC1130" s="129"/>
      <c r="CD1130" s="129"/>
      <c r="CE1130" s="129"/>
      <c r="CF1130" s="92"/>
      <c r="CG1130" s="92"/>
      <c r="CH1130" s="92"/>
      <c r="CI1130" s="92"/>
      <c r="CJ1130" s="92"/>
      <c r="CK1130" s="92"/>
      <c r="CL1130" s="92"/>
      <c r="CM1130" s="92"/>
      <c r="CN1130" s="92"/>
      <c r="CO1130" s="92"/>
      <c r="CP1130" s="92"/>
      <c r="CQ1130" s="92"/>
      <c r="CR1130" s="92"/>
      <c r="CS1130" s="92"/>
      <c r="CT1130" s="92"/>
      <c r="CU1130" s="92"/>
      <c r="CV1130" s="92"/>
      <c r="CW1130" s="92"/>
      <c r="CX1130" s="92"/>
      <c r="CY1130" s="92"/>
      <c r="CZ1130" s="92"/>
      <c r="DA1130" s="92"/>
      <c r="DB1130" s="92"/>
      <c r="DC1130" s="92"/>
      <c r="DD1130" s="92"/>
      <c r="DE1130" s="92"/>
      <c r="DF1130" s="92"/>
      <c r="DG1130" s="92"/>
      <c r="DH1130" s="92"/>
      <c r="DI1130" s="92"/>
      <c r="DJ1130" s="92"/>
      <c r="DK1130" s="92"/>
      <c r="DL1130" s="92"/>
      <c r="DM1130" s="92"/>
      <c r="DN1130" s="92"/>
      <c r="DO1130" s="92"/>
      <c r="DP1130" s="92"/>
      <c r="DQ1130" s="92"/>
      <c r="DR1130" s="92"/>
      <c r="DS1130" s="92"/>
      <c r="DT1130" s="92"/>
      <c r="DU1130" s="92"/>
      <c r="DV1130" s="92"/>
      <c r="DW1130" s="92"/>
      <c r="DX1130" s="93"/>
      <c r="DY1130" s="92"/>
      <c r="DZ1130" s="92"/>
      <c r="EA1130" s="92"/>
      <c r="EB1130" s="92"/>
      <c r="EC1130" s="92"/>
      <c r="ED1130" s="92"/>
      <c r="EE1130" s="92"/>
      <c r="EF1130" s="92"/>
      <c r="EG1130" s="92"/>
      <c r="EH1130" s="92"/>
      <c r="EK1130" s="94"/>
      <c r="EL1130" s="95"/>
    </row>
    <row r="1131" spans="7:142" x14ac:dyDescent="0.15"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236"/>
      <c r="T1131" s="129"/>
      <c r="U1131" s="129"/>
      <c r="V1131" s="129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  <c r="BP1131" s="129"/>
      <c r="BQ1131" s="129"/>
      <c r="BR1131" s="129"/>
      <c r="BS1131" s="129"/>
      <c r="BT1131" s="129"/>
      <c r="BU1131" s="129"/>
      <c r="BV1131" s="129"/>
      <c r="BW1131" s="129"/>
      <c r="BX1131" s="129"/>
      <c r="BY1131" s="129"/>
      <c r="BZ1131" s="129"/>
      <c r="CA1131" s="129"/>
      <c r="CB1131" s="129"/>
      <c r="CC1131" s="129"/>
      <c r="CD1131" s="129"/>
      <c r="CE1131" s="129"/>
      <c r="CF1131" s="92"/>
      <c r="CG1131" s="92"/>
      <c r="CH1131" s="92"/>
      <c r="CI1131" s="92"/>
      <c r="CJ1131" s="92"/>
      <c r="CK1131" s="92"/>
      <c r="CL1131" s="92"/>
      <c r="CM1131" s="92"/>
      <c r="CN1131" s="92"/>
      <c r="CO1131" s="92"/>
      <c r="CP1131" s="92"/>
      <c r="CQ1131" s="92"/>
      <c r="CR1131" s="92"/>
      <c r="CS1131" s="92"/>
      <c r="CT1131" s="92"/>
      <c r="CU1131" s="92"/>
      <c r="CV1131" s="92"/>
      <c r="CW1131" s="92"/>
      <c r="CX1131" s="92"/>
      <c r="CY1131" s="92"/>
      <c r="CZ1131" s="92"/>
      <c r="DA1131" s="92"/>
      <c r="DB1131" s="92"/>
      <c r="DC1131" s="92"/>
      <c r="DD1131" s="92"/>
      <c r="DE1131" s="92"/>
      <c r="DF1131" s="92"/>
      <c r="DG1131" s="92"/>
      <c r="DH1131" s="92"/>
      <c r="DI1131" s="92"/>
      <c r="DJ1131" s="92"/>
      <c r="DK1131" s="92"/>
      <c r="DL1131" s="92"/>
      <c r="DM1131" s="92"/>
      <c r="DN1131" s="92"/>
      <c r="DO1131" s="92"/>
      <c r="DP1131" s="92"/>
      <c r="DQ1131" s="92"/>
      <c r="DR1131" s="92"/>
      <c r="DS1131" s="92"/>
      <c r="DT1131" s="92"/>
      <c r="DU1131" s="92"/>
      <c r="DV1131" s="92"/>
      <c r="DW1131" s="92"/>
      <c r="DX1131" s="93"/>
      <c r="DY1131" s="92"/>
      <c r="DZ1131" s="92"/>
      <c r="EA1131" s="92"/>
      <c r="EB1131" s="92"/>
      <c r="EC1131" s="92"/>
      <c r="ED1131" s="92"/>
      <c r="EE1131" s="92"/>
      <c r="EF1131" s="92"/>
      <c r="EG1131" s="92"/>
      <c r="EH1131" s="92"/>
      <c r="EK1131" s="94"/>
      <c r="EL1131" s="95"/>
    </row>
    <row r="1132" spans="7:142" x14ac:dyDescent="0.15"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236"/>
      <c r="T1132" s="129"/>
      <c r="U1132" s="129"/>
      <c r="V1132" s="129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  <c r="BP1132" s="129"/>
      <c r="BQ1132" s="129"/>
      <c r="BR1132" s="129"/>
      <c r="BS1132" s="129"/>
      <c r="BT1132" s="129"/>
      <c r="BU1132" s="129"/>
      <c r="BV1132" s="129"/>
      <c r="BW1132" s="129"/>
      <c r="BX1132" s="129"/>
      <c r="BY1132" s="129"/>
      <c r="BZ1132" s="129"/>
      <c r="CA1132" s="129"/>
      <c r="CB1132" s="129"/>
      <c r="CC1132" s="129"/>
      <c r="CD1132" s="129"/>
      <c r="CE1132" s="129"/>
      <c r="CF1132" s="92"/>
      <c r="CG1132" s="92"/>
      <c r="CH1132" s="92"/>
      <c r="CI1132" s="92"/>
      <c r="CJ1132" s="92"/>
      <c r="CK1132" s="92"/>
      <c r="CL1132" s="92"/>
      <c r="CM1132" s="92"/>
      <c r="CN1132" s="92"/>
      <c r="CO1132" s="92"/>
      <c r="CP1132" s="92"/>
      <c r="CQ1132" s="92"/>
      <c r="CR1132" s="92"/>
      <c r="CS1132" s="92"/>
      <c r="CT1132" s="92"/>
      <c r="CU1132" s="92"/>
      <c r="CV1132" s="92"/>
      <c r="CW1132" s="92"/>
      <c r="CX1132" s="92"/>
      <c r="CY1132" s="92"/>
      <c r="CZ1132" s="92"/>
      <c r="DA1132" s="92"/>
      <c r="DB1132" s="92"/>
      <c r="DC1132" s="92"/>
      <c r="DD1132" s="92"/>
      <c r="DE1132" s="92"/>
      <c r="DF1132" s="92"/>
      <c r="DG1132" s="92"/>
      <c r="DH1132" s="92"/>
      <c r="DI1132" s="92"/>
      <c r="DJ1132" s="92"/>
      <c r="DK1132" s="92"/>
      <c r="DL1132" s="92"/>
      <c r="DM1132" s="92"/>
      <c r="DN1132" s="92"/>
      <c r="DO1132" s="92"/>
      <c r="DP1132" s="92"/>
      <c r="DQ1132" s="92"/>
      <c r="DR1132" s="92"/>
      <c r="DS1132" s="92"/>
      <c r="DT1132" s="92"/>
      <c r="DU1132" s="92"/>
      <c r="DV1132" s="92"/>
      <c r="DW1132" s="92"/>
      <c r="DX1132" s="93"/>
      <c r="DY1132" s="92"/>
      <c r="DZ1132" s="92"/>
      <c r="EA1132" s="92"/>
      <c r="EB1132" s="92"/>
      <c r="EC1132" s="92"/>
      <c r="ED1132" s="92"/>
      <c r="EE1132" s="92"/>
      <c r="EF1132" s="92"/>
      <c r="EG1132" s="92"/>
      <c r="EH1132" s="92"/>
      <c r="EK1132" s="94"/>
      <c r="EL1132" s="95"/>
    </row>
    <row r="1133" spans="7:142" x14ac:dyDescent="0.15"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236"/>
      <c r="T1133" s="129"/>
      <c r="U1133" s="129"/>
      <c r="V1133" s="129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  <c r="BP1133" s="129"/>
      <c r="BQ1133" s="129"/>
      <c r="BR1133" s="129"/>
      <c r="BS1133" s="129"/>
      <c r="BT1133" s="129"/>
      <c r="BU1133" s="129"/>
      <c r="BV1133" s="129"/>
      <c r="BW1133" s="129"/>
      <c r="BX1133" s="129"/>
      <c r="BY1133" s="129"/>
      <c r="BZ1133" s="129"/>
      <c r="CA1133" s="129"/>
      <c r="CB1133" s="129"/>
      <c r="CC1133" s="129"/>
      <c r="CD1133" s="129"/>
      <c r="CE1133" s="129"/>
      <c r="CF1133" s="92"/>
      <c r="CG1133" s="92"/>
      <c r="CH1133" s="92"/>
      <c r="CI1133" s="92"/>
      <c r="CJ1133" s="92"/>
      <c r="CK1133" s="92"/>
      <c r="CL1133" s="92"/>
      <c r="CM1133" s="92"/>
      <c r="CN1133" s="92"/>
      <c r="CO1133" s="92"/>
      <c r="CP1133" s="92"/>
      <c r="CQ1133" s="92"/>
      <c r="CR1133" s="92"/>
      <c r="CS1133" s="92"/>
      <c r="CT1133" s="92"/>
      <c r="CU1133" s="92"/>
      <c r="CV1133" s="92"/>
      <c r="CW1133" s="92"/>
      <c r="CX1133" s="92"/>
      <c r="CY1133" s="92"/>
      <c r="CZ1133" s="92"/>
      <c r="DA1133" s="92"/>
      <c r="DB1133" s="92"/>
      <c r="DC1133" s="92"/>
      <c r="DD1133" s="92"/>
      <c r="DE1133" s="92"/>
      <c r="DF1133" s="92"/>
      <c r="DG1133" s="92"/>
      <c r="DH1133" s="92"/>
      <c r="DI1133" s="92"/>
      <c r="DJ1133" s="92"/>
      <c r="DK1133" s="92"/>
      <c r="DL1133" s="92"/>
      <c r="DM1133" s="92"/>
      <c r="DN1133" s="92"/>
      <c r="DO1133" s="92"/>
      <c r="DP1133" s="92"/>
      <c r="DQ1133" s="92"/>
      <c r="DR1133" s="92"/>
      <c r="DS1133" s="92"/>
      <c r="DT1133" s="92"/>
      <c r="DU1133" s="92"/>
      <c r="DV1133" s="92"/>
      <c r="DW1133" s="92"/>
      <c r="DX1133" s="93"/>
      <c r="DY1133" s="92"/>
      <c r="DZ1133" s="92"/>
      <c r="EA1133" s="92"/>
      <c r="EB1133" s="92"/>
      <c r="EC1133" s="92"/>
      <c r="ED1133" s="92"/>
      <c r="EE1133" s="92"/>
      <c r="EF1133" s="92"/>
      <c r="EG1133" s="92"/>
      <c r="EH1133" s="92"/>
      <c r="EK1133" s="94"/>
      <c r="EL1133" s="95"/>
    </row>
    <row r="1134" spans="7:142" x14ac:dyDescent="0.15"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236"/>
      <c r="T1134" s="129"/>
      <c r="U1134" s="129"/>
      <c r="V1134" s="129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  <c r="BP1134" s="129"/>
      <c r="BQ1134" s="129"/>
      <c r="BR1134" s="129"/>
      <c r="BS1134" s="129"/>
      <c r="BT1134" s="129"/>
      <c r="BU1134" s="129"/>
      <c r="BV1134" s="129"/>
      <c r="BW1134" s="129"/>
      <c r="BX1134" s="129"/>
      <c r="BY1134" s="129"/>
      <c r="BZ1134" s="129"/>
      <c r="CA1134" s="129"/>
      <c r="CB1134" s="129"/>
      <c r="CC1134" s="129"/>
      <c r="CD1134" s="129"/>
      <c r="CE1134" s="129"/>
      <c r="CF1134" s="92"/>
      <c r="CG1134" s="92"/>
      <c r="CH1134" s="92"/>
      <c r="CI1134" s="92"/>
      <c r="CJ1134" s="92"/>
      <c r="CK1134" s="92"/>
      <c r="CL1134" s="92"/>
      <c r="CM1134" s="92"/>
      <c r="CN1134" s="92"/>
      <c r="CO1134" s="92"/>
      <c r="CP1134" s="92"/>
      <c r="CQ1134" s="92"/>
      <c r="CR1134" s="92"/>
      <c r="CS1134" s="92"/>
      <c r="CT1134" s="92"/>
      <c r="CU1134" s="92"/>
      <c r="CV1134" s="92"/>
      <c r="CW1134" s="92"/>
      <c r="CX1134" s="92"/>
      <c r="CY1134" s="92"/>
      <c r="CZ1134" s="92"/>
      <c r="DA1134" s="92"/>
      <c r="DB1134" s="92"/>
      <c r="DC1134" s="92"/>
      <c r="DD1134" s="92"/>
      <c r="DE1134" s="92"/>
      <c r="DF1134" s="92"/>
      <c r="DG1134" s="92"/>
      <c r="DH1134" s="92"/>
      <c r="DI1134" s="92"/>
      <c r="DJ1134" s="92"/>
      <c r="DK1134" s="92"/>
      <c r="DL1134" s="92"/>
      <c r="DM1134" s="92"/>
      <c r="DN1134" s="92"/>
      <c r="DO1134" s="92"/>
      <c r="DP1134" s="92"/>
      <c r="DQ1134" s="92"/>
      <c r="DR1134" s="92"/>
      <c r="DS1134" s="92"/>
      <c r="DT1134" s="92"/>
      <c r="DU1134" s="92"/>
      <c r="DV1134" s="92"/>
      <c r="DW1134" s="92"/>
      <c r="DX1134" s="93"/>
      <c r="DY1134" s="92"/>
      <c r="DZ1134" s="92"/>
      <c r="EA1134" s="92"/>
      <c r="EB1134" s="92"/>
      <c r="EC1134" s="92"/>
      <c r="ED1134" s="92"/>
      <c r="EE1134" s="92"/>
      <c r="EF1134" s="92"/>
      <c r="EG1134" s="92"/>
      <c r="EH1134" s="92"/>
      <c r="EK1134" s="94"/>
      <c r="EL1134" s="95"/>
    </row>
    <row r="1135" spans="7:142" x14ac:dyDescent="0.15"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236"/>
      <c r="T1135" s="129"/>
      <c r="U1135" s="129"/>
      <c r="V1135" s="129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  <c r="BP1135" s="129"/>
      <c r="BQ1135" s="129"/>
      <c r="BR1135" s="129"/>
      <c r="BS1135" s="129"/>
      <c r="BT1135" s="129"/>
      <c r="BU1135" s="129"/>
      <c r="BV1135" s="129"/>
      <c r="BW1135" s="129"/>
      <c r="BX1135" s="129"/>
      <c r="BY1135" s="129"/>
      <c r="BZ1135" s="129"/>
      <c r="CA1135" s="129"/>
      <c r="CB1135" s="129"/>
      <c r="CC1135" s="129"/>
      <c r="CD1135" s="129"/>
      <c r="CE1135" s="129"/>
      <c r="CF1135" s="92"/>
      <c r="CG1135" s="92"/>
      <c r="CH1135" s="92"/>
      <c r="CI1135" s="92"/>
      <c r="CJ1135" s="92"/>
      <c r="CK1135" s="92"/>
      <c r="CL1135" s="92"/>
      <c r="CM1135" s="92"/>
      <c r="CN1135" s="92"/>
      <c r="CO1135" s="92"/>
      <c r="CP1135" s="92"/>
      <c r="CQ1135" s="92"/>
      <c r="CR1135" s="92"/>
      <c r="CS1135" s="92"/>
      <c r="CT1135" s="92"/>
      <c r="CU1135" s="92"/>
      <c r="CV1135" s="92"/>
      <c r="CW1135" s="92"/>
      <c r="CX1135" s="92"/>
      <c r="CY1135" s="92"/>
      <c r="CZ1135" s="92"/>
      <c r="DA1135" s="92"/>
      <c r="DB1135" s="92"/>
      <c r="DC1135" s="92"/>
      <c r="DD1135" s="92"/>
      <c r="DE1135" s="92"/>
      <c r="DF1135" s="92"/>
      <c r="DG1135" s="92"/>
      <c r="DH1135" s="92"/>
      <c r="DI1135" s="92"/>
      <c r="DJ1135" s="92"/>
      <c r="DK1135" s="92"/>
      <c r="DL1135" s="92"/>
      <c r="DM1135" s="92"/>
      <c r="DN1135" s="92"/>
      <c r="DO1135" s="92"/>
      <c r="DP1135" s="92"/>
      <c r="DQ1135" s="92"/>
      <c r="DR1135" s="92"/>
      <c r="DS1135" s="92"/>
      <c r="DT1135" s="92"/>
      <c r="DU1135" s="92"/>
      <c r="DV1135" s="92"/>
      <c r="DW1135" s="92"/>
      <c r="DX1135" s="93"/>
      <c r="DY1135" s="92"/>
      <c r="DZ1135" s="92"/>
      <c r="EA1135" s="92"/>
      <c r="EB1135" s="92"/>
      <c r="EC1135" s="92"/>
      <c r="ED1135" s="92"/>
      <c r="EE1135" s="92"/>
      <c r="EF1135" s="92"/>
      <c r="EG1135" s="92"/>
      <c r="EH1135" s="92"/>
      <c r="EK1135" s="94"/>
      <c r="EL1135" s="95"/>
    </row>
    <row r="1136" spans="7:142" x14ac:dyDescent="0.15"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236"/>
      <c r="T1136" s="129"/>
      <c r="U1136" s="129"/>
      <c r="V1136" s="129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  <c r="BP1136" s="129"/>
      <c r="BQ1136" s="129"/>
      <c r="BR1136" s="129"/>
      <c r="BS1136" s="129"/>
      <c r="BT1136" s="129"/>
      <c r="BU1136" s="129"/>
      <c r="BV1136" s="129"/>
      <c r="BW1136" s="129"/>
      <c r="BX1136" s="129"/>
      <c r="BY1136" s="129"/>
      <c r="BZ1136" s="129"/>
      <c r="CA1136" s="129"/>
      <c r="CB1136" s="129"/>
      <c r="CC1136" s="129"/>
      <c r="CD1136" s="129"/>
      <c r="CE1136" s="129"/>
      <c r="CF1136" s="92"/>
      <c r="CG1136" s="92"/>
      <c r="CH1136" s="92"/>
      <c r="CI1136" s="92"/>
      <c r="CJ1136" s="92"/>
      <c r="CK1136" s="92"/>
      <c r="CL1136" s="92"/>
      <c r="CM1136" s="92"/>
      <c r="CN1136" s="92"/>
      <c r="CO1136" s="92"/>
      <c r="CP1136" s="92"/>
      <c r="CQ1136" s="92"/>
      <c r="CR1136" s="92"/>
      <c r="CS1136" s="92"/>
      <c r="CT1136" s="92"/>
      <c r="CU1136" s="92"/>
      <c r="CV1136" s="92"/>
      <c r="CW1136" s="92"/>
      <c r="CX1136" s="92"/>
      <c r="CY1136" s="92"/>
      <c r="CZ1136" s="92"/>
      <c r="DA1136" s="92"/>
      <c r="DB1136" s="92"/>
      <c r="DC1136" s="92"/>
      <c r="DD1136" s="92"/>
      <c r="DE1136" s="92"/>
      <c r="DF1136" s="92"/>
      <c r="DG1136" s="92"/>
      <c r="DH1136" s="92"/>
      <c r="DI1136" s="92"/>
      <c r="DJ1136" s="92"/>
      <c r="DK1136" s="92"/>
      <c r="DL1136" s="92"/>
      <c r="DM1136" s="92"/>
      <c r="DN1136" s="92"/>
      <c r="DO1136" s="92"/>
      <c r="DP1136" s="92"/>
      <c r="DQ1136" s="92"/>
      <c r="DR1136" s="92"/>
      <c r="DS1136" s="92"/>
      <c r="DT1136" s="92"/>
      <c r="DU1136" s="92"/>
      <c r="DV1136" s="92"/>
      <c r="DW1136" s="92"/>
      <c r="DX1136" s="93"/>
      <c r="DY1136" s="92"/>
      <c r="DZ1136" s="92"/>
      <c r="EA1136" s="92"/>
      <c r="EB1136" s="92"/>
      <c r="EC1136" s="92"/>
      <c r="ED1136" s="92"/>
      <c r="EE1136" s="92"/>
      <c r="EF1136" s="92"/>
      <c r="EG1136" s="92"/>
      <c r="EH1136" s="92"/>
      <c r="EK1136" s="94"/>
      <c r="EL1136" s="95"/>
    </row>
    <row r="1137" spans="7:142" x14ac:dyDescent="0.15"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  <c r="S1137" s="236"/>
      <c r="T1137" s="129"/>
      <c r="U1137" s="129"/>
      <c r="V1137" s="129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  <c r="BP1137" s="129"/>
      <c r="BQ1137" s="129"/>
      <c r="BR1137" s="129"/>
      <c r="BS1137" s="129"/>
      <c r="BT1137" s="129"/>
      <c r="BU1137" s="129"/>
      <c r="BV1137" s="129"/>
      <c r="BW1137" s="129"/>
      <c r="BX1137" s="129"/>
      <c r="BY1137" s="129"/>
      <c r="BZ1137" s="129"/>
      <c r="CA1137" s="129"/>
      <c r="CB1137" s="129"/>
      <c r="CC1137" s="129"/>
      <c r="CD1137" s="129"/>
      <c r="CE1137" s="129"/>
      <c r="CF1137" s="92"/>
      <c r="CG1137" s="92"/>
      <c r="CH1137" s="92"/>
      <c r="CI1137" s="92"/>
      <c r="CJ1137" s="92"/>
      <c r="CK1137" s="92"/>
      <c r="CL1137" s="92"/>
      <c r="CM1137" s="92"/>
      <c r="CN1137" s="92"/>
      <c r="CO1137" s="92"/>
      <c r="CP1137" s="92"/>
      <c r="CQ1137" s="92"/>
      <c r="CR1137" s="92"/>
      <c r="CS1137" s="92"/>
      <c r="CT1137" s="92"/>
      <c r="CU1137" s="92"/>
      <c r="CV1137" s="92"/>
      <c r="CW1137" s="92"/>
      <c r="CX1137" s="92"/>
      <c r="CY1137" s="92"/>
      <c r="CZ1137" s="92"/>
      <c r="DA1137" s="92"/>
      <c r="DB1137" s="92"/>
      <c r="DC1137" s="92"/>
      <c r="DD1137" s="92"/>
      <c r="DE1137" s="92"/>
      <c r="DF1137" s="92"/>
      <c r="DG1137" s="92"/>
      <c r="DH1137" s="92"/>
      <c r="DI1137" s="92"/>
      <c r="DJ1137" s="92"/>
      <c r="DK1137" s="92"/>
      <c r="DL1137" s="92"/>
      <c r="DM1137" s="92"/>
      <c r="DN1137" s="92"/>
      <c r="DO1137" s="92"/>
      <c r="DP1137" s="92"/>
      <c r="DQ1137" s="92"/>
      <c r="DR1137" s="92"/>
      <c r="DS1137" s="92"/>
      <c r="DT1137" s="92"/>
      <c r="DU1137" s="92"/>
      <c r="DV1137" s="92"/>
      <c r="DW1137" s="92"/>
      <c r="DX1137" s="93"/>
      <c r="DY1137" s="92"/>
      <c r="DZ1137" s="92"/>
      <c r="EA1137" s="92"/>
      <c r="EB1137" s="92"/>
      <c r="EC1137" s="92"/>
      <c r="ED1137" s="92"/>
      <c r="EE1137" s="92"/>
      <c r="EF1137" s="92"/>
      <c r="EG1137" s="92"/>
      <c r="EH1137" s="92"/>
      <c r="EK1137" s="94"/>
      <c r="EL1137" s="95"/>
    </row>
    <row r="1138" spans="7:142" x14ac:dyDescent="0.15">
      <c r="G1138" s="129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236"/>
      <c r="T1138" s="129"/>
      <c r="U1138" s="129"/>
      <c r="V1138" s="129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  <c r="BP1138" s="129"/>
      <c r="BQ1138" s="129"/>
      <c r="BR1138" s="129"/>
      <c r="BS1138" s="129"/>
      <c r="BT1138" s="129"/>
      <c r="BU1138" s="129"/>
      <c r="BV1138" s="129"/>
      <c r="BW1138" s="129"/>
      <c r="BX1138" s="129"/>
      <c r="BY1138" s="129"/>
      <c r="BZ1138" s="129"/>
      <c r="CA1138" s="129"/>
      <c r="CB1138" s="129"/>
      <c r="CC1138" s="129"/>
      <c r="CD1138" s="129"/>
      <c r="CE1138" s="129"/>
      <c r="CF1138" s="92"/>
      <c r="CG1138" s="92"/>
      <c r="CH1138" s="92"/>
      <c r="CI1138" s="92"/>
      <c r="CJ1138" s="92"/>
      <c r="CK1138" s="92"/>
      <c r="CL1138" s="92"/>
      <c r="CM1138" s="92"/>
      <c r="CN1138" s="92"/>
      <c r="CO1138" s="92"/>
      <c r="CP1138" s="92"/>
      <c r="CQ1138" s="92"/>
      <c r="CR1138" s="92"/>
      <c r="CS1138" s="92"/>
      <c r="CT1138" s="92"/>
      <c r="CU1138" s="92"/>
      <c r="CV1138" s="92"/>
      <c r="CW1138" s="92"/>
      <c r="CX1138" s="92"/>
      <c r="CY1138" s="92"/>
      <c r="CZ1138" s="92"/>
      <c r="DA1138" s="92"/>
      <c r="DB1138" s="92"/>
      <c r="DC1138" s="92"/>
      <c r="DD1138" s="92"/>
      <c r="DE1138" s="92"/>
      <c r="DF1138" s="92"/>
      <c r="DG1138" s="92"/>
      <c r="DH1138" s="92"/>
      <c r="DI1138" s="92"/>
      <c r="DJ1138" s="92"/>
      <c r="DK1138" s="92"/>
      <c r="DL1138" s="92"/>
      <c r="DM1138" s="92"/>
      <c r="DN1138" s="92"/>
      <c r="DO1138" s="92"/>
      <c r="DP1138" s="92"/>
      <c r="DQ1138" s="92"/>
      <c r="DR1138" s="92"/>
      <c r="DS1138" s="92"/>
      <c r="DT1138" s="92"/>
      <c r="DU1138" s="92"/>
      <c r="DV1138" s="92"/>
      <c r="DW1138" s="92"/>
      <c r="DX1138" s="93"/>
      <c r="DY1138" s="92"/>
      <c r="DZ1138" s="92"/>
      <c r="EA1138" s="92"/>
      <c r="EB1138" s="92"/>
      <c r="EC1138" s="92"/>
      <c r="ED1138" s="92"/>
      <c r="EE1138" s="92"/>
      <c r="EF1138" s="92"/>
      <c r="EG1138" s="92"/>
      <c r="EH1138" s="92"/>
      <c r="EK1138" s="94"/>
      <c r="EL1138" s="95"/>
    </row>
    <row r="1139" spans="7:142" x14ac:dyDescent="0.15">
      <c r="G1139" s="129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129"/>
      <c r="S1139" s="236"/>
      <c r="T1139" s="129"/>
      <c r="U1139" s="129"/>
      <c r="V1139" s="129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  <c r="BP1139" s="129"/>
      <c r="BQ1139" s="129"/>
      <c r="BR1139" s="129"/>
      <c r="BS1139" s="129"/>
      <c r="BT1139" s="129"/>
      <c r="BU1139" s="129"/>
      <c r="BV1139" s="129"/>
      <c r="BW1139" s="129"/>
      <c r="BX1139" s="129"/>
      <c r="BY1139" s="129"/>
      <c r="BZ1139" s="129"/>
      <c r="CA1139" s="129"/>
      <c r="CB1139" s="129"/>
      <c r="CC1139" s="129"/>
      <c r="CD1139" s="129"/>
      <c r="CE1139" s="129"/>
      <c r="CF1139" s="92"/>
      <c r="CG1139" s="92"/>
      <c r="CH1139" s="92"/>
      <c r="CI1139" s="92"/>
      <c r="CJ1139" s="92"/>
      <c r="CK1139" s="92"/>
      <c r="CL1139" s="92"/>
      <c r="CM1139" s="92"/>
      <c r="CN1139" s="92"/>
      <c r="CO1139" s="92"/>
      <c r="CP1139" s="92"/>
      <c r="CQ1139" s="92"/>
      <c r="CR1139" s="92"/>
      <c r="CS1139" s="92"/>
      <c r="CT1139" s="92"/>
      <c r="CU1139" s="92"/>
      <c r="CV1139" s="92"/>
      <c r="CW1139" s="92"/>
      <c r="CX1139" s="92"/>
      <c r="CY1139" s="92"/>
      <c r="CZ1139" s="92"/>
      <c r="DA1139" s="92"/>
      <c r="DB1139" s="92"/>
      <c r="DC1139" s="92"/>
      <c r="DD1139" s="92"/>
      <c r="DE1139" s="92"/>
      <c r="DF1139" s="92"/>
      <c r="DG1139" s="92"/>
      <c r="DH1139" s="92"/>
      <c r="DI1139" s="92"/>
      <c r="DJ1139" s="92"/>
      <c r="DK1139" s="92"/>
      <c r="DL1139" s="92"/>
      <c r="DM1139" s="92"/>
      <c r="DN1139" s="92"/>
      <c r="DO1139" s="92"/>
      <c r="DP1139" s="92"/>
      <c r="DQ1139" s="92"/>
      <c r="DR1139" s="92"/>
      <c r="DS1139" s="92"/>
      <c r="DT1139" s="92"/>
      <c r="DU1139" s="92"/>
      <c r="DV1139" s="92"/>
      <c r="DW1139" s="92"/>
      <c r="DX1139" s="93"/>
      <c r="DY1139" s="92"/>
      <c r="DZ1139" s="92"/>
      <c r="EA1139" s="92"/>
      <c r="EB1139" s="92"/>
      <c r="EC1139" s="92"/>
      <c r="ED1139" s="92"/>
      <c r="EE1139" s="92"/>
      <c r="EF1139" s="92"/>
      <c r="EG1139" s="92"/>
      <c r="EH1139" s="92"/>
      <c r="EK1139" s="94"/>
      <c r="EL1139" s="95"/>
    </row>
    <row r="1140" spans="7:142" x14ac:dyDescent="0.15"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  <c r="S1140" s="236"/>
      <c r="T1140" s="129"/>
      <c r="U1140" s="129"/>
      <c r="V1140" s="129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  <c r="BP1140" s="129"/>
      <c r="BQ1140" s="129"/>
      <c r="BR1140" s="129"/>
      <c r="BS1140" s="129"/>
      <c r="BT1140" s="129"/>
      <c r="BU1140" s="129"/>
      <c r="BV1140" s="129"/>
      <c r="BW1140" s="129"/>
      <c r="BX1140" s="129"/>
      <c r="BY1140" s="129"/>
      <c r="BZ1140" s="129"/>
      <c r="CA1140" s="129"/>
      <c r="CB1140" s="129"/>
      <c r="CC1140" s="129"/>
      <c r="CD1140" s="129"/>
      <c r="CE1140" s="129"/>
      <c r="CF1140" s="92"/>
      <c r="CG1140" s="92"/>
      <c r="CH1140" s="92"/>
      <c r="CI1140" s="92"/>
      <c r="CJ1140" s="92"/>
      <c r="CK1140" s="92"/>
      <c r="CL1140" s="92"/>
      <c r="CM1140" s="92"/>
      <c r="CN1140" s="92"/>
      <c r="CO1140" s="92"/>
      <c r="CP1140" s="92"/>
      <c r="CQ1140" s="92"/>
      <c r="CR1140" s="92"/>
      <c r="CS1140" s="92"/>
      <c r="CT1140" s="92"/>
      <c r="CU1140" s="92"/>
      <c r="CV1140" s="92"/>
      <c r="CW1140" s="92"/>
      <c r="CX1140" s="92"/>
      <c r="CY1140" s="92"/>
      <c r="CZ1140" s="92"/>
      <c r="DA1140" s="92"/>
      <c r="DB1140" s="92"/>
      <c r="DC1140" s="92"/>
      <c r="DD1140" s="92"/>
      <c r="DE1140" s="92"/>
      <c r="DF1140" s="92"/>
      <c r="DG1140" s="92"/>
      <c r="DH1140" s="92"/>
      <c r="DI1140" s="92"/>
      <c r="DJ1140" s="92"/>
      <c r="DK1140" s="92"/>
      <c r="DL1140" s="92"/>
      <c r="DM1140" s="92"/>
      <c r="DN1140" s="92"/>
      <c r="DO1140" s="92"/>
      <c r="DP1140" s="92"/>
      <c r="DQ1140" s="92"/>
      <c r="DR1140" s="92"/>
      <c r="DS1140" s="92"/>
      <c r="DT1140" s="92"/>
      <c r="DU1140" s="92"/>
      <c r="DV1140" s="92"/>
      <c r="DW1140" s="92"/>
      <c r="DX1140" s="93"/>
      <c r="DY1140" s="92"/>
      <c r="DZ1140" s="92"/>
      <c r="EA1140" s="92"/>
      <c r="EB1140" s="92"/>
      <c r="EC1140" s="92"/>
      <c r="ED1140" s="92"/>
      <c r="EE1140" s="92"/>
      <c r="EF1140" s="92"/>
      <c r="EG1140" s="92"/>
      <c r="EH1140" s="92"/>
      <c r="EJ1140" s="115"/>
      <c r="EK1140" s="94"/>
      <c r="EL1140" s="95"/>
    </row>
    <row r="1141" spans="7:142" x14ac:dyDescent="0.15">
      <c r="G1141" s="129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129"/>
      <c r="S1141" s="236"/>
      <c r="T1141" s="129"/>
      <c r="U1141" s="129"/>
      <c r="V1141" s="129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  <c r="BP1141" s="129"/>
      <c r="BQ1141" s="129"/>
      <c r="BR1141" s="129"/>
      <c r="BS1141" s="129"/>
      <c r="BT1141" s="129"/>
      <c r="BU1141" s="129"/>
      <c r="BV1141" s="129"/>
      <c r="BW1141" s="129"/>
      <c r="BX1141" s="129"/>
      <c r="BY1141" s="129"/>
      <c r="BZ1141" s="129"/>
      <c r="CA1141" s="129"/>
      <c r="CB1141" s="129"/>
      <c r="CC1141" s="129"/>
      <c r="CD1141" s="129"/>
      <c r="CE1141" s="129"/>
      <c r="CF1141" s="92"/>
      <c r="CG1141" s="92"/>
      <c r="CH1141" s="92"/>
      <c r="CI1141" s="92"/>
      <c r="CJ1141" s="92"/>
      <c r="CK1141" s="92"/>
      <c r="CL1141" s="92"/>
      <c r="CM1141" s="92"/>
      <c r="CN1141" s="92"/>
      <c r="CO1141" s="92"/>
      <c r="CP1141" s="92"/>
      <c r="CQ1141" s="92"/>
      <c r="CR1141" s="92"/>
      <c r="CS1141" s="92"/>
      <c r="CT1141" s="92"/>
      <c r="CU1141" s="92"/>
      <c r="CV1141" s="92"/>
      <c r="CW1141" s="92"/>
      <c r="CX1141" s="92"/>
      <c r="CY1141" s="92"/>
      <c r="CZ1141" s="92"/>
      <c r="DA1141" s="92"/>
      <c r="DB1141" s="92"/>
      <c r="DC1141" s="92"/>
      <c r="DD1141" s="92"/>
      <c r="DE1141" s="92"/>
      <c r="DF1141" s="92"/>
      <c r="DG1141" s="92"/>
      <c r="DH1141" s="92"/>
      <c r="DI1141" s="92"/>
      <c r="DJ1141" s="92"/>
      <c r="DK1141" s="92"/>
      <c r="DL1141" s="92"/>
      <c r="DM1141" s="92"/>
      <c r="DN1141" s="92"/>
      <c r="DO1141" s="92"/>
      <c r="DP1141" s="92"/>
      <c r="DQ1141" s="92"/>
      <c r="DR1141" s="92"/>
      <c r="DS1141" s="92"/>
      <c r="DT1141" s="92"/>
      <c r="DU1141" s="92"/>
      <c r="DV1141" s="92"/>
      <c r="DW1141" s="92"/>
      <c r="DX1141" s="93"/>
      <c r="DY1141" s="92"/>
      <c r="DZ1141" s="92"/>
      <c r="EA1141" s="92"/>
      <c r="EB1141" s="92"/>
      <c r="EC1141" s="92"/>
      <c r="ED1141" s="92"/>
      <c r="EE1141" s="92"/>
      <c r="EF1141" s="92"/>
      <c r="EG1141" s="92"/>
      <c r="EH1141" s="92"/>
      <c r="EJ1141" s="115"/>
      <c r="EK1141" s="94"/>
      <c r="EL1141" s="95"/>
    </row>
    <row r="1142" spans="7:142" x14ac:dyDescent="0.15"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  <c r="S1142" s="236"/>
      <c r="T1142" s="129"/>
      <c r="U1142" s="129"/>
      <c r="V1142" s="129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  <c r="BP1142" s="129"/>
      <c r="BQ1142" s="129"/>
      <c r="BR1142" s="129"/>
      <c r="BS1142" s="129"/>
      <c r="BT1142" s="129"/>
      <c r="BU1142" s="129"/>
      <c r="BV1142" s="129"/>
      <c r="BW1142" s="129"/>
      <c r="BX1142" s="129"/>
      <c r="BY1142" s="129"/>
      <c r="BZ1142" s="129"/>
      <c r="CA1142" s="129"/>
      <c r="CB1142" s="129"/>
      <c r="CC1142" s="129"/>
      <c r="CD1142" s="129"/>
      <c r="CE1142" s="129"/>
      <c r="CF1142" s="92"/>
      <c r="CG1142" s="92"/>
      <c r="CH1142" s="92"/>
      <c r="CI1142" s="92"/>
      <c r="CJ1142" s="92"/>
      <c r="CK1142" s="92"/>
      <c r="CL1142" s="92"/>
      <c r="CM1142" s="92"/>
      <c r="CN1142" s="92"/>
      <c r="CO1142" s="92"/>
      <c r="CP1142" s="92"/>
      <c r="CQ1142" s="92"/>
      <c r="CR1142" s="92"/>
      <c r="CS1142" s="92"/>
      <c r="CT1142" s="92"/>
      <c r="CU1142" s="92"/>
      <c r="CV1142" s="92"/>
      <c r="CW1142" s="92"/>
      <c r="CX1142" s="92"/>
      <c r="CY1142" s="92"/>
      <c r="CZ1142" s="92"/>
      <c r="DA1142" s="92"/>
      <c r="DB1142" s="92"/>
      <c r="DC1142" s="92"/>
      <c r="DD1142" s="92"/>
      <c r="DE1142" s="92"/>
      <c r="DF1142" s="92"/>
      <c r="DG1142" s="92"/>
      <c r="DH1142" s="92"/>
      <c r="DI1142" s="92"/>
      <c r="DJ1142" s="92"/>
      <c r="DK1142" s="92"/>
      <c r="DL1142" s="92"/>
      <c r="DM1142" s="92"/>
      <c r="DN1142" s="92"/>
      <c r="DO1142" s="92"/>
      <c r="DP1142" s="92"/>
      <c r="DQ1142" s="92"/>
      <c r="DR1142" s="92"/>
      <c r="DS1142" s="92"/>
      <c r="DT1142" s="92"/>
      <c r="DU1142" s="92"/>
      <c r="DV1142" s="92"/>
      <c r="DW1142" s="92"/>
      <c r="DX1142" s="93"/>
      <c r="DY1142" s="92"/>
      <c r="DZ1142" s="92"/>
      <c r="EA1142" s="92"/>
      <c r="EB1142" s="92"/>
      <c r="EC1142" s="92"/>
      <c r="ED1142" s="92"/>
      <c r="EE1142" s="92"/>
      <c r="EF1142" s="92"/>
      <c r="EG1142" s="92"/>
      <c r="EH1142" s="92"/>
      <c r="EJ1142" s="115"/>
      <c r="EK1142" s="94"/>
      <c r="EL1142" s="95"/>
    </row>
    <row r="1143" spans="7:142" x14ac:dyDescent="0.15">
      <c r="G1143" s="129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129"/>
      <c r="S1143" s="236"/>
      <c r="T1143" s="129"/>
      <c r="U1143" s="129"/>
      <c r="V1143" s="129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  <c r="BP1143" s="129"/>
      <c r="BQ1143" s="129"/>
      <c r="BR1143" s="129"/>
      <c r="BS1143" s="129"/>
      <c r="BT1143" s="129"/>
      <c r="BU1143" s="129"/>
      <c r="BV1143" s="129"/>
      <c r="BW1143" s="129"/>
      <c r="BX1143" s="129"/>
      <c r="BY1143" s="129"/>
      <c r="BZ1143" s="129"/>
      <c r="CA1143" s="129"/>
      <c r="CB1143" s="129"/>
      <c r="CC1143" s="129"/>
      <c r="CD1143" s="129"/>
      <c r="CE1143" s="129"/>
      <c r="CF1143" s="92"/>
      <c r="CG1143" s="92"/>
      <c r="CH1143" s="92"/>
      <c r="CI1143" s="92"/>
      <c r="CJ1143" s="92"/>
      <c r="CK1143" s="92"/>
      <c r="CL1143" s="92"/>
      <c r="CM1143" s="92"/>
      <c r="CN1143" s="92"/>
      <c r="CO1143" s="92"/>
      <c r="CP1143" s="92"/>
      <c r="CQ1143" s="92"/>
      <c r="CR1143" s="92"/>
      <c r="CS1143" s="92"/>
      <c r="CT1143" s="92"/>
      <c r="CU1143" s="92"/>
      <c r="CV1143" s="92"/>
      <c r="CW1143" s="92"/>
      <c r="CX1143" s="92"/>
      <c r="CY1143" s="92"/>
      <c r="CZ1143" s="92"/>
      <c r="DA1143" s="92"/>
      <c r="DB1143" s="92"/>
      <c r="DC1143" s="92"/>
      <c r="DD1143" s="92"/>
      <c r="DE1143" s="92"/>
      <c r="DF1143" s="92"/>
      <c r="DG1143" s="92"/>
      <c r="DH1143" s="92"/>
      <c r="DI1143" s="92"/>
      <c r="DJ1143" s="92"/>
      <c r="DK1143" s="92"/>
      <c r="DL1143" s="92"/>
      <c r="DM1143" s="92"/>
      <c r="DN1143" s="92"/>
      <c r="DO1143" s="92"/>
      <c r="DP1143" s="92"/>
      <c r="DQ1143" s="92"/>
      <c r="DR1143" s="92"/>
      <c r="DS1143" s="92"/>
      <c r="DT1143" s="92"/>
      <c r="DU1143" s="92"/>
      <c r="DV1143" s="92"/>
      <c r="DW1143" s="92"/>
      <c r="DX1143" s="93"/>
      <c r="DY1143" s="92"/>
      <c r="DZ1143" s="92"/>
      <c r="EA1143" s="92"/>
      <c r="EB1143" s="92"/>
      <c r="EC1143" s="92"/>
      <c r="ED1143" s="92"/>
      <c r="EE1143" s="92"/>
      <c r="EF1143" s="92"/>
      <c r="EG1143" s="92"/>
      <c r="EH1143" s="92"/>
      <c r="EK1143" s="94"/>
      <c r="EL1143" s="95"/>
    </row>
    <row r="1144" spans="7:142" x14ac:dyDescent="0.15">
      <c r="G1144" s="129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129"/>
      <c r="S1144" s="236"/>
      <c r="T1144" s="129"/>
      <c r="U1144" s="129"/>
      <c r="V1144" s="129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  <c r="BP1144" s="129"/>
      <c r="BQ1144" s="129"/>
      <c r="BR1144" s="129"/>
      <c r="BS1144" s="129"/>
      <c r="BT1144" s="129"/>
      <c r="BU1144" s="129"/>
      <c r="BV1144" s="129"/>
      <c r="BW1144" s="129"/>
      <c r="BX1144" s="129"/>
      <c r="BY1144" s="129"/>
      <c r="BZ1144" s="129"/>
      <c r="CA1144" s="129"/>
      <c r="CB1144" s="129"/>
      <c r="CC1144" s="129"/>
      <c r="CD1144" s="129"/>
      <c r="CE1144" s="129"/>
      <c r="CF1144" s="92"/>
      <c r="CG1144" s="92"/>
      <c r="CH1144" s="92"/>
      <c r="CI1144" s="92"/>
      <c r="CJ1144" s="92"/>
      <c r="CK1144" s="92"/>
      <c r="CL1144" s="92"/>
      <c r="CM1144" s="92"/>
      <c r="CN1144" s="92"/>
      <c r="CO1144" s="92"/>
      <c r="CP1144" s="92"/>
      <c r="CQ1144" s="92"/>
      <c r="CR1144" s="92"/>
      <c r="CS1144" s="92"/>
      <c r="CT1144" s="92"/>
      <c r="CU1144" s="92"/>
      <c r="CV1144" s="92"/>
      <c r="CW1144" s="92"/>
      <c r="CX1144" s="92"/>
      <c r="CY1144" s="92"/>
      <c r="CZ1144" s="92"/>
      <c r="DA1144" s="92"/>
      <c r="DB1144" s="92"/>
      <c r="DC1144" s="92"/>
      <c r="DD1144" s="92"/>
      <c r="DE1144" s="92"/>
      <c r="DF1144" s="92"/>
      <c r="DG1144" s="92"/>
      <c r="DH1144" s="92"/>
      <c r="DI1144" s="92"/>
      <c r="DJ1144" s="92"/>
      <c r="DK1144" s="92"/>
      <c r="DL1144" s="92"/>
      <c r="DM1144" s="92"/>
      <c r="DN1144" s="92"/>
      <c r="DO1144" s="92"/>
      <c r="DP1144" s="92"/>
      <c r="DQ1144" s="92"/>
      <c r="DR1144" s="92"/>
      <c r="DS1144" s="92"/>
      <c r="DT1144" s="92"/>
      <c r="DU1144" s="92"/>
      <c r="DV1144" s="92"/>
      <c r="DW1144" s="92"/>
      <c r="DX1144" s="93"/>
      <c r="DY1144" s="92"/>
      <c r="DZ1144" s="92"/>
      <c r="EA1144" s="92"/>
      <c r="EB1144" s="92"/>
      <c r="EC1144" s="92"/>
      <c r="ED1144" s="92"/>
      <c r="EE1144" s="92"/>
      <c r="EF1144" s="92"/>
      <c r="EG1144" s="92"/>
      <c r="EH1144" s="92"/>
      <c r="EJ1144" s="115"/>
      <c r="EK1144" s="94"/>
      <c r="EL1144" s="95"/>
    </row>
    <row r="1145" spans="7:142" x14ac:dyDescent="0.15">
      <c r="G1145" s="129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236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  <c r="BP1145" s="129"/>
      <c r="BQ1145" s="129"/>
      <c r="BR1145" s="129"/>
      <c r="BS1145" s="129"/>
      <c r="BT1145" s="129"/>
      <c r="BU1145" s="129"/>
      <c r="BV1145" s="129"/>
      <c r="BW1145" s="129"/>
      <c r="BX1145" s="129"/>
      <c r="BY1145" s="129"/>
      <c r="BZ1145" s="129"/>
      <c r="CA1145" s="129"/>
      <c r="CB1145" s="129"/>
      <c r="CC1145" s="129"/>
      <c r="CD1145" s="129"/>
      <c r="CE1145" s="129"/>
      <c r="CF1145" s="92"/>
      <c r="CG1145" s="92"/>
      <c r="CH1145" s="92"/>
      <c r="CI1145" s="92"/>
      <c r="CJ1145" s="92"/>
      <c r="CK1145" s="92"/>
      <c r="CL1145" s="92"/>
      <c r="CM1145" s="92"/>
      <c r="CN1145" s="92"/>
      <c r="CO1145" s="92"/>
      <c r="CP1145" s="92"/>
      <c r="CQ1145" s="92"/>
      <c r="CR1145" s="92"/>
      <c r="CS1145" s="92"/>
      <c r="CT1145" s="92"/>
      <c r="CU1145" s="92"/>
      <c r="CV1145" s="92"/>
      <c r="CW1145" s="92"/>
      <c r="CX1145" s="92"/>
      <c r="CY1145" s="92"/>
      <c r="CZ1145" s="92"/>
      <c r="DA1145" s="92"/>
      <c r="DB1145" s="92"/>
      <c r="DC1145" s="92"/>
      <c r="DD1145" s="92"/>
      <c r="DE1145" s="92"/>
      <c r="DF1145" s="92"/>
      <c r="DG1145" s="92"/>
      <c r="DH1145" s="92"/>
      <c r="DI1145" s="92"/>
      <c r="DJ1145" s="92"/>
      <c r="DK1145" s="92"/>
      <c r="DL1145" s="92"/>
      <c r="DM1145" s="92"/>
      <c r="DN1145" s="92"/>
      <c r="DO1145" s="92"/>
      <c r="DP1145" s="92"/>
      <c r="DQ1145" s="92"/>
      <c r="DR1145" s="92"/>
      <c r="DS1145" s="92"/>
      <c r="DT1145" s="92"/>
      <c r="DU1145" s="92"/>
      <c r="DV1145" s="92"/>
      <c r="DW1145" s="92"/>
      <c r="DX1145" s="93"/>
      <c r="DY1145" s="92"/>
      <c r="DZ1145" s="92"/>
      <c r="EA1145" s="92"/>
      <c r="EB1145" s="92"/>
      <c r="EC1145" s="92"/>
      <c r="ED1145" s="92"/>
      <c r="EE1145" s="92"/>
      <c r="EF1145" s="92"/>
      <c r="EG1145" s="92"/>
      <c r="EH1145" s="92"/>
      <c r="EK1145" s="94"/>
      <c r="EL1145" s="95"/>
    </row>
    <row r="1146" spans="7:142" x14ac:dyDescent="0.15"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236"/>
      <c r="T1146" s="129"/>
      <c r="U1146" s="129"/>
      <c r="V1146" s="129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  <c r="BP1146" s="129"/>
      <c r="BQ1146" s="129"/>
      <c r="BR1146" s="129"/>
      <c r="BS1146" s="129"/>
      <c r="BT1146" s="129"/>
      <c r="BU1146" s="129"/>
      <c r="BV1146" s="129"/>
      <c r="BW1146" s="129"/>
      <c r="BX1146" s="129"/>
      <c r="BY1146" s="129"/>
      <c r="BZ1146" s="129"/>
      <c r="CA1146" s="129"/>
      <c r="CB1146" s="129"/>
      <c r="CC1146" s="129"/>
      <c r="CD1146" s="129"/>
      <c r="CE1146" s="129"/>
      <c r="CF1146" s="92"/>
      <c r="CG1146" s="92"/>
      <c r="CH1146" s="92"/>
      <c r="CI1146" s="92"/>
      <c r="CJ1146" s="92"/>
      <c r="CK1146" s="92"/>
      <c r="CL1146" s="92"/>
      <c r="CM1146" s="92"/>
      <c r="CN1146" s="92"/>
      <c r="CO1146" s="92"/>
      <c r="CP1146" s="92"/>
      <c r="CQ1146" s="92"/>
      <c r="CR1146" s="92"/>
      <c r="CS1146" s="92"/>
      <c r="CT1146" s="92"/>
      <c r="CU1146" s="92"/>
      <c r="CV1146" s="92"/>
      <c r="CW1146" s="92"/>
      <c r="CX1146" s="92"/>
      <c r="CY1146" s="92"/>
      <c r="CZ1146" s="92"/>
      <c r="DA1146" s="92"/>
      <c r="DB1146" s="92"/>
      <c r="DC1146" s="92"/>
      <c r="DD1146" s="92"/>
      <c r="DE1146" s="92"/>
      <c r="DF1146" s="92"/>
      <c r="DG1146" s="92"/>
      <c r="DH1146" s="92"/>
      <c r="DI1146" s="92"/>
      <c r="DJ1146" s="92"/>
      <c r="DK1146" s="92"/>
      <c r="DL1146" s="92"/>
      <c r="DM1146" s="92"/>
      <c r="DN1146" s="92"/>
      <c r="DO1146" s="92"/>
      <c r="DP1146" s="92"/>
      <c r="DQ1146" s="92"/>
      <c r="DR1146" s="92"/>
      <c r="DS1146" s="92"/>
      <c r="DT1146" s="92"/>
      <c r="DU1146" s="92"/>
      <c r="DV1146" s="92"/>
      <c r="DW1146" s="92"/>
      <c r="DX1146" s="93"/>
      <c r="DY1146" s="92"/>
      <c r="DZ1146" s="92"/>
      <c r="EA1146" s="92"/>
      <c r="EB1146" s="92"/>
      <c r="EC1146" s="92"/>
      <c r="ED1146" s="92"/>
      <c r="EE1146" s="92"/>
      <c r="EF1146" s="92"/>
      <c r="EG1146" s="92"/>
      <c r="EH1146" s="92"/>
      <c r="EK1146" s="94"/>
      <c r="EL1146" s="95"/>
    </row>
    <row r="1147" spans="7:142" x14ac:dyDescent="0.15">
      <c r="G1147" s="129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129"/>
      <c r="S1147" s="236"/>
      <c r="T1147" s="129"/>
      <c r="U1147" s="129"/>
      <c r="V1147" s="129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  <c r="BP1147" s="129"/>
      <c r="BQ1147" s="129"/>
      <c r="BR1147" s="129"/>
      <c r="BS1147" s="129"/>
      <c r="BT1147" s="129"/>
      <c r="BU1147" s="129"/>
      <c r="BV1147" s="129"/>
      <c r="BW1147" s="129"/>
      <c r="BX1147" s="129"/>
      <c r="BY1147" s="129"/>
      <c r="BZ1147" s="129"/>
      <c r="CA1147" s="129"/>
      <c r="CB1147" s="129"/>
      <c r="CC1147" s="129"/>
      <c r="CD1147" s="129"/>
      <c r="CE1147" s="129"/>
      <c r="CF1147" s="92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Q1147" s="92"/>
      <c r="CR1147" s="92"/>
      <c r="CS1147" s="92"/>
      <c r="CT1147" s="92"/>
      <c r="CU1147" s="92"/>
      <c r="CV1147" s="92"/>
      <c r="CW1147" s="92"/>
      <c r="CX1147" s="92"/>
      <c r="CY1147" s="92"/>
      <c r="CZ1147" s="92"/>
      <c r="DA1147" s="92"/>
      <c r="DB1147" s="92"/>
      <c r="DC1147" s="92"/>
      <c r="DD1147" s="92"/>
      <c r="DE1147" s="92"/>
      <c r="DF1147" s="92"/>
      <c r="DG1147" s="92"/>
      <c r="DH1147" s="92"/>
      <c r="DI1147" s="92"/>
      <c r="DJ1147" s="92"/>
      <c r="DK1147" s="92"/>
      <c r="DL1147" s="92"/>
      <c r="DM1147" s="92"/>
      <c r="DN1147" s="92"/>
      <c r="DO1147" s="92"/>
      <c r="DP1147" s="92"/>
      <c r="DQ1147" s="92"/>
      <c r="DR1147" s="92"/>
      <c r="DS1147" s="92"/>
      <c r="DT1147" s="92"/>
      <c r="DU1147" s="92"/>
      <c r="DV1147" s="92"/>
      <c r="DW1147" s="92"/>
      <c r="DX1147" s="93"/>
      <c r="DY1147" s="92"/>
      <c r="DZ1147" s="92"/>
      <c r="EA1147" s="92"/>
      <c r="EB1147" s="92"/>
      <c r="EC1147" s="92"/>
      <c r="ED1147" s="92"/>
      <c r="EE1147" s="92"/>
      <c r="EF1147" s="92"/>
      <c r="EG1147" s="92"/>
      <c r="EH1147" s="92"/>
      <c r="EK1147" s="94"/>
      <c r="EL1147" s="95"/>
    </row>
    <row r="1148" spans="7:142" x14ac:dyDescent="0.15"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236"/>
      <c r="T1148" s="129"/>
      <c r="U1148" s="129"/>
      <c r="V1148" s="129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  <c r="BP1148" s="129"/>
      <c r="BQ1148" s="129"/>
      <c r="BR1148" s="129"/>
      <c r="BS1148" s="129"/>
      <c r="BT1148" s="129"/>
      <c r="BU1148" s="129"/>
      <c r="BV1148" s="129"/>
      <c r="BW1148" s="129"/>
      <c r="BX1148" s="129"/>
      <c r="BY1148" s="129"/>
      <c r="BZ1148" s="129"/>
      <c r="CA1148" s="129"/>
      <c r="CB1148" s="129"/>
      <c r="CC1148" s="129"/>
      <c r="CD1148" s="129"/>
      <c r="CE1148" s="129"/>
      <c r="CF1148" s="92"/>
      <c r="CG1148" s="92"/>
      <c r="CH1148" s="92"/>
      <c r="CI1148" s="92"/>
      <c r="CJ1148" s="92"/>
      <c r="CK1148" s="92"/>
      <c r="CL1148" s="92"/>
      <c r="CM1148" s="92"/>
      <c r="CN1148" s="92"/>
      <c r="CO1148" s="92"/>
      <c r="CP1148" s="92"/>
      <c r="CQ1148" s="92"/>
      <c r="CR1148" s="92"/>
      <c r="CS1148" s="92"/>
      <c r="CT1148" s="92"/>
      <c r="CU1148" s="92"/>
      <c r="CV1148" s="92"/>
      <c r="CW1148" s="92"/>
      <c r="CX1148" s="92"/>
      <c r="CY1148" s="92"/>
      <c r="CZ1148" s="92"/>
      <c r="DA1148" s="92"/>
      <c r="DB1148" s="92"/>
      <c r="DC1148" s="92"/>
      <c r="DD1148" s="92"/>
      <c r="DE1148" s="92"/>
      <c r="DF1148" s="92"/>
      <c r="DG1148" s="92"/>
      <c r="DH1148" s="92"/>
      <c r="DI1148" s="92"/>
      <c r="DJ1148" s="92"/>
      <c r="DK1148" s="92"/>
      <c r="DL1148" s="92"/>
      <c r="DM1148" s="92"/>
      <c r="DN1148" s="92"/>
      <c r="DO1148" s="92"/>
      <c r="DP1148" s="92"/>
      <c r="DQ1148" s="92"/>
      <c r="DR1148" s="92"/>
      <c r="DS1148" s="92"/>
      <c r="DT1148" s="92"/>
      <c r="DU1148" s="92"/>
      <c r="DV1148" s="92"/>
      <c r="DW1148" s="92"/>
      <c r="DX1148" s="93"/>
      <c r="DY1148" s="92"/>
      <c r="DZ1148" s="92"/>
      <c r="EA1148" s="92"/>
      <c r="EB1148" s="92"/>
      <c r="EC1148" s="92"/>
      <c r="ED1148" s="92"/>
      <c r="EE1148" s="92"/>
      <c r="EF1148" s="92"/>
      <c r="EG1148" s="92"/>
      <c r="EH1148" s="92"/>
      <c r="EK1148" s="94"/>
      <c r="EL1148" s="95"/>
    </row>
    <row r="1149" spans="7:142" x14ac:dyDescent="0.15">
      <c r="G1149" s="129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236"/>
      <c r="T1149" s="129"/>
      <c r="U1149" s="129"/>
      <c r="V1149" s="129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  <c r="BP1149" s="129"/>
      <c r="BQ1149" s="129"/>
      <c r="BR1149" s="129"/>
      <c r="BS1149" s="129"/>
      <c r="BT1149" s="129"/>
      <c r="BU1149" s="129"/>
      <c r="BV1149" s="129"/>
      <c r="BW1149" s="129"/>
      <c r="BX1149" s="129"/>
      <c r="BY1149" s="129"/>
      <c r="BZ1149" s="129"/>
      <c r="CA1149" s="129"/>
      <c r="CB1149" s="129"/>
      <c r="CC1149" s="129"/>
      <c r="CD1149" s="129"/>
      <c r="CE1149" s="129"/>
      <c r="CF1149" s="92"/>
      <c r="CG1149" s="92"/>
      <c r="CH1149" s="92"/>
      <c r="CI1149" s="92"/>
      <c r="CJ1149" s="92"/>
      <c r="CK1149" s="92"/>
      <c r="CL1149" s="92"/>
      <c r="CM1149" s="92"/>
      <c r="CN1149" s="92"/>
      <c r="CO1149" s="92"/>
      <c r="CP1149" s="92"/>
      <c r="CQ1149" s="92"/>
      <c r="CR1149" s="92"/>
      <c r="CS1149" s="92"/>
      <c r="CT1149" s="92"/>
      <c r="CU1149" s="92"/>
      <c r="CV1149" s="92"/>
      <c r="CW1149" s="92"/>
      <c r="CX1149" s="92"/>
      <c r="CY1149" s="92"/>
      <c r="CZ1149" s="92"/>
      <c r="DA1149" s="92"/>
      <c r="DB1149" s="92"/>
      <c r="DC1149" s="92"/>
      <c r="DD1149" s="92"/>
      <c r="DE1149" s="92"/>
      <c r="DF1149" s="92"/>
      <c r="DG1149" s="92"/>
      <c r="DH1149" s="92"/>
      <c r="DI1149" s="92"/>
      <c r="DJ1149" s="92"/>
      <c r="DK1149" s="92"/>
      <c r="DL1149" s="92"/>
      <c r="DM1149" s="92"/>
      <c r="DN1149" s="92"/>
      <c r="DO1149" s="92"/>
      <c r="DP1149" s="92"/>
      <c r="DQ1149" s="92"/>
      <c r="DR1149" s="92"/>
      <c r="DS1149" s="92"/>
      <c r="DT1149" s="92"/>
      <c r="DU1149" s="92"/>
      <c r="DV1149" s="92"/>
      <c r="DW1149" s="92"/>
      <c r="DX1149" s="93"/>
      <c r="DY1149" s="92"/>
      <c r="DZ1149" s="92"/>
      <c r="EA1149" s="92"/>
      <c r="EB1149" s="92"/>
      <c r="EC1149" s="92"/>
      <c r="ED1149" s="92"/>
      <c r="EE1149" s="92"/>
      <c r="EF1149" s="92"/>
      <c r="EG1149" s="92"/>
      <c r="EH1149" s="92"/>
      <c r="EJ1149" s="115"/>
      <c r="EK1149" s="94"/>
      <c r="EL1149" s="95"/>
    </row>
    <row r="1150" spans="7:142" x14ac:dyDescent="0.15"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236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  <c r="BP1150" s="129"/>
      <c r="BQ1150" s="129"/>
      <c r="BR1150" s="129"/>
      <c r="BS1150" s="129"/>
      <c r="BT1150" s="129"/>
      <c r="BU1150" s="129"/>
      <c r="BV1150" s="129"/>
      <c r="BW1150" s="129"/>
      <c r="BX1150" s="129"/>
      <c r="BY1150" s="129"/>
      <c r="BZ1150" s="129"/>
      <c r="CA1150" s="129"/>
      <c r="CB1150" s="129"/>
      <c r="CC1150" s="129"/>
      <c r="CD1150" s="129"/>
      <c r="CE1150" s="129"/>
      <c r="CF1150" s="92"/>
      <c r="CG1150" s="92"/>
      <c r="CH1150" s="92"/>
      <c r="CI1150" s="92"/>
      <c r="CJ1150" s="92"/>
      <c r="CK1150" s="92"/>
      <c r="CL1150" s="92"/>
      <c r="CM1150" s="92"/>
      <c r="CN1150" s="92"/>
      <c r="CO1150" s="92"/>
      <c r="CP1150" s="92"/>
      <c r="CQ1150" s="92"/>
      <c r="CR1150" s="92"/>
      <c r="CS1150" s="92"/>
      <c r="CT1150" s="92"/>
      <c r="CU1150" s="92"/>
      <c r="CV1150" s="92"/>
      <c r="CW1150" s="92"/>
      <c r="CX1150" s="92"/>
      <c r="CY1150" s="92"/>
      <c r="CZ1150" s="92"/>
      <c r="DA1150" s="92"/>
      <c r="DB1150" s="92"/>
      <c r="DC1150" s="92"/>
      <c r="DD1150" s="92"/>
      <c r="DE1150" s="92"/>
      <c r="DF1150" s="92"/>
      <c r="DG1150" s="92"/>
      <c r="DH1150" s="92"/>
      <c r="DI1150" s="92"/>
      <c r="DJ1150" s="92"/>
      <c r="DK1150" s="92"/>
      <c r="DL1150" s="92"/>
      <c r="DM1150" s="92"/>
      <c r="DN1150" s="92"/>
      <c r="DO1150" s="92"/>
      <c r="DP1150" s="92"/>
      <c r="DQ1150" s="92"/>
      <c r="DR1150" s="92"/>
      <c r="DS1150" s="92"/>
      <c r="DT1150" s="92"/>
      <c r="DU1150" s="92"/>
      <c r="DV1150" s="92"/>
      <c r="DW1150" s="92"/>
      <c r="DX1150" s="93"/>
      <c r="DY1150" s="92"/>
      <c r="DZ1150" s="92"/>
      <c r="EA1150" s="92"/>
      <c r="EB1150" s="92"/>
      <c r="EC1150" s="92"/>
      <c r="ED1150" s="92"/>
      <c r="EE1150" s="92"/>
      <c r="EF1150" s="92"/>
      <c r="EG1150" s="92"/>
      <c r="EH1150" s="92"/>
      <c r="EJ1150" s="115"/>
      <c r="EK1150" s="94"/>
      <c r="EL1150" s="95"/>
    </row>
    <row r="1151" spans="7:142" x14ac:dyDescent="0.15">
      <c r="G1151" s="129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129"/>
      <c r="S1151" s="236"/>
      <c r="T1151" s="129"/>
      <c r="U1151" s="129"/>
      <c r="V1151" s="129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  <c r="BP1151" s="129"/>
      <c r="BQ1151" s="129"/>
      <c r="BR1151" s="129"/>
      <c r="BS1151" s="129"/>
      <c r="BT1151" s="129"/>
      <c r="BU1151" s="129"/>
      <c r="BV1151" s="129"/>
      <c r="BW1151" s="129"/>
      <c r="BX1151" s="129"/>
      <c r="BY1151" s="129"/>
      <c r="BZ1151" s="129"/>
      <c r="CA1151" s="129"/>
      <c r="CB1151" s="129"/>
      <c r="CC1151" s="129"/>
      <c r="CD1151" s="129"/>
      <c r="CE1151" s="129"/>
      <c r="CF1151" s="92"/>
      <c r="CG1151" s="92"/>
      <c r="CH1151" s="92"/>
      <c r="CI1151" s="92"/>
      <c r="CJ1151" s="92"/>
      <c r="CK1151" s="92"/>
      <c r="CL1151" s="92"/>
      <c r="CM1151" s="92"/>
      <c r="CN1151" s="92"/>
      <c r="CO1151" s="92"/>
      <c r="CP1151" s="92"/>
      <c r="CQ1151" s="92"/>
      <c r="CR1151" s="92"/>
      <c r="CS1151" s="92"/>
      <c r="CT1151" s="92"/>
      <c r="CU1151" s="92"/>
      <c r="CV1151" s="92"/>
      <c r="CW1151" s="92"/>
      <c r="CX1151" s="92"/>
      <c r="CY1151" s="92"/>
      <c r="CZ1151" s="92"/>
      <c r="DA1151" s="92"/>
      <c r="DB1151" s="92"/>
      <c r="DC1151" s="92"/>
      <c r="DD1151" s="92"/>
      <c r="DE1151" s="92"/>
      <c r="DF1151" s="92"/>
      <c r="DG1151" s="92"/>
      <c r="DH1151" s="92"/>
      <c r="DI1151" s="92"/>
      <c r="DJ1151" s="92"/>
      <c r="DK1151" s="92"/>
      <c r="DL1151" s="92"/>
      <c r="DM1151" s="92"/>
      <c r="DN1151" s="92"/>
      <c r="DO1151" s="92"/>
      <c r="DP1151" s="92"/>
      <c r="DQ1151" s="92"/>
      <c r="DR1151" s="92"/>
      <c r="DS1151" s="92"/>
      <c r="DT1151" s="92"/>
      <c r="DU1151" s="92"/>
      <c r="DV1151" s="92"/>
      <c r="DW1151" s="92"/>
      <c r="DX1151" s="93"/>
      <c r="DY1151" s="92"/>
      <c r="DZ1151" s="92"/>
      <c r="EA1151" s="92"/>
      <c r="EB1151" s="92"/>
      <c r="EC1151" s="92"/>
      <c r="ED1151" s="92"/>
      <c r="EE1151" s="92"/>
      <c r="EF1151" s="92"/>
      <c r="EG1151" s="92"/>
      <c r="EH1151" s="92"/>
      <c r="EK1151" s="94"/>
      <c r="EL1151" s="95"/>
    </row>
    <row r="1152" spans="7:142" x14ac:dyDescent="0.15"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236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  <c r="BP1152" s="129"/>
      <c r="BQ1152" s="129"/>
      <c r="BR1152" s="129"/>
      <c r="BS1152" s="129"/>
      <c r="BT1152" s="129"/>
      <c r="BU1152" s="129"/>
      <c r="BV1152" s="129"/>
      <c r="BW1152" s="129"/>
      <c r="BX1152" s="129"/>
      <c r="BY1152" s="129"/>
      <c r="BZ1152" s="129"/>
      <c r="CA1152" s="129"/>
      <c r="CB1152" s="129"/>
      <c r="CC1152" s="129"/>
      <c r="CD1152" s="129"/>
      <c r="CE1152" s="129"/>
      <c r="CF1152" s="92"/>
      <c r="CG1152" s="92"/>
      <c r="CH1152" s="92"/>
      <c r="CI1152" s="92"/>
      <c r="CJ1152" s="92"/>
      <c r="CK1152" s="92"/>
      <c r="CL1152" s="92"/>
      <c r="CM1152" s="92"/>
      <c r="CN1152" s="92"/>
      <c r="CO1152" s="92"/>
      <c r="CP1152" s="92"/>
      <c r="CQ1152" s="92"/>
      <c r="CR1152" s="92"/>
      <c r="CS1152" s="92"/>
      <c r="CT1152" s="92"/>
      <c r="CU1152" s="92"/>
      <c r="CV1152" s="92"/>
      <c r="CW1152" s="92"/>
      <c r="CX1152" s="92"/>
      <c r="CY1152" s="92"/>
      <c r="CZ1152" s="92"/>
      <c r="DA1152" s="92"/>
      <c r="DB1152" s="92"/>
      <c r="DC1152" s="92"/>
      <c r="DD1152" s="92"/>
      <c r="DE1152" s="92"/>
      <c r="DF1152" s="92"/>
      <c r="DG1152" s="92"/>
      <c r="DH1152" s="92"/>
      <c r="DI1152" s="92"/>
      <c r="DJ1152" s="92"/>
      <c r="DK1152" s="92"/>
      <c r="DL1152" s="92"/>
      <c r="DM1152" s="92"/>
      <c r="DN1152" s="92"/>
      <c r="DO1152" s="92"/>
      <c r="DP1152" s="92"/>
      <c r="DQ1152" s="92"/>
      <c r="DR1152" s="92"/>
      <c r="DS1152" s="92"/>
      <c r="DT1152" s="92"/>
      <c r="DU1152" s="92"/>
      <c r="DV1152" s="92"/>
      <c r="DW1152" s="92"/>
      <c r="DX1152" s="93"/>
      <c r="DY1152" s="92"/>
      <c r="DZ1152" s="92"/>
      <c r="EA1152" s="92"/>
      <c r="EB1152" s="92"/>
      <c r="EC1152" s="92"/>
      <c r="ED1152" s="92"/>
      <c r="EE1152" s="92"/>
      <c r="EF1152" s="92"/>
      <c r="EG1152" s="92"/>
      <c r="EH1152" s="92"/>
      <c r="EK1152" s="94"/>
      <c r="EL1152" s="95"/>
    </row>
    <row r="1153" spans="7:142" x14ac:dyDescent="0.15">
      <c r="G1153" s="129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129"/>
      <c r="S1153" s="236"/>
      <c r="T1153" s="129"/>
      <c r="U1153" s="129"/>
      <c r="V1153" s="129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  <c r="BP1153" s="129"/>
      <c r="BQ1153" s="129"/>
      <c r="BR1153" s="129"/>
      <c r="BS1153" s="129"/>
      <c r="BT1153" s="129"/>
      <c r="BU1153" s="129"/>
      <c r="BV1153" s="129"/>
      <c r="BW1153" s="129"/>
      <c r="BX1153" s="129"/>
      <c r="BY1153" s="129"/>
      <c r="BZ1153" s="129"/>
      <c r="CA1153" s="129"/>
      <c r="CB1153" s="129"/>
      <c r="CC1153" s="129"/>
      <c r="CD1153" s="129"/>
      <c r="CE1153" s="129"/>
      <c r="CF1153" s="92"/>
      <c r="CG1153" s="92"/>
      <c r="CH1153" s="92"/>
      <c r="CI1153" s="92"/>
      <c r="CJ1153" s="92"/>
      <c r="CK1153" s="92"/>
      <c r="CL1153" s="92"/>
      <c r="CM1153" s="92"/>
      <c r="CN1153" s="92"/>
      <c r="CO1153" s="92"/>
      <c r="CP1153" s="92"/>
      <c r="CQ1153" s="92"/>
      <c r="CR1153" s="92"/>
      <c r="CS1153" s="92"/>
      <c r="CT1153" s="92"/>
      <c r="CU1153" s="92"/>
      <c r="CV1153" s="92"/>
      <c r="CW1153" s="92"/>
      <c r="CX1153" s="92"/>
      <c r="CY1153" s="92"/>
      <c r="CZ1153" s="92"/>
      <c r="DA1153" s="92"/>
      <c r="DB1153" s="92"/>
      <c r="DC1153" s="92"/>
      <c r="DD1153" s="92"/>
      <c r="DE1153" s="92"/>
      <c r="DF1153" s="92"/>
      <c r="DG1153" s="92"/>
      <c r="DH1153" s="92"/>
      <c r="DI1153" s="92"/>
      <c r="DJ1153" s="92"/>
      <c r="DK1153" s="92"/>
      <c r="DL1153" s="92"/>
      <c r="DM1153" s="92"/>
      <c r="DN1153" s="92"/>
      <c r="DO1153" s="92"/>
      <c r="DP1153" s="92"/>
      <c r="DQ1153" s="92"/>
      <c r="DR1153" s="92"/>
      <c r="DS1153" s="92"/>
      <c r="DT1153" s="92"/>
      <c r="DU1153" s="92"/>
      <c r="DV1153" s="92"/>
      <c r="DW1153" s="92"/>
      <c r="DX1153" s="93"/>
      <c r="DY1153" s="92"/>
      <c r="DZ1153" s="92"/>
      <c r="EA1153" s="92"/>
      <c r="EB1153" s="92"/>
      <c r="EC1153" s="92"/>
      <c r="ED1153" s="92"/>
      <c r="EE1153" s="92"/>
      <c r="EF1153" s="92"/>
      <c r="EG1153" s="92"/>
      <c r="EH1153" s="92"/>
      <c r="EK1153" s="94"/>
      <c r="EL1153" s="95"/>
    </row>
    <row r="1154" spans="7:142" x14ac:dyDescent="0.15">
      <c r="G1154" s="132"/>
      <c r="H1154" s="132"/>
      <c r="I1154" s="132"/>
      <c r="J1154" s="132"/>
      <c r="K1154" s="132"/>
      <c r="L1154" s="132"/>
      <c r="M1154" s="132"/>
      <c r="N1154" s="132"/>
      <c r="O1154" s="132"/>
      <c r="P1154" s="132"/>
      <c r="Q1154" s="132"/>
      <c r="R1154" s="132"/>
      <c r="S1154" s="235"/>
      <c r="T1154" s="132"/>
      <c r="U1154" s="132"/>
      <c r="V1154" s="132"/>
      <c r="W1154" s="132"/>
      <c r="X1154" s="132"/>
      <c r="Y1154" s="132"/>
      <c r="Z1154" s="132"/>
      <c r="AA1154" s="132"/>
      <c r="AB1154" s="132"/>
      <c r="AC1154" s="132"/>
      <c r="AD1154" s="132"/>
      <c r="AE1154" s="132"/>
      <c r="AF1154" s="132"/>
      <c r="AG1154" s="132"/>
      <c r="AH1154" s="132"/>
      <c r="AI1154" s="132"/>
      <c r="AJ1154" s="132"/>
      <c r="AK1154" s="132"/>
      <c r="AL1154" s="132"/>
      <c r="AM1154" s="132"/>
      <c r="AN1154" s="132"/>
      <c r="AO1154" s="132"/>
      <c r="AP1154" s="132"/>
      <c r="AQ1154" s="132"/>
      <c r="AR1154" s="132"/>
      <c r="AS1154" s="132"/>
      <c r="AT1154" s="132"/>
      <c r="AU1154" s="132"/>
      <c r="AV1154" s="132"/>
      <c r="AW1154" s="132"/>
      <c r="AX1154" s="132"/>
      <c r="AY1154" s="132"/>
      <c r="AZ1154" s="132"/>
      <c r="BA1154" s="132"/>
      <c r="BB1154" s="132"/>
      <c r="BC1154" s="132"/>
      <c r="BD1154" s="132"/>
      <c r="BE1154" s="132"/>
      <c r="BF1154" s="132"/>
      <c r="BG1154" s="132"/>
      <c r="BH1154" s="132"/>
      <c r="BI1154" s="132"/>
      <c r="BJ1154" s="132"/>
      <c r="BK1154" s="132"/>
      <c r="BL1154" s="132"/>
      <c r="BM1154" s="132"/>
      <c r="BN1154" s="132"/>
      <c r="BO1154" s="132"/>
      <c r="BP1154" s="132"/>
      <c r="BQ1154" s="132"/>
      <c r="BR1154" s="132"/>
      <c r="BS1154" s="132"/>
      <c r="BT1154" s="132"/>
      <c r="BU1154" s="132"/>
      <c r="BV1154" s="132"/>
      <c r="BW1154" s="132"/>
      <c r="BX1154" s="132"/>
      <c r="BY1154" s="132"/>
      <c r="BZ1154" s="132"/>
      <c r="CA1154" s="132"/>
      <c r="CB1154" s="132"/>
      <c r="CC1154" s="132"/>
      <c r="CD1154" s="132"/>
      <c r="CE1154" s="132"/>
      <c r="CF1154" s="92"/>
      <c r="CG1154" s="92"/>
      <c r="CH1154" s="92"/>
      <c r="CI1154" s="92"/>
      <c r="CJ1154" s="92"/>
      <c r="CK1154" s="92"/>
      <c r="CL1154" s="92"/>
      <c r="CM1154" s="92"/>
      <c r="CN1154" s="92"/>
      <c r="CO1154" s="92"/>
      <c r="CP1154" s="92"/>
      <c r="CQ1154" s="92"/>
      <c r="CR1154" s="92"/>
      <c r="CS1154" s="92"/>
      <c r="CT1154" s="92"/>
      <c r="CU1154" s="92"/>
      <c r="CV1154" s="92"/>
      <c r="CW1154" s="92"/>
      <c r="CX1154" s="92"/>
      <c r="CY1154" s="92"/>
      <c r="CZ1154" s="92"/>
      <c r="DA1154" s="92"/>
      <c r="DB1154" s="92"/>
      <c r="DC1154" s="92"/>
      <c r="DD1154" s="92"/>
      <c r="DE1154" s="92"/>
      <c r="DF1154" s="92"/>
      <c r="DG1154" s="92"/>
      <c r="DH1154" s="92"/>
      <c r="DI1154" s="92"/>
      <c r="DJ1154" s="92"/>
      <c r="DK1154" s="92"/>
      <c r="DL1154" s="92"/>
      <c r="DM1154" s="92"/>
      <c r="DN1154" s="92"/>
      <c r="DO1154" s="92"/>
      <c r="DP1154" s="92"/>
      <c r="DQ1154" s="92"/>
      <c r="DR1154" s="92"/>
      <c r="DS1154" s="92"/>
      <c r="DT1154" s="92"/>
      <c r="DU1154" s="92"/>
      <c r="DV1154" s="92"/>
      <c r="DW1154" s="92"/>
      <c r="DX1154" s="93"/>
      <c r="DY1154" s="92"/>
      <c r="DZ1154" s="92"/>
      <c r="EA1154" s="92"/>
      <c r="EB1154" s="92"/>
      <c r="EC1154" s="92"/>
      <c r="ED1154" s="92"/>
      <c r="EE1154" s="92"/>
      <c r="EF1154" s="92"/>
      <c r="EG1154" s="92"/>
      <c r="EH1154" s="92"/>
      <c r="EJ1154" s="115"/>
      <c r="EK1154" s="94"/>
      <c r="EL1154" s="95"/>
    </row>
    <row r="1155" spans="7:142" x14ac:dyDescent="0.15">
      <c r="G1155" s="132"/>
      <c r="H1155" s="132"/>
      <c r="I1155" s="132"/>
      <c r="J1155" s="132"/>
      <c r="K1155" s="132"/>
      <c r="L1155" s="132"/>
      <c r="M1155" s="132"/>
      <c r="N1155" s="132"/>
      <c r="O1155" s="132"/>
      <c r="P1155" s="132"/>
      <c r="Q1155" s="132"/>
      <c r="R1155" s="132"/>
      <c r="S1155" s="235"/>
      <c r="T1155" s="132"/>
      <c r="U1155" s="132"/>
      <c r="V1155" s="132"/>
      <c r="W1155" s="132"/>
      <c r="X1155" s="132"/>
      <c r="Y1155" s="132"/>
      <c r="Z1155" s="132"/>
      <c r="AA1155" s="132"/>
      <c r="AB1155" s="132"/>
      <c r="AC1155" s="132"/>
      <c r="AD1155" s="132"/>
      <c r="AE1155" s="132"/>
      <c r="AF1155" s="132"/>
      <c r="AG1155" s="132"/>
      <c r="AH1155" s="132"/>
      <c r="AI1155" s="132"/>
      <c r="AJ1155" s="132"/>
      <c r="AK1155" s="132"/>
      <c r="AL1155" s="132"/>
      <c r="AM1155" s="132"/>
      <c r="AN1155" s="132"/>
      <c r="AO1155" s="132"/>
      <c r="AP1155" s="132"/>
      <c r="AQ1155" s="132"/>
      <c r="AR1155" s="132"/>
      <c r="AS1155" s="132"/>
      <c r="AT1155" s="132"/>
      <c r="AU1155" s="132"/>
      <c r="AV1155" s="132"/>
      <c r="AW1155" s="132"/>
      <c r="AX1155" s="132"/>
      <c r="AY1155" s="132"/>
      <c r="AZ1155" s="132"/>
      <c r="BA1155" s="132"/>
      <c r="BB1155" s="132"/>
      <c r="BC1155" s="132"/>
      <c r="BD1155" s="132"/>
      <c r="BE1155" s="132"/>
      <c r="BF1155" s="132"/>
      <c r="BG1155" s="132"/>
      <c r="BH1155" s="132"/>
      <c r="BI1155" s="132"/>
      <c r="BJ1155" s="132"/>
      <c r="BK1155" s="132"/>
      <c r="BL1155" s="132"/>
      <c r="BM1155" s="132"/>
      <c r="BN1155" s="132"/>
      <c r="BO1155" s="132"/>
      <c r="BP1155" s="132"/>
      <c r="BQ1155" s="132"/>
      <c r="BR1155" s="132"/>
      <c r="BS1155" s="132"/>
      <c r="BT1155" s="132"/>
      <c r="BU1155" s="132"/>
      <c r="BV1155" s="132"/>
      <c r="BW1155" s="132"/>
      <c r="BX1155" s="132"/>
      <c r="BY1155" s="132"/>
      <c r="BZ1155" s="132"/>
      <c r="CA1155" s="132"/>
      <c r="CB1155" s="132"/>
      <c r="CC1155" s="132"/>
      <c r="CD1155" s="132"/>
      <c r="CE1155" s="132"/>
      <c r="CF1155" s="92"/>
      <c r="CG1155" s="92"/>
      <c r="CH1155" s="92"/>
      <c r="CI1155" s="92"/>
      <c r="CJ1155" s="92"/>
      <c r="CK1155" s="92"/>
      <c r="CL1155" s="92"/>
      <c r="CM1155" s="92"/>
      <c r="CN1155" s="92"/>
      <c r="CO1155" s="92"/>
      <c r="CP1155" s="92"/>
      <c r="CQ1155" s="92"/>
      <c r="CR1155" s="92"/>
      <c r="CS1155" s="92"/>
      <c r="CT1155" s="92"/>
      <c r="CU1155" s="92"/>
      <c r="CV1155" s="92"/>
      <c r="CW1155" s="92"/>
      <c r="CX1155" s="92"/>
      <c r="CY1155" s="92"/>
      <c r="CZ1155" s="92"/>
      <c r="DA1155" s="92"/>
      <c r="DB1155" s="92"/>
      <c r="DC1155" s="92"/>
      <c r="DD1155" s="92"/>
      <c r="DE1155" s="92"/>
      <c r="DF1155" s="92"/>
      <c r="DG1155" s="92"/>
      <c r="DH1155" s="92"/>
      <c r="DI1155" s="92"/>
      <c r="DJ1155" s="92"/>
      <c r="DK1155" s="92"/>
      <c r="DL1155" s="92"/>
      <c r="DM1155" s="92"/>
      <c r="DN1155" s="92"/>
      <c r="DO1155" s="92"/>
      <c r="DP1155" s="92"/>
      <c r="DQ1155" s="92"/>
      <c r="DR1155" s="92"/>
      <c r="DS1155" s="92"/>
      <c r="DT1155" s="92"/>
      <c r="DU1155" s="92"/>
      <c r="DV1155" s="92"/>
      <c r="DW1155" s="92"/>
      <c r="DX1155" s="93"/>
      <c r="DY1155" s="92"/>
      <c r="DZ1155" s="92"/>
      <c r="EA1155" s="92"/>
      <c r="EB1155" s="92"/>
      <c r="EC1155" s="92"/>
      <c r="ED1155" s="92"/>
      <c r="EE1155" s="92"/>
      <c r="EF1155" s="92"/>
      <c r="EG1155" s="92"/>
      <c r="EH1155" s="92"/>
      <c r="EJ1155" s="115"/>
      <c r="EK1155" s="94"/>
      <c r="EL1155" s="95"/>
    </row>
    <row r="1156" spans="7:142" x14ac:dyDescent="0.15">
      <c r="G1156" s="132"/>
      <c r="H1156" s="132"/>
      <c r="I1156" s="132"/>
      <c r="J1156" s="132"/>
      <c r="K1156" s="132"/>
      <c r="L1156" s="132"/>
      <c r="M1156" s="132"/>
      <c r="N1156" s="132"/>
      <c r="O1156" s="132"/>
      <c r="P1156" s="132"/>
      <c r="Q1156" s="132"/>
      <c r="R1156" s="132"/>
      <c r="S1156" s="235"/>
      <c r="T1156" s="132"/>
      <c r="U1156" s="132"/>
      <c r="V1156" s="132"/>
      <c r="W1156" s="132"/>
      <c r="X1156" s="132"/>
      <c r="Y1156" s="132"/>
      <c r="Z1156" s="132"/>
      <c r="AA1156" s="132"/>
      <c r="AB1156" s="132"/>
      <c r="AC1156" s="132"/>
      <c r="AD1156" s="132"/>
      <c r="AE1156" s="132"/>
      <c r="AF1156" s="132"/>
      <c r="AG1156" s="132"/>
      <c r="AH1156" s="132"/>
      <c r="AI1156" s="132"/>
      <c r="AJ1156" s="132"/>
      <c r="AK1156" s="132"/>
      <c r="AL1156" s="132"/>
      <c r="AM1156" s="132"/>
      <c r="AN1156" s="132"/>
      <c r="AO1156" s="132"/>
      <c r="AP1156" s="132"/>
      <c r="AQ1156" s="132"/>
      <c r="AR1156" s="132"/>
      <c r="AS1156" s="132"/>
      <c r="AT1156" s="132"/>
      <c r="AU1156" s="132"/>
      <c r="AV1156" s="132"/>
      <c r="AW1156" s="132"/>
      <c r="AX1156" s="132"/>
      <c r="AY1156" s="132"/>
      <c r="AZ1156" s="132"/>
      <c r="BA1156" s="132"/>
      <c r="BB1156" s="132"/>
      <c r="BC1156" s="132"/>
      <c r="BD1156" s="132"/>
      <c r="BE1156" s="132"/>
      <c r="BF1156" s="132"/>
      <c r="BG1156" s="132"/>
      <c r="BH1156" s="132"/>
      <c r="BI1156" s="132"/>
      <c r="BJ1156" s="132"/>
      <c r="BK1156" s="132"/>
      <c r="BL1156" s="132"/>
      <c r="BM1156" s="132"/>
      <c r="BN1156" s="132"/>
      <c r="BO1156" s="132"/>
      <c r="BP1156" s="132"/>
      <c r="BQ1156" s="132"/>
      <c r="BR1156" s="132"/>
      <c r="BS1156" s="132"/>
      <c r="BT1156" s="132"/>
      <c r="BU1156" s="132"/>
      <c r="BV1156" s="132"/>
      <c r="BW1156" s="132"/>
      <c r="BX1156" s="132"/>
      <c r="BY1156" s="132"/>
      <c r="BZ1156" s="132"/>
      <c r="CA1156" s="132"/>
      <c r="CB1156" s="132"/>
      <c r="CC1156" s="132"/>
      <c r="CD1156" s="132"/>
      <c r="CE1156" s="132"/>
      <c r="CF1156" s="92"/>
      <c r="CG1156" s="92"/>
      <c r="CH1156" s="92"/>
      <c r="CI1156" s="92"/>
      <c r="CJ1156" s="92"/>
      <c r="CK1156" s="92"/>
      <c r="CL1156" s="92"/>
      <c r="CM1156" s="92"/>
      <c r="CN1156" s="92"/>
      <c r="CO1156" s="92"/>
      <c r="CP1156" s="92"/>
      <c r="CQ1156" s="92"/>
      <c r="CR1156" s="92"/>
      <c r="CS1156" s="92"/>
      <c r="CT1156" s="92"/>
      <c r="CU1156" s="92"/>
      <c r="CV1156" s="92"/>
      <c r="CW1156" s="92"/>
      <c r="CX1156" s="92"/>
      <c r="CY1156" s="92"/>
      <c r="CZ1156" s="92"/>
      <c r="DA1156" s="92"/>
      <c r="DB1156" s="92"/>
      <c r="DC1156" s="92"/>
      <c r="DD1156" s="92"/>
      <c r="DE1156" s="92"/>
      <c r="DF1156" s="92"/>
      <c r="DG1156" s="92"/>
      <c r="DH1156" s="92"/>
      <c r="DI1156" s="92"/>
      <c r="DJ1156" s="92"/>
      <c r="DK1156" s="92"/>
      <c r="DL1156" s="92"/>
      <c r="DM1156" s="92"/>
      <c r="DN1156" s="92"/>
      <c r="DO1156" s="92"/>
      <c r="DP1156" s="92"/>
      <c r="DQ1156" s="92"/>
      <c r="DR1156" s="92"/>
      <c r="DS1156" s="92"/>
      <c r="DT1156" s="92"/>
      <c r="DU1156" s="92"/>
      <c r="DV1156" s="92"/>
      <c r="DW1156" s="92"/>
      <c r="DX1156" s="93"/>
      <c r="DY1156" s="92"/>
      <c r="DZ1156" s="92"/>
      <c r="EA1156" s="92"/>
      <c r="EB1156" s="92"/>
      <c r="EC1156" s="92"/>
      <c r="ED1156" s="92"/>
      <c r="EE1156" s="92"/>
      <c r="EF1156" s="92"/>
      <c r="EG1156" s="92"/>
      <c r="EH1156" s="92"/>
      <c r="EK1156" s="94"/>
      <c r="EL1156" s="95"/>
    </row>
    <row r="1157" spans="7:142" x14ac:dyDescent="0.15">
      <c r="G1157" s="132"/>
      <c r="H1157" s="132"/>
      <c r="I1157" s="132"/>
      <c r="J1157" s="132"/>
      <c r="K1157" s="132"/>
      <c r="L1157" s="132"/>
      <c r="M1157" s="132"/>
      <c r="N1157" s="132"/>
      <c r="O1157" s="132"/>
      <c r="P1157" s="132"/>
      <c r="Q1157" s="132"/>
      <c r="R1157" s="132"/>
      <c r="S1157" s="235"/>
      <c r="T1157" s="132"/>
      <c r="U1157" s="132"/>
      <c r="V1157" s="132"/>
      <c r="W1157" s="132"/>
      <c r="X1157" s="132"/>
      <c r="Y1157" s="132"/>
      <c r="Z1157" s="132"/>
      <c r="AA1157" s="132"/>
      <c r="AB1157" s="132"/>
      <c r="AC1157" s="132"/>
      <c r="AD1157" s="132"/>
      <c r="AE1157" s="132"/>
      <c r="AF1157" s="132"/>
      <c r="AG1157" s="132"/>
      <c r="AH1157" s="132"/>
      <c r="AI1157" s="132"/>
      <c r="AJ1157" s="132"/>
      <c r="AK1157" s="132"/>
      <c r="AL1157" s="132"/>
      <c r="AM1157" s="132"/>
      <c r="AN1157" s="132"/>
      <c r="AO1157" s="132"/>
      <c r="AP1157" s="132"/>
      <c r="AQ1157" s="132"/>
      <c r="AR1157" s="132"/>
      <c r="AS1157" s="132"/>
      <c r="AT1157" s="132"/>
      <c r="AU1157" s="132"/>
      <c r="AV1157" s="132"/>
      <c r="AW1157" s="132"/>
      <c r="AX1157" s="132"/>
      <c r="AY1157" s="132"/>
      <c r="AZ1157" s="132"/>
      <c r="BA1157" s="132"/>
      <c r="BB1157" s="132"/>
      <c r="BC1157" s="132"/>
      <c r="BD1157" s="132"/>
      <c r="BE1157" s="132"/>
      <c r="BF1157" s="132"/>
      <c r="BG1157" s="132"/>
      <c r="BH1157" s="132"/>
      <c r="BI1157" s="132"/>
      <c r="BJ1157" s="132"/>
      <c r="BK1157" s="132"/>
      <c r="BL1157" s="132"/>
      <c r="BM1157" s="132"/>
      <c r="BN1157" s="132"/>
      <c r="BO1157" s="132"/>
      <c r="BP1157" s="132"/>
      <c r="BQ1157" s="132"/>
      <c r="BR1157" s="132"/>
      <c r="BS1157" s="132"/>
      <c r="BT1157" s="132"/>
      <c r="BU1157" s="132"/>
      <c r="BV1157" s="132"/>
      <c r="BW1157" s="132"/>
      <c r="BX1157" s="132"/>
      <c r="BY1157" s="132"/>
      <c r="BZ1157" s="132"/>
      <c r="CA1157" s="132"/>
      <c r="CB1157" s="132"/>
      <c r="CC1157" s="132"/>
      <c r="CD1157" s="132"/>
      <c r="CE1157" s="132"/>
      <c r="CF1157" s="92"/>
      <c r="CG1157" s="92"/>
      <c r="CH1157" s="92"/>
      <c r="CI1157" s="92"/>
      <c r="CJ1157" s="92"/>
      <c r="CK1157" s="92"/>
      <c r="CL1157" s="92"/>
      <c r="CM1157" s="92"/>
      <c r="CN1157" s="92"/>
      <c r="CO1157" s="92"/>
      <c r="CP1157" s="92"/>
      <c r="CQ1157" s="92"/>
      <c r="CR1157" s="92"/>
      <c r="CS1157" s="92"/>
      <c r="CT1157" s="92"/>
      <c r="CU1157" s="92"/>
      <c r="CV1157" s="92"/>
      <c r="CW1157" s="92"/>
      <c r="CX1157" s="92"/>
      <c r="CY1157" s="92"/>
      <c r="CZ1157" s="92"/>
      <c r="DA1157" s="92"/>
      <c r="DB1157" s="92"/>
      <c r="DC1157" s="92"/>
      <c r="DD1157" s="92"/>
      <c r="DE1157" s="92"/>
      <c r="DF1157" s="92"/>
      <c r="DG1157" s="92"/>
      <c r="DH1157" s="92"/>
      <c r="DI1157" s="92"/>
      <c r="DJ1157" s="92"/>
      <c r="DK1157" s="92"/>
      <c r="DL1157" s="92"/>
      <c r="DM1157" s="92"/>
      <c r="DN1157" s="92"/>
      <c r="DO1157" s="92"/>
      <c r="DP1157" s="92"/>
      <c r="DQ1157" s="92"/>
      <c r="DR1157" s="92"/>
      <c r="DS1157" s="92"/>
      <c r="DT1157" s="92"/>
      <c r="DU1157" s="92"/>
      <c r="DV1157" s="92"/>
      <c r="DW1157" s="92"/>
      <c r="DX1157" s="93"/>
      <c r="DY1157" s="92"/>
      <c r="DZ1157" s="92"/>
      <c r="EA1157" s="92"/>
      <c r="EB1157" s="92"/>
      <c r="EC1157" s="92"/>
      <c r="ED1157" s="92"/>
      <c r="EE1157" s="92"/>
      <c r="EF1157" s="92"/>
      <c r="EG1157" s="92"/>
      <c r="EH1157" s="92"/>
      <c r="EK1157" s="94"/>
      <c r="EL1157" s="95"/>
    </row>
    <row r="1158" spans="7:142" x14ac:dyDescent="0.15">
      <c r="G1158" s="132"/>
      <c r="H1158" s="132"/>
      <c r="I1158" s="132"/>
      <c r="J1158" s="132"/>
      <c r="K1158" s="132"/>
      <c r="L1158" s="132"/>
      <c r="M1158" s="132"/>
      <c r="N1158" s="132"/>
      <c r="O1158" s="132"/>
      <c r="P1158" s="132"/>
      <c r="Q1158" s="132"/>
      <c r="R1158" s="132"/>
      <c r="S1158" s="235"/>
      <c r="T1158" s="132"/>
      <c r="U1158" s="132"/>
      <c r="V1158" s="132"/>
      <c r="W1158" s="132"/>
      <c r="X1158" s="132"/>
      <c r="Y1158" s="132"/>
      <c r="Z1158" s="132"/>
      <c r="AA1158" s="132"/>
      <c r="AB1158" s="132"/>
      <c r="AC1158" s="132"/>
      <c r="AD1158" s="132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  <c r="AY1158" s="132"/>
      <c r="AZ1158" s="132"/>
      <c r="BA1158" s="132"/>
      <c r="BB1158" s="132"/>
      <c r="BC1158" s="132"/>
      <c r="BD1158" s="132"/>
      <c r="BE1158" s="132"/>
      <c r="BF1158" s="132"/>
      <c r="BG1158" s="132"/>
      <c r="BH1158" s="132"/>
      <c r="BI1158" s="132"/>
      <c r="BJ1158" s="132"/>
      <c r="BK1158" s="132"/>
      <c r="BL1158" s="132"/>
      <c r="BM1158" s="132"/>
      <c r="BN1158" s="132"/>
      <c r="BO1158" s="132"/>
      <c r="BP1158" s="132"/>
      <c r="BQ1158" s="132"/>
      <c r="BR1158" s="132"/>
      <c r="BS1158" s="132"/>
      <c r="BT1158" s="132"/>
      <c r="BU1158" s="132"/>
      <c r="BV1158" s="132"/>
      <c r="BW1158" s="132"/>
      <c r="BX1158" s="132"/>
      <c r="BY1158" s="132"/>
      <c r="BZ1158" s="132"/>
      <c r="CA1158" s="132"/>
      <c r="CB1158" s="132"/>
      <c r="CC1158" s="132"/>
      <c r="CD1158" s="132"/>
      <c r="CE1158" s="132"/>
      <c r="CF1158" s="92"/>
      <c r="CG1158" s="92"/>
      <c r="CH1158" s="92"/>
      <c r="CI1158" s="92"/>
      <c r="CJ1158" s="92"/>
      <c r="CK1158" s="92"/>
      <c r="CL1158" s="92"/>
      <c r="CM1158" s="92"/>
      <c r="CN1158" s="92"/>
      <c r="CO1158" s="92"/>
      <c r="CP1158" s="92"/>
      <c r="CQ1158" s="92"/>
      <c r="CR1158" s="92"/>
      <c r="CS1158" s="92"/>
      <c r="CT1158" s="92"/>
      <c r="CU1158" s="92"/>
      <c r="CV1158" s="92"/>
      <c r="CW1158" s="92"/>
      <c r="CX1158" s="92"/>
      <c r="CY1158" s="92"/>
      <c r="CZ1158" s="92"/>
      <c r="DA1158" s="92"/>
      <c r="DB1158" s="92"/>
      <c r="DC1158" s="92"/>
      <c r="DD1158" s="92"/>
      <c r="DE1158" s="92"/>
      <c r="DF1158" s="92"/>
      <c r="DG1158" s="92"/>
      <c r="DH1158" s="92"/>
      <c r="DI1158" s="92"/>
      <c r="DJ1158" s="92"/>
      <c r="DK1158" s="92"/>
      <c r="DL1158" s="92"/>
      <c r="DM1158" s="92"/>
      <c r="DN1158" s="92"/>
      <c r="DO1158" s="92"/>
      <c r="DP1158" s="92"/>
      <c r="DQ1158" s="92"/>
      <c r="DR1158" s="92"/>
      <c r="DS1158" s="92"/>
      <c r="DT1158" s="92"/>
      <c r="DU1158" s="92"/>
      <c r="DV1158" s="92"/>
      <c r="DW1158" s="92"/>
      <c r="DX1158" s="93"/>
      <c r="DY1158" s="92"/>
      <c r="DZ1158" s="92"/>
      <c r="EA1158" s="92"/>
      <c r="EB1158" s="92"/>
      <c r="EC1158" s="92"/>
      <c r="ED1158" s="92"/>
      <c r="EE1158" s="92"/>
      <c r="EF1158" s="92"/>
      <c r="EG1158" s="92"/>
      <c r="EH1158" s="92"/>
      <c r="EK1158" s="94"/>
      <c r="EL1158" s="95"/>
    </row>
    <row r="1159" spans="7:142" x14ac:dyDescent="0.15">
      <c r="G1159" s="132"/>
      <c r="H1159" s="132"/>
      <c r="I1159" s="132"/>
      <c r="J1159" s="132"/>
      <c r="K1159" s="132"/>
      <c r="L1159" s="132"/>
      <c r="M1159" s="132"/>
      <c r="N1159" s="132"/>
      <c r="O1159" s="132"/>
      <c r="P1159" s="132"/>
      <c r="Q1159" s="132"/>
      <c r="R1159" s="132"/>
      <c r="S1159" s="235"/>
      <c r="T1159" s="132"/>
      <c r="U1159" s="132"/>
      <c r="V1159" s="132"/>
      <c r="W1159" s="132"/>
      <c r="X1159" s="132"/>
      <c r="Y1159" s="132"/>
      <c r="Z1159" s="132"/>
      <c r="AA1159" s="132"/>
      <c r="AB1159" s="132"/>
      <c r="AC1159" s="132"/>
      <c r="AD1159" s="132"/>
      <c r="AE1159" s="132"/>
      <c r="AF1159" s="132"/>
      <c r="AG1159" s="132"/>
      <c r="AH1159" s="132"/>
      <c r="AI1159" s="132"/>
      <c r="AJ1159" s="132"/>
      <c r="AK1159" s="132"/>
      <c r="AL1159" s="132"/>
      <c r="AM1159" s="132"/>
      <c r="AN1159" s="132"/>
      <c r="AO1159" s="132"/>
      <c r="AP1159" s="132"/>
      <c r="AQ1159" s="132"/>
      <c r="AR1159" s="132"/>
      <c r="AS1159" s="132"/>
      <c r="AT1159" s="132"/>
      <c r="AU1159" s="132"/>
      <c r="AV1159" s="132"/>
      <c r="AW1159" s="132"/>
      <c r="AX1159" s="132"/>
      <c r="AY1159" s="132"/>
      <c r="AZ1159" s="132"/>
      <c r="BA1159" s="132"/>
      <c r="BB1159" s="132"/>
      <c r="BC1159" s="132"/>
      <c r="BD1159" s="132"/>
      <c r="BE1159" s="132"/>
      <c r="BF1159" s="132"/>
      <c r="BG1159" s="132"/>
      <c r="BH1159" s="132"/>
      <c r="BI1159" s="132"/>
      <c r="BJ1159" s="132"/>
      <c r="BK1159" s="132"/>
      <c r="BL1159" s="132"/>
      <c r="BM1159" s="132"/>
      <c r="BN1159" s="132"/>
      <c r="BO1159" s="132"/>
      <c r="BP1159" s="132"/>
      <c r="BQ1159" s="132"/>
      <c r="BR1159" s="132"/>
      <c r="BS1159" s="132"/>
      <c r="BT1159" s="132"/>
      <c r="BU1159" s="132"/>
      <c r="BV1159" s="132"/>
      <c r="BW1159" s="132"/>
      <c r="BX1159" s="132"/>
      <c r="BY1159" s="132"/>
      <c r="BZ1159" s="132"/>
      <c r="CA1159" s="132"/>
      <c r="CB1159" s="132"/>
      <c r="CC1159" s="132"/>
      <c r="CD1159" s="132"/>
      <c r="CE1159" s="132"/>
      <c r="CF1159" s="92"/>
      <c r="CG1159" s="92"/>
      <c r="CH1159" s="92"/>
      <c r="CI1159" s="92"/>
      <c r="CJ1159" s="92"/>
      <c r="CK1159" s="92"/>
      <c r="CL1159" s="92"/>
      <c r="CM1159" s="92"/>
      <c r="CN1159" s="92"/>
      <c r="CO1159" s="92"/>
      <c r="CP1159" s="92"/>
      <c r="CQ1159" s="92"/>
      <c r="CR1159" s="92"/>
      <c r="CS1159" s="92"/>
      <c r="CT1159" s="92"/>
      <c r="CU1159" s="92"/>
      <c r="CV1159" s="92"/>
      <c r="CW1159" s="92"/>
      <c r="CX1159" s="92"/>
      <c r="CY1159" s="92"/>
      <c r="CZ1159" s="92"/>
      <c r="DA1159" s="92"/>
      <c r="DB1159" s="92"/>
      <c r="DC1159" s="92"/>
      <c r="DD1159" s="92"/>
      <c r="DE1159" s="92"/>
      <c r="DF1159" s="92"/>
      <c r="DG1159" s="92"/>
      <c r="DH1159" s="92"/>
      <c r="DI1159" s="92"/>
      <c r="DJ1159" s="92"/>
      <c r="DK1159" s="92"/>
      <c r="DL1159" s="92"/>
      <c r="DM1159" s="92"/>
      <c r="DN1159" s="92"/>
      <c r="DO1159" s="92"/>
      <c r="DP1159" s="92"/>
      <c r="DQ1159" s="92"/>
      <c r="DR1159" s="92"/>
      <c r="DS1159" s="92"/>
      <c r="DT1159" s="92"/>
      <c r="DU1159" s="92"/>
      <c r="DV1159" s="92"/>
      <c r="DW1159" s="92"/>
      <c r="DX1159" s="93"/>
      <c r="DY1159" s="92"/>
      <c r="DZ1159" s="92"/>
      <c r="EA1159" s="92"/>
      <c r="EB1159" s="92"/>
      <c r="EC1159" s="92"/>
      <c r="ED1159" s="92"/>
      <c r="EE1159" s="92"/>
      <c r="EF1159" s="92"/>
      <c r="EG1159" s="92"/>
      <c r="EH1159" s="92"/>
      <c r="EK1159" s="94"/>
      <c r="EL1159" s="95"/>
    </row>
    <row r="1160" spans="7:142" x14ac:dyDescent="0.15">
      <c r="G1160" s="132"/>
      <c r="H1160" s="132"/>
      <c r="I1160" s="132"/>
      <c r="J1160" s="132"/>
      <c r="K1160" s="132"/>
      <c r="L1160" s="132"/>
      <c r="M1160" s="132"/>
      <c r="N1160" s="132"/>
      <c r="O1160" s="132"/>
      <c r="P1160" s="132"/>
      <c r="Q1160" s="132"/>
      <c r="R1160" s="132"/>
      <c r="S1160" s="235"/>
      <c r="T1160" s="132"/>
      <c r="U1160" s="132"/>
      <c r="V1160" s="132"/>
      <c r="W1160" s="132"/>
      <c r="X1160" s="132"/>
      <c r="Y1160" s="132"/>
      <c r="Z1160" s="132"/>
      <c r="AA1160" s="132"/>
      <c r="AB1160" s="132"/>
      <c r="AC1160" s="132"/>
      <c r="AD1160" s="132"/>
      <c r="AE1160" s="132"/>
      <c r="AF1160" s="132"/>
      <c r="AG1160" s="132"/>
      <c r="AH1160" s="132"/>
      <c r="AI1160" s="132"/>
      <c r="AJ1160" s="132"/>
      <c r="AK1160" s="132"/>
      <c r="AL1160" s="132"/>
      <c r="AM1160" s="132"/>
      <c r="AN1160" s="132"/>
      <c r="AO1160" s="132"/>
      <c r="AP1160" s="132"/>
      <c r="AQ1160" s="132"/>
      <c r="AR1160" s="132"/>
      <c r="AS1160" s="132"/>
      <c r="AT1160" s="132"/>
      <c r="AU1160" s="132"/>
      <c r="AV1160" s="132"/>
      <c r="AW1160" s="132"/>
      <c r="AX1160" s="132"/>
      <c r="AY1160" s="132"/>
      <c r="AZ1160" s="132"/>
      <c r="BA1160" s="132"/>
      <c r="BB1160" s="132"/>
      <c r="BC1160" s="132"/>
      <c r="BD1160" s="132"/>
      <c r="BE1160" s="132"/>
      <c r="BF1160" s="132"/>
      <c r="BG1160" s="132"/>
      <c r="BH1160" s="132"/>
      <c r="BI1160" s="132"/>
      <c r="BJ1160" s="132"/>
      <c r="BK1160" s="132"/>
      <c r="BL1160" s="132"/>
      <c r="BM1160" s="132"/>
      <c r="BN1160" s="132"/>
      <c r="BO1160" s="132"/>
      <c r="BP1160" s="132"/>
      <c r="BQ1160" s="132"/>
      <c r="BR1160" s="132"/>
      <c r="BS1160" s="132"/>
      <c r="BT1160" s="132"/>
      <c r="BU1160" s="132"/>
      <c r="BV1160" s="132"/>
      <c r="BW1160" s="132"/>
      <c r="BX1160" s="132"/>
      <c r="BY1160" s="132"/>
      <c r="BZ1160" s="132"/>
      <c r="CA1160" s="132"/>
      <c r="CB1160" s="132"/>
      <c r="CC1160" s="132"/>
      <c r="CD1160" s="132"/>
      <c r="CE1160" s="132"/>
      <c r="CF1160" s="92"/>
      <c r="CG1160" s="92"/>
      <c r="CH1160" s="92"/>
      <c r="CI1160" s="92"/>
      <c r="CJ1160" s="92"/>
      <c r="CK1160" s="92"/>
      <c r="CL1160" s="92"/>
      <c r="CM1160" s="92"/>
      <c r="CN1160" s="92"/>
      <c r="CO1160" s="92"/>
      <c r="CP1160" s="92"/>
      <c r="CQ1160" s="92"/>
      <c r="CR1160" s="92"/>
      <c r="CS1160" s="92"/>
      <c r="CT1160" s="92"/>
      <c r="CU1160" s="92"/>
      <c r="CV1160" s="92"/>
      <c r="CW1160" s="92"/>
      <c r="CX1160" s="92"/>
      <c r="CY1160" s="92"/>
      <c r="CZ1160" s="92"/>
      <c r="DA1160" s="92"/>
      <c r="DB1160" s="92"/>
      <c r="DC1160" s="92"/>
      <c r="DD1160" s="92"/>
      <c r="DE1160" s="92"/>
      <c r="DF1160" s="92"/>
      <c r="DG1160" s="92"/>
      <c r="DH1160" s="92"/>
      <c r="DI1160" s="92"/>
      <c r="DJ1160" s="92"/>
      <c r="DK1160" s="92"/>
      <c r="DL1160" s="92"/>
      <c r="DM1160" s="92"/>
      <c r="DN1160" s="92"/>
      <c r="DO1160" s="92"/>
      <c r="DP1160" s="92"/>
      <c r="DQ1160" s="92"/>
      <c r="DR1160" s="92"/>
      <c r="DS1160" s="92"/>
      <c r="DT1160" s="92"/>
      <c r="DU1160" s="92"/>
      <c r="DV1160" s="92"/>
      <c r="DW1160" s="92"/>
      <c r="DX1160" s="93"/>
      <c r="DY1160" s="92"/>
      <c r="DZ1160" s="92"/>
      <c r="EA1160" s="92"/>
      <c r="EB1160" s="92"/>
      <c r="EC1160" s="92"/>
      <c r="ED1160" s="92"/>
      <c r="EE1160" s="92"/>
      <c r="EF1160" s="92"/>
      <c r="EG1160" s="92"/>
      <c r="EH1160" s="92"/>
      <c r="EK1160" s="94"/>
      <c r="EL1160" s="95"/>
    </row>
    <row r="1161" spans="7:142" x14ac:dyDescent="0.15">
      <c r="G1161" s="132"/>
      <c r="H1161" s="132"/>
      <c r="I1161" s="132"/>
      <c r="J1161" s="132"/>
      <c r="K1161" s="132"/>
      <c r="L1161" s="132"/>
      <c r="M1161" s="132"/>
      <c r="N1161" s="132"/>
      <c r="O1161" s="132"/>
      <c r="P1161" s="132"/>
      <c r="Q1161" s="132"/>
      <c r="R1161" s="132"/>
      <c r="S1161" s="235"/>
      <c r="T1161" s="132"/>
      <c r="U1161" s="132"/>
      <c r="V1161" s="132"/>
      <c r="W1161" s="132"/>
      <c r="X1161" s="132"/>
      <c r="Y1161" s="132"/>
      <c r="Z1161" s="132"/>
      <c r="AA1161" s="132"/>
      <c r="AB1161" s="132"/>
      <c r="AC1161" s="132"/>
      <c r="AD1161" s="132"/>
      <c r="AE1161" s="132"/>
      <c r="AF1161" s="132"/>
      <c r="AG1161" s="132"/>
      <c r="AH1161" s="132"/>
      <c r="AI1161" s="132"/>
      <c r="AJ1161" s="132"/>
      <c r="AK1161" s="132"/>
      <c r="AL1161" s="132"/>
      <c r="AM1161" s="132"/>
      <c r="AN1161" s="132"/>
      <c r="AO1161" s="132"/>
      <c r="AP1161" s="132"/>
      <c r="AQ1161" s="132"/>
      <c r="AR1161" s="132"/>
      <c r="AS1161" s="132"/>
      <c r="AT1161" s="132"/>
      <c r="AU1161" s="132"/>
      <c r="AV1161" s="132"/>
      <c r="AW1161" s="132"/>
      <c r="AX1161" s="132"/>
      <c r="AY1161" s="132"/>
      <c r="AZ1161" s="132"/>
      <c r="BA1161" s="132"/>
      <c r="BB1161" s="132"/>
      <c r="BC1161" s="132"/>
      <c r="BD1161" s="132"/>
      <c r="BE1161" s="132"/>
      <c r="BF1161" s="132"/>
      <c r="BG1161" s="132"/>
      <c r="BH1161" s="132"/>
      <c r="BI1161" s="132"/>
      <c r="BJ1161" s="132"/>
      <c r="BK1161" s="132"/>
      <c r="BL1161" s="132"/>
      <c r="BM1161" s="132"/>
      <c r="BN1161" s="132"/>
      <c r="BO1161" s="132"/>
      <c r="BP1161" s="132"/>
      <c r="BQ1161" s="132"/>
      <c r="BR1161" s="132"/>
      <c r="BS1161" s="132"/>
      <c r="BT1161" s="132"/>
      <c r="BU1161" s="132"/>
      <c r="BV1161" s="132"/>
      <c r="BW1161" s="132"/>
      <c r="BX1161" s="132"/>
      <c r="BY1161" s="132"/>
      <c r="BZ1161" s="132"/>
      <c r="CA1161" s="132"/>
      <c r="CB1161" s="132"/>
      <c r="CC1161" s="132"/>
      <c r="CD1161" s="132"/>
      <c r="CE1161" s="132"/>
      <c r="CF1161" s="92"/>
      <c r="CG1161" s="92"/>
      <c r="CH1161" s="92"/>
      <c r="CI1161" s="92"/>
      <c r="CJ1161" s="92"/>
      <c r="CK1161" s="92"/>
      <c r="CL1161" s="92"/>
      <c r="CM1161" s="92"/>
      <c r="CN1161" s="92"/>
      <c r="CO1161" s="92"/>
      <c r="CP1161" s="92"/>
      <c r="CQ1161" s="92"/>
      <c r="CR1161" s="92"/>
      <c r="CS1161" s="92"/>
      <c r="CT1161" s="92"/>
      <c r="CU1161" s="92"/>
      <c r="CV1161" s="92"/>
      <c r="CW1161" s="92"/>
      <c r="CX1161" s="92"/>
      <c r="CY1161" s="92"/>
      <c r="CZ1161" s="92"/>
      <c r="DA1161" s="92"/>
      <c r="DB1161" s="92"/>
      <c r="DC1161" s="92"/>
      <c r="DD1161" s="92"/>
      <c r="DE1161" s="92"/>
      <c r="DF1161" s="92"/>
      <c r="DG1161" s="92"/>
      <c r="DH1161" s="92"/>
      <c r="DI1161" s="92"/>
      <c r="DJ1161" s="92"/>
      <c r="DK1161" s="92"/>
      <c r="DL1161" s="92"/>
      <c r="DM1161" s="92"/>
      <c r="DN1161" s="92"/>
      <c r="DO1161" s="92"/>
      <c r="DP1161" s="92"/>
      <c r="DQ1161" s="92"/>
      <c r="DR1161" s="92"/>
      <c r="DS1161" s="92"/>
      <c r="DT1161" s="92"/>
      <c r="DU1161" s="92"/>
      <c r="DV1161" s="92"/>
      <c r="DW1161" s="92"/>
      <c r="DX1161" s="93"/>
      <c r="DY1161" s="92"/>
      <c r="DZ1161" s="92"/>
      <c r="EA1161" s="92"/>
      <c r="EB1161" s="92"/>
      <c r="EC1161" s="92"/>
      <c r="ED1161" s="92"/>
      <c r="EE1161" s="92"/>
      <c r="EF1161" s="92"/>
      <c r="EG1161" s="92"/>
      <c r="EH1161" s="92"/>
      <c r="EK1161" s="94"/>
      <c r="EL1161" s="95"/>
    </row>
    <row r="1162" spans="7:142" x14ac:dyDescent="0.15">
      <c r="G1162" s="132"/>
      <c r="H1162" s="132"/>
      <c r="I1162" s="132"/>
      <c r="J1162" s="132"/>
      <c r="K1162" s="132"/>
      <c r="L1162" s="132"/>
      <c r="M1162" s="132"/>
      <c r="N1162" s="132"/>
      <c r="O1162" s="132"/>
      <c r="P1162" s="132"/>
      <c r="Q1162" s="132"/>
      <c r="R1162" s="132"/>
      <c r="S1162" s="235"/>
      <c r="T1162" s="132"/>
      <c r="U1162" s="132"/>
      <c r="V1162" s="132"/>
      <c r="W1162" s="132"/>
      <c r="X1162" s="132"/>
      <c r="Y1162" s="132"/>
      <c r="Z1162" s="132"/>
      <c r="AA1162" s="132"/>
      <c r="AB1162" s="132"/>
      <c r="AC1162" s="132"/>
      <c r="AD1162" s="132"/>
      <c r="AE1162" s="132"/>
      <c r="AF1162" s="132"/>
      <c r="AG1162" s="132"/>
      <c r="AH1162" s="132"/>
      <c r="AI1162" s="132"/>
      <c r="AJ1162" s="132"/>
      <c r="AK1162" s="132"/>
      <c r="AL1162" s="132"/>
      <c r="AM1162" s="132"/>
      <c r="AN1162" s="132"/>
      <c r="AO1162" s="132"/>
      <c r="AP1162" s="132"/>
      <c r="AQ1162" s="132"/>
      <c r="AR1162" s="132"/>
      <c r="AS1162" s="132"/>
      <c r="AT1162" s="132"/>
      <c r="AU1162" s="132"/>
      <c r="AV1162" s="132"/>
      <c r="AW1162" s="132"/>
      <c r="AX1162" s="132"/>
      <c r="AY1162" s="132"/>
      <c r="AZ1162" s="132"/>
      <c r="BA1162" s="132"/>
      <c r="BB1162" s="132"/>
      <c r="BC1162" s="132"/>
      <c r="BD1162" s="132"/>
      <c r="BE1162" s="132"/>
      <c r="BF1162" s="132"/>
      <c r="BG1162" s="132"/>
      <c r="BH1162" s="132"/>
      <c r="BI1162" s="132"/>
      <c r="BJ1162" s="132"/>
      <c r="BK1162" s="132"/>
      <c r="BL1162" s="132"/>
      <c r="BM1162" s="132"/>
      <c r="BN1162" s="132"/>
      <c r="BO1162" s="132"/>
      <c r="BP1162" s="132"/>
      <c r="BQ1162" s="132"/>
      <c r="BR1162" s="132"/>
      <c r="BS1162" s="132"/>
      <c r="BT1162" s="132"/>
      <c r="BU1162" s="132"/>
      <c r="BV1162" s="132"/>
      <c r="BW1162" s="132"/>
      <c r="BX1162" s="132"/>
      <c r="BY1162" s="132"/>
      <c r="BZ1162" s="132"/>
      <c r="CA1162" s="132"/>
      <c r="CB1162" s="132"/>
      <c r="CC1162" s="132"/>
      <c r="CD1162" s="132"/>
      <c r="CE1162" s="132"/>
      <c r="CF1162" s="92"/>
      <c r="CG1162" s="92"/>
      <c r="CH1162" s="92"/>
      <c r="CI1162" s="92"/>
      <c r="CJ1162" s="92"/>
      <c r="CK1162" s="92"/>
      <c r="CL1162" s="92"/>
      <c r="CM1162" s="92"/>
      <c r="CN1162" s="92"/>
      <c r="CO1162" s="92"/>
      <c r="CP1162" s="92"/>
      <c r="CQ1162" s="92"/>
      <c r="CR1162" s="92"/>
      <c r="CS1162" s="92"/>
      <c r="CT1162" s="92"/>
      <c r="CU1162" s="92"/>
      <c r="CV1162" s="92"/>
      <c r="CW1162" s="92"/>
      <c r="CX1162" s="92"/>
      <c r="CY1162" s="92"/>
      <c r="CZ1162" s="92"/>
      <c r="DA1162" s="92"/>
      <c r="DB1162" s="92"/>
      <c r="DC1162" s="92"/>
      <c r="DD1162" s="92"/>
      <c r="DE1162" s="92"/>
      <c r="DF1162" s="92"/>
      <c r="DG1162" s="92"/>
      <c r="DH1162" s="92"/>
      <c r="DI1162" s="92"/>
      <c r="DJ1162" s="92"/>
      <c r="DK1162" s="92"/>
      <c r="DL1162" s="92"/>
      <c r="DM1162" s="92"/>
      <c r="DN1162" s="92"/>
      <c r="DO1162" s="92"/>
      <c r="DP1162" s="92"/>
      <c r="DQ1162" s="92"/>
      <c r="DR1162" s="92"/>
      <c r="DS1162" s="92"/>
      <c r="DT1162" s="92"/>
      <c r="DU1162" s="92"/>
      <c r="DV1162" s="92"/>
      <c r="DW1162" s="92"/>
      <c r="DX1162" s="93"/>
      <c r="DY1162" s="92"/>
      <c r="DZ1162" s="92"/>
      <c r="EA1162" s="92"/>
      <c r="EB1162" s="92"/>
      <c r="EC1162" s="92"/>
      <c r="ED1162" s="92"/>
      <c r="EE1162" s="92"/>
      <c r="EF1162" s="92"/>
      <c r="EG1162" s="92"/>
      <c r="EH1162" s="92"/>
      <c r="EJ1162" s="115"/>
      <c r="EK1162" s="94"/>
      <c r="EL1162" s="95"/>
    </row>
    <row r="1163" spans="7:142" x14ac:dyDescent="0.15">
      <c r="G1163" s="132"/>
      <c r="H1163" s="132"/>
      <c r="I1163" s="132"/>
      <c r="J1163" s="132"/>
      <c r="K1163" s="132"/>
      <c r="L1163" s="132"/>
      <c r="M1163" s="132"/>
      <c r="N1163" s="132"/>
      <c r="O1163" s="132"/>
      <c r="P1163" s="132"/>
      <c r="Q1163" s="132"/>
      <c r="R1163" s="132"/>
      <c r="S1163" s="235"/>
      <c r="T1163" s="132"/>
      <c r="U1163" s="132"/>
      <c r="V1163" s="132"/>
      <c r="W1163" s="132"/>
      <c r="X1163" s="132"/>
      <c r="Y1163" s="132"/>
      <c r="Z1163" s="132"/>
      <c r="AA1163" s="132"/>
      <c r="AB1163" s="132"/>
      <c r="AC1163" s="132"/>
      <c r="AD1163" s="132"/>
      <c r="AE1163" s="132"/>
      <c r="AF1163" s="132"/>
      <c r="AG1163" s="132"/>
      <c r="AH1163" s="132"/>
      <c r="AI1163" s="132"/>
      <c r="AJ1163" s="132"/>
      <c r="AK1163" s="132"/>
      <c r="AL1163" s="132"/>
      <c r="AM1163" s="132"/>
      <c r="AN1163" s="132"/>
      <c r="AO1163" s="132"/>
      <c r="AP1163" s="132"/>
      <c r="AQ1163" s="132"/>
      <c r="AR1163" s="132"/>
      <c r="AS1163" s="132"/>
      <c r="AT1163" s="132"/>
      <c r="AU1163" s="132"/>
      <c r="AV1163" s="132"/>
      <c r="AW1163" s="132"/>
      <c r="AX1163" s="132"/>
      <c r="AY1163" s="132"/>
      <c r="AZ1163" s="132"/>
      <c r="BA1163" s="132"/>
      <c r="BB1163" s="132"/>
      <c r="BC1163" s="132"/>
      <c r="BD1163" s="132"/>
      <c r="BE1163" s="132"/>
      <c r="BF1163" s="132"/>
      <c r="BG1163" s="132"/>
      <c r="BH1163" s="132"/>
      <c r="BI1163" s="132"/>
      <c r="BJ1163" s="132"/>
      <c r="BK1163" s="132"/>
      <c r="BL1163" s="132"/>
      <c r="BM1163" s="132"/>
      <c r="BN1163" s="132"/>
      <c r="BO1163" s="132"/>
      <c r="BP1163" s="132"/>
      <c r="BQ1163" s="132"/>
      <c r="BR1163" s="132"/>
      <c r="BS1163" s="132"/>
      <c r="BT1163" s="132"/>
      <c r="BU1163" s="132"/>
      <c r="BV1163" s="132"/>
      <c r="BW1163" s="132"/>
      <c r="BX1163" s="132"/>
      <c r="BY1163" s="132"/>
      <c r="BZ1163" s="132"/>
      <c r="CA1163" s="132"/>
      <c r="CB1163" s="132"/>
      <c r="CC1163" s="132"/>
      <c r="CD1163" s="132"/>
      <c r="CE1163" s="132"/>
      <c r="CF1163" s="92"/>
      <c r="CG1163" s="92"/>
      <c r="CH1163" s="92"/>
      <c r="CI1163" s="92"/>
      <c r="CJ1163" s="92"/>
      <c r="CK1163" s="92"/>
      <c r="CL1163" s="92"/>
      <c r="CM1163" s="92"/>
      <c r="CN1163" s="92"/>
      <c r="CO1163" s="92"/>
      <c r="CP1163" s="92"/>
      <c r="CQ1163" s="92"/>
      <c r="CR1163" s="92"/>
      <c r="CS1163" s="92"/>
      <c r="CT1163" s="92"/>
      <c r="CU1163" s="92"/>
      <c r="CV1163" s="92"/>
      <c r="CW1163" s="92"/>
      <c r="CX1163" s="92"/>
      <c r="CY1163" s="92"/>
      <c r="CZ1163" s="92"/>
      <c r="DA1163" s="92"/>
      <c r="DB1163" s="92"/>
      <c r="DC1163" s="92"/>
      <c r="DD1163" s="92"/>
      <c r="DE1163" s="92"/>
      <c r="DF1163" s="92"/>
      <c r="DG1163" s="92"/>
      <c r="DH1163" s="92"/>
      <c r="DI1163" s="92"/>
      <c r="DJ1163" s="92"/>
      <c r="DK1163" s="92"/>
      <c r="DL1163" s="92"/>
      <c r="DM1163" s="92"/>
      <c r="DN1163" s="92"/>
      <c r="DO1163" s="92"/>
      <c r="DP1163" s="92"/>
      <c r="DQ1163" s="92"/>
      <c r="DR1163" s="92"/>
      <c r="DS1163" s="92"/>
      <c r="DT1163" s="92"/>
      <c r="DU1163" s="92"/>
      <c r="DV1163" s="92"/>
      <c r="DW1163" s="92"/>
      <c r="DX1163" s="93"/>
      <c r="DY1163" s="92"/>
      <c r="DZ1163" s="92"/>
      <c r="EA1163" s="92"/>
      <c r="EB1163" s="92"/>
      <c r="EC1163" s="92"/>
      <c r="ED1163" s="92"/>
      <c r="EE1163" s="92"/>
      <c r="EF1163" s="92"/>
      <c r="EG1163" s="92"/>
      <c r="EH1163" s="92"/>
      <c r="EJ1163" s="115"/>
      <c r="EK1163" s="94"/>
      <c r="EL1163" s="95"/>
    </row>
    <row r="1164" spans="7:142" x14ac:dyDescent="0.15">
      <c r="G1164" s="132"/>
      <c r="H1164" s="132"/>
      <c r="I1164" s="132"/>
      <c r="J1164" s="132"/>
      <c r="K1164" s="132"/>
      <c r="L1164" s="132"/>
      <c r="M1164" s="132"/>
      <c r="N1164" s="132"/>
      <c r="O1164" s="132"/>
      <c r="P1164" s="132"/>
      <c r="Q1164" s="132"/>
      <c r="R1164" s="132"/>
      <c r="S1164" s="235"/>
      <c r="T1164" s="132"/>
      <c r="U1164" s="132"/>
      <c r="V1164" s="132"/>
      <c r="W1164" s="132"/>
      <c r="X1164" s="132"/>
      <c r="Y1164" s="132"/>
      <c r="Z1164" s="132"/>
      <c r="AA1164" s="132"/>
      <c r="AB1164" s="132"/>
      <c r="AC1164" s="132"/>
      <c r="AD1164" s="132"/>
      <c r="AE1164" s="132"/>
      <c r="AF1164" s="132"/>
      <c r="AG1164" s="132"/>
      <c r="AH1164" s="132"/>
      <c r="AI1164" s="132"/>
      <c r="AJ1164" s="132"/>
      <c r="AK1164" s="132"/>
      <c r="AL1164" s="132"/>
      <c r="AM1164" s="132"/>
      <c r="AN1164" s="132"/>
      <c r="AO1164" s="132"/>
      <c r="AP1164" s="132"/>
      <c r="AQ1164" s="132"/>
      <c r="AR1164" s="132"/>
      <c r="AS1164" s="132"/>
      <c r="AT1164" s="132"/>
      <c r="AU1164" s="132"/>
      <c r="AV1164" s="132"/>
      <c r="AW1164" s="132"/>
      <c r="AX1164" s="132"/>
      <c r="AY1164" s="132"/>
      <c r="AZ1164" s="132"/>
      <c r="BA1164" s="132"/>
      <c r="BB1164" s="132"/>
      <c r="BC1164" s="132"/>
      <c r="BD1164" s="132"/>
      <c r="BE1164" s="132"/>
      <c r="BF1164" s="132"/>
      <c r="BG1164" s="132"/>
      <c r="BH1164" s="132"/>
      <c r="BI1164" s="132"/>
      <c r="BJ1164" s="132"/>
      <c r="BK1164" s="132"/>
      <c r="BL1164" s="132"/>
      <c r="BM1164" s="132"/>
      <c r="BN1164" s="132"/>
      <c r="BO1164" s="132"/>
      <c r="BP1164" s="132"/>
      <c r="BQ1164" s="132"/>
      <c r="BR1164" s="132"/>
      <c r="BS1164" s="132"/>
      <c r="BT1164" s="132"/>
      <c r="BU1164" s="132"/>
      <c r="BV1164" s="132"/>
      <c r="BW1164" s="132"/>
      <c r="BX1164" s="132"/>
      <c r="BY1164" s="132"/>
      <c r="BZ1164" s="132"/>
      <c r="CA1164" s="132"/>
      <c r="CB1164" s="132"/>
      <c r="CC1164" s="132"/>
      <c r="CD1164" s="132"/>
      <c r="CE1164" s="132"/>
      <c r="CF1164" s="92"/>
      <c r="CG1164" s="92"/>
      <c r="CH1164" s="92"/>
      <c r="CI1164" s="92"/>
      <c r="CJ1164" s="92"/>
      <c r="CK1164" s="92"/>
      <c r="CL1164" s="92"/>
      <c r="CM1164" s="92"/>
      <c r="CN1164" s="92"/>
      <c r="CO1164" s="92"/>
      <c r="CP1164" s="92"/>
      <c r="CQ1164" s="92"/>
      <c r="CR1164" s="92"/>
      <c r="CS1164" s="92"/>
      <c r="CT1164" s="92"/>
      <c r="CU1164" s="92"/>
      <c r="CV1164" s="92"/>
      <c r="CW1164" s="92"/>
      <c r="CX1164" s="92"/>
      <c r="CY1164" s="92"/>
      <c r="CZ1164" s="92"/>
      <c r="DA1164" s="92"/>
      <c r="DB1164" s="92"/>
      <c r="DC1164" s="92"/>
      <c r="DD1164" s="92"/>
      <c r="DE1164" s="92"/>
      <c r="DF1164" s="92"/>
      <c r="DG1164" s="92"/>
      <c r="DH1164" s="92"/>
      <c r="DI1164" s="92"/>
      <c r="DJ1164" s="92"/>
      <c r="DK1164" s="92"/>
      <c r="DL1164" s="92"/>
      <c r="DM1164" s="92"/>
      <c r="DN1164" s="92"/>
      <c r="DO1164" s="92"/>
      <c r="DP1164" s="92"/>
      <c r="DQ1164" s="92"/>
      <c r="DR1164" s="92"/>
      <c r="DS1164" s="92"/>
      <c r="DT1164" s="92"/>
      <c r="DU1164" s="92"/>
      <c r="DV1164" s="92"/>
      <c r="DW1164" s="92"/>
      <c r="DX1164" s="93"/>
      <c r="DY1164" s="92"/>
      <c r="DZ1164" s="92"/>
      <c r="EA1164" s="92"/>
      <c r="EB1164" s="92"/>
      <c r="EC1164" s="92"/>
      <c r="ED1164" s="92"/>
      <c r="EE1164" s="92"/>
      <c r="EF1164" s="92"/>
      <c r="EG1164" s="92"/>
      <c r="EH1164" s="92"/>
      <c r="EK1164" s="94"/>
      <c r="EL1164" s="95"/>
    </row>
    <row r="1165" spans="7:142" x14ac:dyDescent="0.15">
      <c r="G1165" s="132"/>
      <c r="H1165" s="132"/>
      <c r="I1165" s="132"/>
      <c r="J1165" s="132"/>
      <c r="K1165" s="132"/>
      <c r="L1165" s="132"/>
      <c r="M1165" s="132"/>
      <c r="N1165" s="132"/>
      <c r="O1165" s="132"/>
      <c r="P1165" s="132"/>
      <c r="Q1165" s="132"/>
      <c r="R1165" s="132"/>
      <c r="S1165" s="235"/>
      <c r="T1165" s="132"/>
      <c r="U1165" s="132"/>
      <c r="V1165" s="132"/>
      <c r="W1165" s="132"/>
      <c r="X1165" s="132"/>
      <c r="Y1165" s="132"/>
      <c r="Z1165" s="132"/>
      <c r="AA1165" s="132"/>
      <c r="AB1165" s="132"/>
      <c r="AC1165" s="132"/>
      <c r="AD1165" s="132"/>
      <c r="AE1165" s="132"/>
      <c r="AF1165" s="132"/>
      <c r="AG1165" s="132"/>
      <c r="AH1165" s="132"/>
      <c r="AI1165" s="132"/>
      <c r="AJ1165" s="132"/>
      <c r="AK1165" s="132"/>
      <c r="AL1165" s="132"/>
      <c r="AM1165" s="132"/>
      <c r="AN1165" s="132"/>
      <c r="AO1165" s="132"/>
      <c r="AP1165" s="132"/>
      <c r="AQ1165" s="132"/>
      <c r="AR1165" s="132"/>
      <c r="AS1165" s="132"/>
      <c r="AT1165" s="132"/>
      <c r="AU1165" s="132"/>
      <c r="AV1165" s="132"/>
      <c r="AW1165" s="132"/>
      <c r="AX1165" s="132"/>
      <c r="AY1165" s="132"/>
      <c r="AZ1165" s="132"/>
      <c r="BA1165" s="132"/>
      <c r="BB1165" s="132"/>
      <c r="BC1165" s="132"/>
      <c r="BD1165" s="132"/>
      <c r="BE1165" s="132"/>
      <c r="BF1165" s="132"/>
      <c r="BG1165" s="132"/>
      <c r="BH1165" s="132"/>
      <c r="BI1165" s="132"/>
      <c r="BJ1165" s="132"/>
      <c r="BK1165" s="132"/>
      <c r="BL1165" s="132"/>
      <c r="BM1165" s="132"/>
      <c r="BN1165" s="132"/>
      <c r="BO1165" s="132"/>
      <c r="BP1165" s="132"/>
      <c r="BQ1165" s="132"/>
      <c r="BR1165" s="132"/>
      <c r="BS1165" s="132"/>
      <c r="BT1165" s="132"/>
      <c r="BU1165" s="132"/>
      <c r="BV1165" s="132"/>
      <c r="BW1165" s="132"/>
      <c r="BX1165" s="132"/>
      <c r="BY1165" s="132"/>
      <c r="BZ1165" s="132"/>
      <c r="CA1165" s="132"/>
      <c r="CB1165" s="132"/>
      <c r="CC1165" s="132"/>
      <c r="CD1165" s="132"/>
      <c r="CE1165" s="132"/>
      <c r="CF1165" s="92"/>
      <c r="CG1165" s="92"/>
      <c r="CH1165" s="92"/>
      <c r="CI1165" s="92"/>
      <c r="CJ1165" s="92"/>
      <c r="CK1165" s="92"/>
      <c r="CL1165" s="92"/>
      <c r="CM1165" s="92"/>
      <c r="CN1165" s="92"/>
      <c r="CO1165" s="92"/>
      <c r="CP1165" s="92"/>
      <c r="CQ1165" s="92"/>
      <c r="CR1165" s="92"/>
      <c r="CS1165" s="92"/>
      <c r="CT1165" s="92"/>
      <c r="CU1165" s="92"/>
      <c r="CV1165" s="92"/>
      <c r="CW1165" s="92"/>
      <c r="CX1165" s="92"/>
      <c r="CY1165" s="92"/>
      <c r="CZ1165" s="92"/>
      <c r="DA1165" s="92"/>
      <c r="DB1165" s="92"/>
      <c r="DC1165" s="92"/>
      <c r="DD1165" s="92"/>
      <c r="DE1165" s="92"/>
      <c r="DF1165" s="92"/>
      <c r="DG1165" s="92"/>
      <c r="DH1165" s="92"/>
      <c r="DI1165" s="92"/>
      <c r="DJ1165" s="92"/>
      <c r="DK1165" s="92"/>
      <c r="DL1165" s="92"/>
      <c r="DM1165" s="92"/>
      <c r="DN1165" s="92"/>
      <c r="DO1165" s="92"/>
      <c r="DP1165" s="92"/>
      <c r="DQ1165" s="92"/>
      <c r="DR1165" s="92"/>
      <c r="DS1165" s="92"/>
      <c r="DT1165" s="92"/>
      <c r="DU1165" s="92"/>
      <c r="DV1165" s="92"/>
      <c r="DW1165" s="92"/>
      <c r="DX1165" s="93"/>
      <c r="DY1165" s="92"/>
      <c r="DZ1165" s="92"/>
      <c r="EA1165" s="92"/>
      <c r="EB1165" s="92"/>
      <c r="EC1165" s="92"/>
      <c r="ED1165" s="92"/>
      <c r="EE1165" s="92"/>
      <c r="EF1165" s="92"/>
      <c r="EG1165" s="92"/>
      <c r="EH1165" s="92"/>
      <c r="EK1165" s="94"/>
      <c r="EL1165" s="95"/>
    </row>
    <row r="1166" spans="7:142" x14ac:dyDescent="0.15">
      <c r="G1166" s="132"/>
      <c r="H1166" s="132"/>
      <c r="I1166" s="132"/>
      <c r="J1166" s="132"/>
      <c r="K1166" s="132"/>
      <c r="L1166" s="132"/>
      <c r="M1166" s="132"/>
      <c r="N1166" s="132"/>
      <c r="O1166" s="132"/>
      <c r="P1166" s="132"/>
      <c r="Q1166" s="132"/>
      <c r="R1166" s="132"/>
      <c r="S1166" s="235"/>
      <c r="T1166" s="132"/>
      <c r="U1166" s="132"/>
      <c r="V1166" s="132"/>
      <c r="W1166" s="132"/>
      <c r="X1166" s="132"/>
      <c r="Y1166" s="132"/>
      <c r="Z1166" s="132"/>
      <c r="AA1166" s="132"/>
      <c r="AB1166" s="132"/>
      <c r="AC1166" s="132"/>
      <c r="AD1166" s="132"/>
      <c r="AE1166" s="132"/>
      <c r="AF1166" s="132"/>
      <c r="AG1166" s="132"/>
      <c r="AH1166" s="132"/>
      <c r="AI1166" s="132"/>
      <c r="AJ1166" s="132"/>
      <c r="AK1166" s="132"/>
      <c r="AL1166" s="132"/>
      <c r="AM1166" s="132"/>
      <c r="AN1166" s="132"/>
      <c r="AO1166" s="132"/>
      <c r="AP1166" s="132"/>
      <c r="AQ1166" s="132"/>
      <c r="AR1166" s="132"/>
      <c r="AS1166" s="132"/>
      <c r="AT1166" s="132"/>
      <c r="AU1166" s="132"/>
      <c r="AV1166" s="132"/>
      <c r="AW1166" s="132"/>
      <c r="AX1166" s="132"/>
      <c r="AY1166" s="132"/>
      <c r="AZ1166" s="132"/>
      <c r="BA1166" s="132"/>
      <c r="BB1166" s="132"/>
      <c r="BC1166" s="132"/>
      <c r="BD1166" s="132"/>
      <c r="BE1166" s="132"/>
      <c r="BF1166" s="132"/>
      <c r="BG1166" s="132"/>
      <c r="BH1166" s="132"/>
      <c r="BI1166" s="132"/>
      <c r="BJ1166" s="132"/>
      <c r="BK1166" s="132"/>
      <c r="BL1166" s="132"/>
      <c r="BM1166" s="132"/>
      <c r="BN1166" s="132"/>
      <c r="BO1166" s="132"/>
      <c r="BP1166" s="132"/>
      <c r="BQ1166" s="132"/>
      <c r="BR1166" s="132"/>
      <c r="BS1166" s="132"/>
      <c r="BT1166" s="132"/>
      <c r="BU1166" s="132"/>
      <c r="BV1166" s="132"/>
      <c r="BW1166" s="132"/>
      <c r="BX1166" s="132"/>
      <c r="BY1166" s="132"/>
      <c r="BZ1166" s="132"/>
      <c r="CA1166" s="132"/>
      <c r="CB1166" s="132"/>
      <c r="CC1166" s="132"/>
      <c r="CD1166" s="132"/>
      <c r="CE1166" s="132"/>
      <c r="CF1166" s="92"/>
      <c r="CG1166" s="92"/>
      <c r="CH1166" s="92"/>
      <c r="CI1166" s="92"/>
      <c r="CJ1166" s="92"/>
      <c r="CK1166" s="92"/>
      <c r="CL1166" s="92"/>
      <c r="CM1166" s="92"/>
      <c r="CN1166" s="92"/>
      <c r="CO1166" s="92"/>
      <c r="CP1166" s="92"/>
      <c r="CQ1166" s="92"/>
      <c r="CR1166" s="92"/>
      <c r="CS1166" s="92"/>
      <c r="CT1166" s="92"/>
      <c r="CU1166" s="92"/>
      <c r="CV1166" s="92"/>
      <c r="CW1166" s="92"/>
      <c r="CX1166" s="92"/>
      <c r="CY1166" s="92"/>
      <c r="CZ1166" s="92"/>
      <c r="DA1166" s="92"/>
      <c r="DB1166" s="92"/>
      <c r="DC1166" s="92"/>
      <c r="DD1166" s="92"/>
      <c r="DE1166" s="92"/>
      <c r="DF1166" s="92"/>
      <c r="DG1166" s="92"/>
      <c r="DH1166" s="92"/>
      <c r="DI1166" s="92"/>
      <c r="DJ1166" s="92"/>
      <c r="DK1166" s="92"/>
      <c r="DL1166" s="92"/>
      <c r="DM1166" s="92"/>
      <c r="DN1166" s="92"/>
      <c r="DO1166" s="92"/>
      <c r="DP1166" s="92"/>
      <c r="DQ1166" s="92"/>
      <c r="DR1166" s="92"/>
      <c r="DS1166" s="92"/>
      <c r="DT1166" s="92"/>
      <c r="DU1166" s="92"/>
      <c r="DV1166" s="92"/>
      <c r="DW1166" s="92"/>
      <c r="DX1166" s="93"/>
      <c r="DY1166" s="92"/>
      <c r="DZ1166" s="92"/>
      <c r="EA1166" s="92"/>
      <c r="EB1166" s="92"/>
      <c r="EC1166" s="92"/>
      <c r="ED1166" s="92"/>
      <c r="EE1166" s="92"/>
      <c r="EF1166" s="92"/>
      <c r="EG1166" s="92"/>
      <c r="EH1166" s="92"/>
      <c r="EK1166" s="94"/>
      <c r="EL1166" s="95"/>
    </row>
    <row r="1167" spans="7:142" x14ac:dyDescent="0.15">
      <c r="G1167" s="132"/>
      <c r="H1167" s="132"/>
      <c r="I1167" s="132"/>
      <c r="J1167" s="132"/>
      <c r="K1167" s="132"/>
      <c r="L1167" s="132"/>
      <c r="M1167" s="132"/>
      <c r="N1167" s="132"/>
      <c r="O1167" s="132"/>
      <c r="P1167" s="132"/>
      <c r="Q1167" s="132"/>
      <c r="R1167" s="132"/>
      <c r="S1167" s="235"/>
      <c r="T1167" s="132"/>
      <c r="U1167" s="132"/>
      <c r="V1167" s="132"/>
      <c r="W1167" s="132"/>
      <c r="X1167" s="132"/>
      <c r="Y1167" s="132"/>
      <c r="Z1167" s="132"/>
      <c r="AA1167" s="132"/>
      <c r="AB1167" s="132"/>
      <c r="AC1167" s="132"/>
      <c r="AD1167" s="132"/>
      <c r="AE1167" s="132"/>
      <c r="AF1167" s="132"/>
      <c r="AG1167" s="132"/>
      <c r="AH1167" s="132"/>
      <c r="AI1167" s="132"/>
      <c r="AJ1167" s="132"/>
      <c r="AK1167" s="132"/>
      <c r="AL1167" s="132"/>
      <c r="AM1167" s="132"/>
      <c r="AN1167" s="132"/>
      <c r="AO1167" s="132"/>
      <c r="AP1167" s="132"/>
      <c r="AQ1167" s="132"/>
      <c r="AR1167" s="132"/>
      <c r="AS1167" s="132"/>
      <c r="AT1167" s="132"/>
      <c r="AU1167" s="132"/>
      <c r="AV1167" s="132"/>
      <c r="AW1167" s="132"/>
      <c r="AX1167" s="132"/>
      <c r="AY1167" s="132"/>
      <c r="AZ1167" s="132"/>
      <c r="BA1167" s="132"/>
      <c r="BB1167" s="132"/>
      <c r="BC1167" s="132"/>
      <c r="BD1167" s="132"/>
      <c r="BE1167" s="132"/>
      <c r="BF1167" s="132"/>
      <c r="BG1167" s="132"/>
      <c r="BH1167" s="132"/>
      <c r="BI1167" s="132"/>
      <c r="BJ1167" s="132"/>
      <c r="BK1167" s="132"/>
      <c r="BL1167" s="132"/>
      <c r="BM1167" s="132"/>
      <c r="BN1167" s="132"/>
      <c r="BO1167" s="132"/>
      <c r="BP1167" s="132"/>
      <c r="BQ1167" s="132"/>
      <c r="BR1167" s="132"/>
      <c r="BS1167" s="132"/>
      <c r="BT1167" s="132"/>
      <c r="BU1167" s="132"/>
      <c r="BV1167" s="132"/>
      <c r="BW1167" s="132"/>
      <c r="BX1167" s="132"/>
      <c r="BY1167" s="132"/>
      <c r="BZ1167" s="132"/>
      <c r="CA1167" s="132"/>
      <c r="CB1167" s="132"/>
      <c r="CC1167" s="132"/>
      <c r="CD1167" s="132"/>
      <c r="CE1167" s="132"/>
      <c r="CF1167" s="92"/>
      <c r="CG1167" s="92"/>
      <c r="CH1167" s="92"/>
      <c r="CI1167" s="92"/>
      <c r="CJ1167" s="92"/>
      <c r="CK1167" s="92"/>
      <c r="CL1167" s="92"/>
      <c r="CM1167" s="92"/>
      <c r="CN1167" s="92"/>
      <c r="CO1167" s="92"/>
      <c r="CP1167" s="92"/>
      <c r="CQ1167" s="92"/>
      <c r="CR1167" s="92"/>
      <c r="CS1167" s="92"/>
      <c r="CT1167" s="92"/>
      <c r="CU1167" s="92"/>
      <c r="CV1167" s="92"/>
      <c r="CW1167" s="92"/>
      <c r="CX1167" s="92"/>
      <c r="CY1167" s="92"/>
      <c r="CZ1167" s="92"/>
      <c r="DA1167" s="92"/>
      <c r="DB1167" s="92"/>
      <c r="DC1167" s="92"/>
      <c r="DD1167" s="92"/>
      <c r="DE1167" s="92"/>
      <c r="DF1167" s="92"/>
      <c r="DG1167" s="92"/>
      <c r="DH1167" s="92"/>
      <c r="DI1167" s="92"/>
      <c r="DJ1167" s="92"/>
      <c r="DK1167" s="92"/>
      <c r="DL1167" s="92"/>
      <c r="DM1167" s="92"/>
      <c r="DN1167" s="92"/>
      <c r="DO1167" s="92"/>
      <c r="DP1167" s="92"/>
      <c r="DQ1167" s="92"/>
      <c r="DR1167" s="92"/>
      <c r="DS1167" s="92"/>
      <c r="DT1167" s="92"/>
      <c r="DU1167" s="92"/>
      <c r="DV1167" s="92"/>
      <c r="DW1167" s="92"/>
      <c r="DX1167" s="93"/>
      <c r="DY1167" s="92"/>
      <c r="DZ1167" s="92"/>
      <c r="EA1167" s="92"/>
      <c r="EB1167" s="92"/>
      <c r="EC1167" s="92"/>
      <c r="ED1167" s="92"/>
      <c r="EE1167" s="92"/>
      <c r="EF1167" s="92"/>
      <c r="EG1167" s="92"/>
      <c r="EH1167" s="92"/>
      <c r="EK1167" s="94"/>
      <c r="EL1167" s="95"/>
    </row>
    <row r="1168" spans="7:142" x14ac:dyDescent="0.15">
      <c r="G1168" s="132"/>
      <c r="H1168" s="132"/>
      <c r="I1168" s="132"/>
      <c r="J1168" s="132"/>
      <c r="K1168" s="132"/>
      <c r="L1168" s="132"/>
      <c r="M1168" s="132"/>
      <c r="N1168" s="132"/>
      <c r="O1168" s="132"/>
      <c r="P1168" s="132"/>
      <c r="Q1168" s="132"/>
      <c r="R1168" s="132"/>
      <c r="S1168" s="235"/>
      <c r="T1168" s="132"/>
      <c r="U1168" s="132"/>
      <c r="V1168" s="132"/>
      <c r="W1168" s="132"/>
      <c r="X1168" s="132"/>
      <c r="Y1168" s="132"/>
      <c r="Z1168" s="132"/>
      <c r="AA1168" s="132"/>
      <c r="AB1168" s="132"/>
      <c r="AC1168" s="132"/>
      <c r="AD1168" s="132"/>
      <c r="AE1168" s="132"/>
      <c r="AF1168" s="132"/>
      <c r="AG1168" s="132"/>
      <c r="AH1168" s="132"/>
      <c r="AI1168" s="132"/>
      <c r="AJ1168" s="132"/>
      <c r="AK1168" s="132"/>
      <c r="AL1168" s="132"/>
      <c r="AM1168" s="132"/>
      <c r="AN1168" s="132"/>
      <c r="AO1168" s="132"/>
      <c r="AP1168" s="132"/>
      <c r="AQ1168" s="132"/>
      <c r="AR1168" s="132"/>
      <c r="AS1168" s="132"/>
      <c r="AT1168" s="132"/>
      <c r="AU1168" s="132"/>
      <c r="AV1168" s="132"/>
      <c r="AW1168" s="132"/>
      <c r="AX1168" s="132"/>
      <c r="AY1168" s="132"/>
      <c r="AZ1168" s="132"/>
      <c r="BA1168" s="132"/>
      <c r="BB1168" s="132"/>
      <c r="BC1168" s="132"/>
      <c r="BD1168" s="132"/>
      <c r="BE1168" s="132"/>
      <c r="BF1168" s="132"/>
      <c r="BG1168" s="132"/>
      <c r="BH1168" s="132"/>
      <c r="BI1168" s="132"/>
      <c r="BJ1168" s="132"/>
      <c r="BK1168" s="132"/>
      <c r="BL1168" s="132"/>
      <c r="BM1168" s="132"/>
      <c r="BN1168" s="132"/>
      <c r="BO1168" s="132"/>
      <c r="BP1168" s="132"/>
      <c r="BQ1168" s="132"/>
      <c r="BR1168" s="132"/>
      <c r="BS1168" s="132"/>
      <c r="BT1168" s="132"/>
      <c r="BU1168" s="132"/>
      <c r="BV1168" s="132"/>
      <c r="BW1168" s="132"/>
      <c r="BX1168" s="132"/>
      <c r="BY1168" s="132"/>
      <c r="BZ1168" s="132"/>
      <c r="CA1168" s="132"/>
      <c r="CB1168" s="132"/>
      <c r="CC1168" s="132"/>
      <c r="CD1168" s="132"/>
      <c r="CE1168" s="132"/>
      <c r="CF1168" s="92"/>
      <c r="CG1168" s="92"/>
      <c r="CH1168" s="92"/>
      <c r="CI1168" s="92"/>
      <c r="CJ1168" s="92"/>
      <c r="CK1168" s="92"/>
      <c r="CL1168" s="92"/>
      <c r="CM1168" s="92"/>
      <c r="CN1168" s="92"/>
      <c r="CO1168" s="92"/>
      <c r="CP1168" s="92"/>
      <c r="CQ1168" s="92"/>
      <c r="CR1168" s="92"/>
      <c r="CS1168" s="92"/>
      <c r="CT1168" s="92"/>
      <c r="CU1168" s="92"/>
      <c r="CV1168" s="92"/>
      <c r="CW1168" s="92"/>
      <c r="CX1168" s="92"/>
      <c r="CY1168" s="92"/>
      <c r="CZ1168" s="92"/>
      <c r="DA1168" s="92"/>
      <c r="DB1168" s="92"/>
      <c r="DC1168" s="92"/>
      <c r="DD1168" s="92"/>
      <c r="DE1168" s="92"/>
      <c r="DF1168" s="92"/>
      <c r="DG1168" s="92"/>
      <c r="DH1168" s="92"/>
      <c r="DI1168" s="92"/>
      <c r="DJ1168" s="92"/>
      <c r="DK1168" s="92"/>
      <c r="DL1168" s="92"/>
      <c r="DM1168" s="92"/>
      <c r="DN1168" s="92"/>
      <c r="DO1168" s="92"/>
      <c r="DP1168" s="92"/>
      <c r="DQ1168" s="92"/>
      <c r="DR1168" s="92"/>
      <c r="DS1168" s="92"/>
      <c r="DT1168" s="92"/>
      <c r="DU1168" s="92"/>
      <c r="DV1168" s="92"/>
      <c r="DW1168" s="92"/>
      <c r="DX1168" s="93"/>
      <c r="DY1168" s="92"/>
      <c r="DZ1168" s="92"/>
      <c r="EA1168" s="92"/>
      <c r="EB1168" s="92"/>
      <c r="EC1168" s="92"/>
      <c r="ED1168" s="92"/>
      <c r="EE1168" s="92"/>
      <c r="EF1168" s="92"/>
      <c r="EG1168" s="92"/>
      <c r="EH1168" s="92"/>
      <c r="EJ1168" s="115"/>
      <c r="EK1168" s="94"/>
      <c r="EL1168" s="95"/>
    </row>
    <row r="1169" spans="7:142" x14ac:dyDescent="0.15">
      <c r="G1169" s="132"/>
      <c r="H1169" s="132"/>
      <c r="I1169" s="132"/>
      <c r="J1169" s="132"/>
      <c r="K1169" s="132"/>
      <c r="L1169" s="132"/>
      <c r="M1169" s="132"/>
      <c r="N1169" s="132"/>
      <c r="O1169" s="132"/>
      <c r="P1169" s="132"/>
      <c r="Q1169" s="132"/>
      <c r="R1169" s="132"/>
      <c r="S1169" s="235"/>
      <c r="T1169" s="132"/>
      <c r="U1169" s="132"/>
      <c r="V1169" s="132"/>
      <c r="W1169" s="132"/>
      <c r="X1169" s="132"/>
      <c r="Y1169" s="132"/>
      <c r="Z1169" s="132"/>
      <c r="AA1169" s="132"/>
      <c r="AB1169" s="132"/>
      <c r="AC1169" s="132"/>
      <c r="AD1169" s="132"/>
      <c r="AE1169" s="132"/>
      <c r="AF1169" s="132"/>
      <c r="AG1169" s="132"/>
      <c r="AH1169" s="132"/>
      <c r="AI1169" s="132"/>
      <c r="AJ1169" s="132"/>
      <c r="AK1169" s="132"/>
      <c r="AL1169" s="132"/>
      <c r="AM1169" s="132"/>
      <c r="AN1169" s="132"/>
      <c r="AO1169" s="132"/>
      <c r="AP1169" s="132"/>
      <c r="AQ1169" s="132"/>
      <c r="AR1169" s="132"/>
      <c r="AS1169" s="132"/>
      <c r="AT1169" s="132"/>
      <c r="AU1169" s="132"/>
      <c r="AV1169" s="132"/>
      <c r="AW1169" s="132"/>
      <c r="AX1169" s="132"/>
      <c r="AY1169" s="132"/>
      <c r="AZ1169" s="132"/>
      <c r="BA1169" s="132"/>
      <c r="BB1169" s="132"/>
      <c r="BC1169" s="132"/>
      <c r="BD1169" s="132"/>
      <c r="BE1169" s="132"/>
      <c r="BF1169" s="132"/>
      <c r="BG1169" s="132"/>
      <c r="BH1169" s="132"/>
      <c r="BI1169" s="132"/>
      <c r="BJ1169" s="132"/>
      <c r="BK1169" s="132"/>
      <c r="BL1169" s="132"/>
      <c r="BM1169" s="132"/>
      <c r="BN1169" s="132"/>
      <c r="BO1169" s="132"/>
      <c r="BP1169" s="132"/>
      <c r="BQ1169" s="132"/>
      <c r="BR1169" s="132"/>
      <c r="BS1169" s="132"/>
      <c r="BT1169" s="132"/>
      <c r="BU1169" s="132"/>
      <c r="BV1169" s="132"/>
      <c r="BW1169" s="132"/>
      <c r="BX1169" s="132"/>
      <c r="BY1169" s="132"/>
      <c r="BZ1169" s="132"/>
      <c r="CA1169" s="132"/>
      <c r="CB1169" s="132"/>
      <c r="CC1169" s="132"/>
      <c r="CD1169" s="132"/>
      <c r="CE1169" s="132"/>
      <c r="CF1169" s="92"/>
      <c r="CG1169" s="92"/>
      <c r="CH1169" s="92"/>
      <c r="CI1169" s="92"/>
      <c r="CJ1169" s="92"/>
      <c r="CK1169" s="92"/>
      <c r="CL1169" s="92"/>
      <c r="CM1169" s="92"/>
      <c r="CN1169" s="92"/>
      <c r="CO1169" s="92"/>
      <c r="CP1169" s="92"/>
      <c r="CQ1169" s="92"/>
      <c r="CR1169" s="92"/>
      <c r="CS1169" s="92"/>
      <c r="CT1169" s="92"/>
      <c r="CU1169" s="92"/>
      <c r="CV1169" s="92"/>
      <c r="CW1169" s="92"/>
      <c r="CX1169" s="92"/>
      <c r="CY1169" s="92"/>
      <c r="CZ1169" s="92"/>
      <c r="DA1169" s="92"/>
      <c r="DB1169" s="92"/>
      <c r="DC1169" s="92"/>
      <c r="DD1169" s="92"/>
      <c r="DE1169" s="92"/>
      <c r="DF1169" s="92"/>
      <c r="DG1169" s="92"/>
      <c r="DH1169" s="92"/>
      <c r="DI1169" s="92"/>
      <c r="DJ1169" s="92"/>
      <c r="DK1169" s="92"/>
      <c r="DL1169" s="92"/>
      <c r="DM1169" s="92"/>
      <c r="DN1169" s="92"/>
      <c r="DO1169" s="92"/>
      <c r="DP1169" s="92"/>
      <c r="DQ1169" s="92"/>
      <c r="DR1169" s="92"/>
      <c r="DS1169" s="92"/>
      <c r="DT1169" s="92"/>
      <c r="DU1169" s="92"/>
      <c r="DV1169" s="92"/>
      <c r="DW1169" s="92"/>
      <c r="DX1169" s="93"/>
      <c r="DY1169" s="92"/>
      <c r="DZ1169" s="92"/>
      <c r="EA1169" s="92"/>
      <c r="EB1169" s="92"/>
      <c r="EC1169" s="92"/>
      <c r="ED1169" s="92"/>
      <c r="EE1169" s="92"/>
      <c r="EF1169" s="92"/>
      <c r="EG1169" s="92"/>
      <c r="EH1169" s="92"/>
      <c r="EK1169" s="94"/>
      <c r="EL1169" s="95"/>
    </row>
    <row r="1170" spans="7:142" x14ac:dyDescent="0.15">
      <c r="G1170" s="132"/>
      <c r="H1170" s="132"/>
      <c r="I1170" s="132"/>
      <c r="J1170" s="132"/>
      <c r="K1170" s="132"/>
      <c r="L1170" s="132"/>
      <c r="M1170" s="132"/>
      <c r="N1170" s="132"/>
      <c r="O1170" s="132"/>
      <c r="P1170" s="132"/>
      <c r="Q1170" s="132"/>
      <c r="R1170" s="132"/>
      <c r="S1170" s="235"/>
      <c r="T1170" s="132"/>
      <c r="U1170" s="132"/>
      <c r="V1170" s="132"/>
      <c r="W1170" s="132"/>
      <c r="X1170" s="132"/>
      <c r="Y1170" s="132"/>
      <c r="Z1170" s="132"/>
      <c r="AA1170" s="132"/>
      <c r="AB1170" s="132"/>
      <c r="AC1170" s="132"/>
      <c r="AD1170" s="132"/>
      <c r="AE1170" s="132"/>
      <c r="AF1170" s="132"/>
      <c r="AG1170" s="132"/>
      <c r="AH1170" s="132"/>
      <c r="AI1170" s="132"/>
      <c r="AJ1170" s="132"/>
      <c r="AK1170" s="132"/>
      <c r="AL1170" s="132"/>
      <c r="AM1170" s="132"/>
      <c r="AN1170" s="132"/>
      <c r="AO1170" s="132"/>
      <c r="AP1170" s="132"/>
      <c r="AQ1170" s="132"/>
      <c r="AR1170" s="132"/>
      <c r="AS1170" s="132"/>
      <c r="AT1170" s="132"/>
      <c r="AU1170" s="132"/>
      <c r="AV1170" s="132"/>
      <c r="AW1170" s="132"/>
      <c r="AX1170" s="132"/>
      <c r="AY1170" s="132"/>
      <c r="AZ1170" s="132"/>
      <c r="BA1170" s="132"/>
      <c r="BB1170" s="132"/>
      <c r="BC1170" s="132"/>
      <c r="BD1170" s="132"/>
      <c r="BE1170" s="132"/>
      <c r="BF1170" s="132"/>
      <c r="BG1170" s="132"/>
      <c r="BH1170" s="132"/>
      <c r="BI1170" s="132"/>
      <c r="BJ1170" s="132"/>
      <c r="BK1170" s="132"/>
      <c r="BL1170" s="132"/>
      <c r="BM1170" s="132"/>
      <c r="BN1170" s="132"/>
      <c r="BO1170" s="132"/>
      <c r="BP1170" s="132"/>
      <c r="BQ1170" s="132"/>
      <c r="BR1170" s="132"/>
      <c r="BS1170" s="132"/>
      <c r="BT1170" s="132"/>
      <c r="BU1170" s="132"/>
      <c r="BV1170" s="132"/>
      <c r="BW1170" s="132"/>
      <c r="BX1170" s="132"/>
      <c r="BY1170" s="132"/>
      <c r="BZ1170" s="132"/>
      <c r="CA1170" s="132"/>
      <c r="CB1170" s="132"/>
      <c r="CC1170" s="132"/>
      <c r="CD1170" s="132"/>
      <c r="CE1170" s="132"/>
      <c r="CF1170" s="92"/>
      <c r="CG1170" s="92"/>
      <c r="CH1170" s="92"/>
      <c r="CI1170" s="92"/>
      <c r="CJ1170" s="92"/>
      <c r="CK1170" s="92"/>
      <c r="CL1170" s="92"/>
      <c r="CM1170" s="92"/>
      <c r="CN1170" s="92"/>
      <c r="CO1170" s="92"/>
      <c r="CP1170" s="92"/>
      <c r="CQ1170" s="92"/>
      <c r="CR1170" s="92"/>
      <c r="CS1170" s="92"/>
      <c r="CT1170" s="92"/>
      <c r="CU1170" s="92"/>
      <c r="CV1170" s="92"/>
      <c r="CW1170" s="92"/>
      <c r="CX1170" s="92"/>
      <c r="CY1170" s="92"/>
      <c r="CZ1170" s="92"/>
      <c r="DA1170" s="92"/>
      <c r="DB1170" s="92"/>
      <c r="DC1170" s="92"/>
      <c r="DD1170" s="92"/>
      <c r="DE1170" s="92"/>
      <c r="DF1170" s="92"/>
      <c r="DG1170" s="92"/>
      <c r="DH1170" s="92"/>
      <c r="DI1170" s="92"/>
      <c r="DJ1170" s="92"/>
      <c r="DK1170" s="92"/>
      <c r="DL1170" s="92"/>
      <c r="DM1170" s="92"/>
      <c r="DN1170" s="92"/>
      <c r="DO1170" s="92"/>
      <c r="DP1170" s="92"/>
      <c r="DQ1170" s="92"/>
      <c r="DR1170" s="92"/>
      <c r="DS1170" s="92"/>
      <c r="DT1170" s="92"/>
      <c r="DU1170" s="92"/>
      <c r="DV1170" s="92"/>
      <c r="DW1170" s="92"/>
      <c r="DX1170" s="93"/>
      <c r="DY1170" s="92"/>
      <c r="DZ1170" s="92"/>
      <c r="EA1170" s="92"/>
      <c r="EB1170" s="92"/>
      <c r="EC1170" s="92"/>
      <c r="ED1170" s="92"/>
      <c r="EE1170" s="92"/>
      <c r="EF1170" s="92"/>
      <c r="EG1170" s="92"/>
      <c r="EH1170" s="92"/>
      <c r="EK1170" s="94"/>
      <c r="EL1170" s="95"/>
    </row>
    <row r="1171" spans="7:142" x14ac:dyDescent="0.15">
      <c r="G1171" s="132"/>
      <c r="H1171" s="132"/>
      <c r="I1171" s="132"/>
      <c r="J1171" s="132"/>
      <c r="K1171" s="132"/>
      <c r="L1171" s="132"/>
      <c r="M1171" s="132"/>
      <c r="N1171" s="132"/>
      <c r="O1171" s="132"/>
      <c r="P1171" s="132"/>
      <c r="Q1171" s="132"/>
      <c r="R1171" s="132"/>
      <c r="S1171" s="235"/>
      <c r="T1171" s="132"/>
      <c r="U1171" s="132"/>
      <c r="V1171" s="132"/>
      <c r="W1171" s="132"/>
      <c r="X1171" s="132"/>
      <c r="Y1171" s="132"/>
      <c r="Z1171" s="132"/>
      <c r="AA1171" s="132"/>
      <c r="AB1171" s="132"/>
      <c r="AC1171" s="132"/>
      <c r="AD1171" s="132"/>
      <c r="AE1171" s="132"/>
      <c r="AF1171" s="132"/>
      <c r="AG1171" s="132"/>
      <c r="AH1171" s="132"/>
      <c r="AI1171" s="132"/>
      <c r="AJ1171" s="132"/>
      <c r="AK1171" s="132"/>
      <c r="AL1171" s="132"/>
      <c r="AM1171" s="132"/>
      <c r="AN1171" s="132"/>
      <c r="AO1171" s="132"/>
      <c r="AP1171" s="132"/>
      <c r="AQ1171" s="132"/>
      <c r="AR1171" s="132"/>
      <c r="AS1171" s="132"/>
      <c r="AT1171" s="132"/>
      <c r="AU1171" s="132"/>
      <c r="AV1171" s="132"/>
      <c r="AW1171" s="132"/>
      <c r="AX1171" s="132"/>
      <c r="AY1171" s="132"/>
      <c r="AZ1171" s="132"/>
      <c r="BA1171" s="132"/>
      <c r="BB1171" s="132"/>
      <c r="BC1171" s="132"/>
      <c r="BD1171" s="132"/>
      <c r="BE1171" s="132"/>
      <c r="BF1171" s="132"/>
      <c r="BG1171" s="132"/>
      <c r="BH1171" s="132"/>
      <c r="BI1171" s="132"/>
      <c r="BJ1171" s="132"/>
      <c r="BK1171" s="132"/>
      <c r="BL1171" s="132"/>
      <c r="BM1171" s="132"/>
      <c r="BN1171" s="132"/>
      <c r="BO1171" s="132"/>
      <c r="BP1171" s="132"/>
      <c r="BQ1171" s="132"/>
      <c r="BR1171" s="132"/>
      <c r="BS1171" s="132"/>
      <c r="BT1171" s="132"/>
      <c r="BU1171" s="132"/>
      <c r="BV1171" s="132"/>
      <c r="BW1171" s="132"/>
      <c r="BX1171" s="132"/>
      <c r="BY1171" s="132"/>
      <c r="BZ1171" s="132"/>
      <c r="CA1171" s="132"/>
      <c r="CB1171" s="132"/>
      <c r="CC1171" s="132"/>
      <c r="CD1171" s="132"/>
      <c r="CE1171" s="132"/>
      <c r="CF1171" s="92"/>
      <c r="CG1171" s="92"/>
      <c r="CH1171" s="92"/>
      <c r="CI1171" s="92"/>
      <c r="CJ1171" s="92"/>
      <c r="CK1171" s="92"/>
      <c r="CL1171" s="92"/>
      <c r="CM1171" s="92"/>
      <c r="CN1171" s="92"/>
      <c r="CO1171" s="92"/>
      <c r="CP1171" s="92"/>
      <c r="CQ1171" s="92"/>
      <c r="CR1171" s="92"/>
      <c r="CS1171" s="92"/>
      <c r="CT1171" s="92"/>
      <c r="CU1171" s="92"/>
      <c r="CV1171" s="92"/>
      <c r="CW1171" s="92"/>
      <c r="CX1171" s="92"/>
      <c r="CY1171" s="92"/>
      <c r="CZ1171" s="92"/>
      <c r="DA1171" s="92"/>
      <c r="DB1171" s="92"/>
      <c r="DC1171" s="92"/>
      <c r="DD1171" s="92"/>
      <c r="DE1171" s="92"/>
      <c r="DF1171" s="92"/>
      <c r="DG1171" s="92"/>
      <c r="DH1171" s="92"/>
      <c r="DI1171" s="92"/>
      <c r="DJ1171" s="92"/>
      <c r="DK1171" s="92"/>
      <c r="DL1171" s="92"/>
      <c r="DM1171" s="92"/>
      <c r="DN1171" s="92"/>
      <c r="DO1171" s="92"/>
      <c r="DP1171" s="92"/>
      <c r="DQ1171" s="92"/>
      <c r="DR1171" s="92"/>
      <c r="DS1171" s="92"/>
      <c r="DT1171" s="92"/>
      <c r="DU1171" s="92"/>
      <c r="DV1171" s="92"/>
      <c r="DW1171" s="92"/>
      <c r="DX1171" s="93"/>
      <c r="DY1171" s="92"/>
      <c r="DZ1171" s="92"/>
      <c r="EA1171" s="92"/>
      <c r="EB1171" s="92"/>
      <c r="EC1171" s="92"/>
      <c r="ED1171" s="92"/>
      <c r="EE1171" s="92"/>
      <c r="EF1171" s="92"/>
      <c r="EG1171" s="92"/>
      <c r="EH1171" s="92"/>
      <c r="EK1171" s="94"/>
      <c r="EL1171" s="95"/>
    </row>
    <row r="1172" spans="7:142" x14ac:dyDescent="0.15">
      <c r="G1172" s="132"/>
      <c r="H1172" s="132"/>
      <c r="I1172" s="132"/>
      <c r="J1172" s="132"/>
      <c r="K1172" s="132"/>
      <c r="L1172" s="132"/>
      <c r="M1172" s="132"/>
      <c r="N1172" s="132"/>
      <c r="O1172" s="132"/>
      <c r="P1172" s="132"/>
      <c r="Q1172" s="132"/>
      <c r="R1172" s="132"/>
      <c r="S1172" s="235"/>
      <c r="T1172" s="132"/>
      <c r="U1172" s="132"/>
      <c r="V1172" s="132"/>
      <c r="W1172" s="132"/>
      <c r="X1172" s="132"/>
      <c r="Y1172" s="132"/>
      <c r="Z1172" s="132"/>
      <c r="AA1172" s="132"/>
      <c r="AB1172" s="132"/>
      <c r="AC1172" s="132"/>
      <c r="AD1172" s="132"/>
      <c r="AE1172" s="132"/>
      <c r="AF1172" s="132"/>
      <c r="AG1172" s="132"/>
      <c r="AH1172" s="132"/>
      <c r="AI1172" s="132"/>
      <c r="AJ1172" s="132"/>
      <c r="AK1172" s="132"/>
      <c r="AL1172" s="132"/>
      <c r="AM1172" s="132"/>
      <c r="AN1172" s="132"/>
      <c r="AO1172" s="132"/>
      <c r="AP1172" s="132"/>
      <c r="AQ1172" s="132"/>
      <c r="AR1172" s="132"/>
      <c r="AS1172" s="132"/>
      <c r="AT1172" s="132"/>
      <c r="AU1172" s="132"/>
      <c r="AV1172" s="132"/>
      <c r="AW1172" s="132"/>
      <c r="AX1172" s="132"/>
      <c r="AY1172" s="132"/>
      <c r="AZ1172" s="132"/>
      <c r="BA1172" s="132"/>
      <c r="BB1172" s="132"/>
      <c r="BC1172" s="132"/>
      <c r="BD1172" s="132"/>
      <c r="BE1172" s="132"/>
      <c r="BF1172" s="132"/>
      <c r="BG1172" s="132"/>
      <c r="BH1172" s="132"/>
      <c r="BI1172" s="132"/>
      <c r="BJ1172" s="132"/>
      <c r="BK1172" s="132"/>
      <c r="BL1172" s="132"/>
      <c r="BM1172" s="132"/>
      <c r="BN1172" s="132"/>
      <c r="BO1172" s="132"/>
      <c r="BP1172" s="132"/>
      <c r="BQ1172" s="132"/>
      <c r="BR1172" s="132"/>
      <c r="BS1172" s="132"/>
      <c r="BT1172" s="132"/>
      <c r="BU1172" s="132"/>
      <c r="BV1172" s="132"/>
      <c r="BW1172" s="132"/>
      <c r="BX1172" s="132"/>
      <c r="BY1172" s="132"/>
      <c r="BZ1172" s="132"/>
      <c r="CA1172" s="132"/>
      <c r="CB1172" s="132"/>
      <c r="CC1172" s="132"/>
      <c r="CD1172" s="132"/>
      <c r="CE1172" s="132"/>
      <c r="CF1172" s="92"/>
      <c r="CG1172" s="92"/>
      <c r="CH1172" s="92"/>
      <c r="CI1172" s="92"/>
      <c r="CJ1172" s="92"/>
      <c r="CK1172" s="92"/>
      <c r="CL1172" s="92"/>
      <c r="CM1172" s="92"/>
      <c r="CN1172" s="92"/>
      <c r="CO1172" s="92"/>
      <c r="CP1172" s="92"/>
      <c r="CQ1172" s="92"/>
      <c r="CR1172" s="92"/>
      <c r="CS1172" s="92"/>
      <c r="CT1172" s="92"/>
      <c r="CU1172" s="92"/>
      <c r="CV1172" s="92"/>
      <c r="CW1172" s="92"/>
      <c r="CX1172" s="92"/>
      <c r="CY1172" s="92"/>
      <c r="CZ1172" s="92"/>
      <c r="DA1172" s="92"/>
      <c r="DB1172" s="92"/>
      <c r="DC1172" s="92"/>
      <c r="DD1172" s="92"/>
      <c r="DE1172" s="92"/>
      <c r="DF1172" s="92"/>
      <c r="DG1172" s="92"/>
      <c r="DH1172" s="92"/>
      <c r="DI1172" s="92"/>
      <c r="DJ1172" s="92"/>
      <c r="DK1172" s="92"/>
      <c r="DL1172" s="92"/>
      <c r="DM1172" s="92"/>
      <c r="DN1172" s="92"/>
      <c r="DO1172" s="92"/>
      <c r="DP1172" s="92"/>
      <c r="DQ1172" s="92"/>
      <c r="DR1172" s="92"/>
      <c r="DS1172" s="92"/>
      <c r="DT1172" s="92"/>
      <c r="DU1172" s="92"/>
      <c r="DV1172" s="92"/>
      <c r="DW1172" s="92"/>
      <c r="DX1172" s="93"/>
      <c r="DY1172" s="92"/>
      <c r="DZ1172" s="92"/>
      <c r="EA1172" s="92"/>
      <c r="EB1172" s="92"/>
      <c r="EC1172" s="92"/>
      <c r="ED1172" s="92"/>
      <c r="EE1172" s="92"/>
      <c r="EF1172" s="92"/>
      <c r="EG1172" s="92"/>
      <c r="EH1172" s="92"/>
      <c r="EJ1172" s="115"/>
      <c r="EK1172" s="94"/>
      <c r="EL1172" s="95"/>
    </row>
    <row r="1173" spans="7:142" x14ac:dyDescent="0.15">
      <c r="G1173" s="132"/>
      <c r="H1173" s="132"/>
      <c r="I1173" s="132"/>
      <c r="J1173" s="132"/>
      <c r="K1173" s="132"/>
      <c r="L1173" s="132"/>
      <c r="M1173" s="132"/>
      <c r="N1173" s="132"/>
      <c r="O1173" s="132"/>
      <c r="P1173" s="132"/>
      <c r="Q1173" s="132"/>
      <c r="R1173" s="132"/>
      <c r="S1173" s="235"/>
      <c r="T1173" s="132"/>
      <c r="U1173" s="132"/>
      <c r="V1173" s="132"/>
      <c r="W1173" s="132"/>
      <c r="X1173" s="132"/>
      <c r="Y1173" s="132"/>
      <c r="Z1173" s="132"/>
      <c r="AA1173" s="132"/>
      <c r="AB1173" s="132"/>
      <c r="AC1173" s="132"/>
      <c r="AD1173" s="132"/>
      <c r="AE1173" s="132"/>
      <c r="AF1173" s="132"/>
      <c r="AG1173" s="132"/>
      <c r="AH1173" s="132"/>
      <c r="AI1173" s="132"/>
      <c r="AJ1173" s="132"/>
      <c r="AK1173" s="132"/>
      <c r="AL1173" s="132"/>
      <c r="AM1173" s="132"/>
      <c r="AN1173" s="132"/>
      <c r="AO1173" s="132"/>
      <c r="AP1173" s="132"/>
      <c r="AQ1173" s="132"/>
      <c r="AR1173" s="132"/>
      <c r="AS1173" s="132"/>
      <c r="AT1173" s="132"/>
      <c r="AU1173" s="132"/>
      <c r="AV1173" s="132"/>
      <c r="AW1173" s="132"/>
      <c r="AX1173" s="132"/>
      <c r="AY1173" s="132"/>
      <c r="AZ1173" s="132"/>
      <c r="BA1173" s="132"/>
      <c r="BB1173" s="132"/>
      <c r="BC1173" s="132"/>
      <c r="BD1173" s="132"/>
      <c r="BE1173" s="132"/>
      <c r="BF1173" s="132"/>
      <c r="BG1173" s="132"/>
      <c r="BH1173" s="132"/>
      <c r="BI1173" s="132"/>
      <c r="BJ1173" s="132"/>
      <c r="BK1173" s="132"/>
      <c r="BL1173" s="132"/>
      <c r="BM1173" s="132"/>
      <c r="BN1173" s="132"/>
      <c r="BO1173" s="132"/>
      <c r="BP1173" s="132"/>
      <c r="BQ1173" s="132"/>
      <c r="BR1173" s="132"/>
      <c r="BS1173" s="132"/>
      <c r="BT1173" s="132"/>
      <c r="BU1173" s="132"/>
      <c r="BV1173" s="132"/>
      <c r="BW1173" s="132"/>
      <c r="BX1173" s="132"/>
      <c r="BY1173" s="132"/>
      <c r="BZ1173" s="132"/>
      <c r="CA1173" s="132"/>
      <c r="CB1173" s="132"/>
      <c r="CC1173" s="132"/>
      <c r="CD1173" s="132"/>
      <c r="CE1173" s="132"/>
      <c r="CF1173" s="92"/>
      <c r="CG1173" s="92"/>
      <c r="CH1173" s="92"/>
      <c r="CI1173" s="92"/>
      <c r="CJ1173" s="92"/>
      <c r="CK1173" s="92"/>
      <c r="CL1173" s="92"/>
      <c r="CM1173" s="92"/>
      <c r="CN1173" s="92"/>
      <c r="CO1173" s="92"/>
      <c r="CP1173" s="92"/>
      <c r="CQ1173" s="92"/>
      <c r="CR1173" s="92"/>
      <c r="CS1173" s="92"/>
      <c r="CT1173" s="92"/>
      <c r="CU1173" s="92"/>
      <c r="CV1173" s="92"/>
      <c r="CW1173" s="92"/>
      <c r="CX1173" s="92"/>
      <c r="CY1173" s="92"/>
      <c r="CZ1173" s="92"/>
      <c r="DA1173" s="92"/>
      <c r="DB1173" s="92"/>
      <c r="DC1173" s="92"/>
      <c r="DD1173" s="92"/>
      <c r="DE1173" s="92"/>
      <c r="DF1173" s="92"/>
      <c r="DG1173" s="92"/>
      <c r="DH1173" s="92"/>
      <c r="DI1173" s="92"/>
      <c r="DJ1173" s="92"/>
      <c r="DK1173" s="92"/>
      <c r="DL1173" s="92"/>
      <c r="DM1173" s="92"/>
      <c r="DN1173" s="92"/>
      <c r="DO1173" s="92"/>
      <c r="DP1173" s="92"/>
      <c r="DQ1173" s="92"/>
      <c r="DR1173" s="92"/>
      <c r="DS1173" s="92"/>
      <c r="DT1173" s="92"/>
      <c r="DU1173" s="92"/>
      <c r="DV1173" s="92"/>
      <c r="DW1173" s="92"/>
      <c r="DX1173" s="93"/>
      <c r="DY1173" s="92"/>
      <c r="DZ1173" s="92"/>
      <c r="EA1173" s="92"/>
      <c r="EB1173" s="92"/>
      <c r="EC1173" s="92"/>
      <c r="ED1173" s="92"/>
      <c r="EE1173" s="92"/>
      <c r="EF1173" s="92"/>
      <c r="EG1173" s="92"/>
      <c r="EH1173" s="92"/>
      <c r="EK1173" s="94"/>
      <c r="EL1173" s="95"/>
    </row>
    <row r="1174" spans="7:142" x14ac:dyDescent="0.15">
      <c r="G1174" s="132"/>
      <c r="H1174" s="132"/>
      <c r="I1174" s="132"/>
      <c r="J1174" s="132"/>
      <c r="K1174" s="132"/>
      <c r="L1174" s="132"/>
      <c r="M1174" s="132"/>
      <c r="N1174" s="132"/>
      <c r="O1174" s="132"/>
      <c r="P1174" s="132"/>
      <c r="Q1174" s="132"/>
      <c r="R1174" s="132"/>
      <c r="S1174" s="235"/>
      <c r="T1174" s="132"/>
      <c r="U1174" s="132"/>
      <c r="V1174" s="132"/>
      <c r="W1174" s="132"/>
      <c r="X1174" s="132"/>
      <c r="Y1174" s="132"/>
      <c r="Z1174" s="132"/>
      <c r="AA1174" s="132"/>
      <c r="AB1174" s="132"/>
      <c r="AC1174" s="132"/>
      <c r="AD1174" s="132"/>
      <c r="AE1174" s="132"/>
      <c r="AF1174" s="132"/>
      <c r="AG1174" s="132"/>
      <c r="AH1174" s="132"/>
      <c r="AI1174" s="132"/>
      <c r="AJ1174" s="132"/>
      <c r="AK1174" s="132"/>
      <c r="AL1174" s="132"/>
      <c r="AM1174" s="132"/>
      <c r="AN1174" s="132"/>
      <c r="AO1174" s="132"/>
      <c r="AP1174" s="132"/>
      <c r="AQ1174" s="132"/>
      <c r="AR1174" s="132"/>
      <c r="AS1174" s="132"/>
      <c r="AT1174" s="132"/>
      <c r="AU1174" s="132"/>
      <c r="AV1174" s="132"/>
      <c r="AW1174" s="132"/>
      <c r="AX1174" s="132"/>
      <c r="AY1174" s="132"/>
      <c r="AZ1174" s="132"/>
      <c r="BA1174" s="132"/>
      <c r="BB1174" s="132"/>
      <c r="BC1174" s="132"/>
      <c r="BD1174" s="132"/>
      <c r="BE1174" s="132"/>
      <c r="BF1174" s="132"/>
      <c r="BG1174" s="132"/>
      <c r="BH1174" s="132"/>
      <c r="BI1174" s="132"/>
      <c r="BJ1174" s="132"/>
      <c r="BK1174" s="132"/>
      <c r="BL1174" s="132"/>
      <c r="BM1174" s="132"/>
      <c r="BN1174" s="132"/>
      <c r="BO1174" s="132"/>
      <c r="BP1174" s="132"/>
      <c r="BQ1174" s="132"/>
      <c r="BR1174" s="132"/>
      <c r="BS1174" s="132"/>
      <c r="BT1174" s="132"/>
      <c r="BU1174" s="132"/>
      <c r="BV1174" s="132"/>
      <c r="BW1174" s="132"/>
      <c r="BX1174" s="132"/>
      <c r="BY1174" s="132"/>
      <c r="BZ1174" s="132"/>
      <c r="CA1174" s="132"/>
      <c r="CB1174" s="132"/>
      <c r="CC1174" s="132"/>
      <c r="CD1174" s="132"/>
      <c r="CE1174" s="132"/>
      <c r="CF1174" s="92"/>
      <c r="CG1174" s="92"/>
      <c r="CH1174" s="92"/>
      <c r="CI1174" s="92"/>
      <c r="CJ1174" s="92"/>
      <c r="CK1174" s="92"/>
      <c r="CL1174" s="92"/>
      <c r="CM1174" s="92"/>
      <c r="CN1174" s="92"/>
      <c r="CO1174" s="92"/>
      <c r="CP1174" s="92"/>
      <c r="CQ1174" s="92"/>
      <c r="CR1174" s="92"/>
      <c r="CS1174" s="92"/>
      <c r="CT1174" s="92"/>
      <c r="CU1174" s="92"/>
      <c r="CV1174" s="92"/>
      <c r="CW1174" s="92"/>
      <c r="CX1174" s="92"/>
      <c r="CY1174" s="92"/>
      <c r="CZ1174" s="92"/>
      <c r="DA1174" s="92"/>
      <c r="DB1174" s="92"/>
      <c r="DC1174" s="92"/>
      <c r="DD1174" s="92"/>
      <c r="DE1174" s="92"/>
      <c r="DF1174" s="92"/>
      <c r="DG1174" s="92"/>
      <c r="DH1174" s="92"/>
      <c r="DI1174" s="92"/>
      <c r="DJ1174" s="92"/>
      <c r="DK1174" s="92"/>
      <c r="DL1174" s="92"/>
      <c r="DM1174" s="92"/>
      <c r="DN1174" s="92"/>
      <c r="DO1174" s="92"/>
      <c r="DP1174" s="92"/>
      <c r="DQ1174" s="92"/>
      <c r="DR1174" s="92"/>
      <c r="DS1174" s="92"/>
      <c r="DT1174" s="92"/>
      <c r="DU1174" s="92"/>
      <c r="DV1174" s="92"/>
      <c r="DW1174" s="92"/>
      <c r="DX1174" s="93"/>
      <c r="DY1174" s="92"/>
      <c r="DZ1174" s="92"/>
      <c r="EA1174" s="92"/>
      <c r="EB1174" s="92"/>
      <c r="EC1174" s="92"/>
      <c r="ED1174" s="92"/>
      <c r="EE1174" s="92"/>
      <c r="EF1174" s="92"/>
      <c r="EG1174" s="92"/>
      <c r="EH1174" s="92"/>
      <c r="EK1174" s="94"/>
      <c r="EL1174" s="95"/>
    </row>
    <row r="1175" spans="7:142" x14ac:dyDescent="0.15">
      <c r="G1175" s="132"/>
      <c r="H1175" s="132"/>
      <c r="I1175" s="132"/>
      <c r="J1175" s="132"/>
      <c r="K1175" s="132"/>
      <c r="L1175" s="132"/>
      <c r="M1175" s="132"/>
      <c r="N1175" s="132"/>
      <c r="O1175" s="132"/>
      <c r="P1175" s="132"/>
      <c r="Q1175" s="132"/>
      <c r="R1175" s="132"/>
      <c r="S1175" s="235"/>
      <c r="T1175" s="132"/>
      <c r="U1175" s="132"/>
      <c r="V1175" s="132"/>
      <c r="W1175" s="132"/>
      <c r="X1175" s="132"/>
      <c r="Y1175" s="132"/>
      <c r="Z1175" s="132"/>
      <c r="AA1175" s="132"/>
      <c r="AB1175" s="132"/>
      <c r="AC1175" s="132"/>
      <c r="AD1175" s="132"/>
      <c r="AE1175" s="132"/>
      <c r="AF1175" s="132"/>
      <c r="AG1175" s="132"/>
      <c r="AH1175" s="132"/>
      <c r="AI1175" s="132"/>
      <c r="AJ1175" s="132"/>
      <c r="AK1175" s="132"/>
      <c r="AL1175" s="132"/>
      <c r="AM1175" s="132"/>
      <c r="AN1175" s="132"/>
      <c r="AO1175" s="132"/>
      <c r="AP1175" s="132"/>
      <c r="AQ1175" s="132"/>
      <c r="AR1175" s="132"/>
      <c r="AS1175" s="132"/>
      <c r="AT1175" s="132"/>
      <c r="AU1175" s="132"/>
      <c r="AV1175" s="132"/>
      <c r="AW1175" s="132"/>
      <c r="AX1175" s="132"/>
      <c r="AY1175" s="132"/>
      <c r="AZ1175" s="132"/>
      <c r="BA1175" s="132"/>
      <c r="BB1175" s="132"/>
      <c r="BC1175" s="132"/>
      <c r="BD1175" s="132"/>
      <c r="BE1175" s="132"/>
      <c r="BF1175" s="132"/>
      <c r="BG1175" s="132"/>
      <c r="BH1175" s="132"/>
      <c r="BI1175" s="132"/>
      <c r="BJ1175" s="132"/>
      <c r="BK1175" s="132"/>
      <c r="BL1175" s="132"/>
      <c r="BM1175" s="132"/>
      <c r="BN1175" s="132"/>
      <c r="BO1175" s="132"/>
      <c r="BP1175" s="132"/>
      <c r="BQ1175" s="132"/>
      <c r="BR1175" s="132"/>
      <c r="BS1175" s="132"/>
      <c r="BT1175" s="132"/>
      <c r="BU1175" s="132"/>
      <c r="BV1175" s="132"/>
      <c r="BW1175" s="132"/>
      <c r="BX1175" s="132"/>
      <c r="BY1175" s="132"/>
      <c r="BZ1175" s="132"/>
      <c r="CA1175" s="132"/>
      <c r="CB1175" s="132"/>
      <c r="CC1175" s="132"/>
      <c r="CD1175" s="132"/>
      <c r="CE1175" s="132"/>
      <c r="CF1175" s="92"/>
      <c r="CG1175" s="92"/>
      <c r="CH1175" s="92"/>
      <c r="CI1175" s="92"/>
      <c r="CJ1175" s="92"/>
      <c r="CK1175" s="92"/>
      <c r="CL1175" s="92"/>
      <c r="CM1175" s="92"/>
      <c r="CN1175" s="92"/>
      <c r="CO1175" s="92"/>
      <c r="CP1175" s="92"/>
      <c r="CQ1175" s="92"/>
      <c r="CR1175" s="92"/>
      <c r="CS1175" s="92"/>
      <c r="CT1175" s="92"/>
      <c r="CU1175" s="92"/>
      <c r="CV1175" s="92"/>
      <c r="CW1175" s="92"/>
      <c r="CX1175" s="92"/>
      <c r="CY1175" s="92"/>
      <c r="CZ1175" s="92"/>
      <c r="DA1175" s="92"/>
      <c r="DB1175" s="92"/>
      <c r="DC1175" s="92"/>
      <c r="DD1175" s="92"/>
      <c r="DE1175" s="92"/>
      <c r="DF1175" s="92"/>
      <c r="DG1175" s="92"/>
      <c r="DH1175" s="92"/>
      <c r="DI1175" s="92"/>
      <c r="DJ1175" s="92"/>
      <c r="DK1175" s="92"/>
      <c r="DL1175" s="92"/>
      <c r="DM1175" s="92"/>
      <c r="DN1175" s="92"/>
      <c r="DO1175" s="92"/>
      <c r="DP1175" s="92"/>
      <c r="DQ1175" s="92"/>
      <c r="DR1175" s="92"/>
      <c r="DS1175" s="92"/>
      <c r="DT1175" s="92"/>
      <c r="DU1175" s="92"/>
      <c r="DV1175" s="92"/>
      <c r="DW1175" s="92"/>
      <c r="DX1175" s="93"/>
      <c r="DY1175" s="92"/>
      <c r="DZ1175" s="92"/>
      <c r="EA1175" s="92"/>
      <c r="EB1175" s="92"/>
      <c r="EC1175" s="92"/>
      <c r="ED1175" s="92"/>
      <c r="EE1175" s="92"/>
      <c r="EF1175" s="92"/>
      <c r="EG1175" s="92"/>
      <c r="EH1175" s="92"/>
      <c r="EK1175" s="94"/>
      <c r="EL1175" s="95"/>
    </row>
    <row r="1176" spans="7:142" x14ac:dyDescent="0.15">
      <c r="G1176" s="132"/>
      <c r="H1176" s="132"/>
      <c r="I1176" s="132"/>
      <c r="J1176" s="132"/>
      <c r="K1176" s="132"/>
      <c r="L1176" s="132"/>
      <c r="M1176" s="132"/>
      <c r="N1176" s="132"/>
      <c r="O1176" s="132"/>
      <c r="P1176" s="132"/>
      <c r="Q1176" s="132"/>
      <c r="R1176" s="132"/>
      <c r="S1176" s="235"/>
      <c r="T1176" s="132"/>
      <c r="U1176" s="132"/>
      <c r="V1176" s="132"/>
      <c r="W1176" s="132"/>
      <c r="X1176" s="132"/>
      <c r="Y1176" s="132"/>
      <c r="Z1176" s="132"/>
      <c r="AA1176" s="132"/>
      <c r="AB1176" s="132"/>
      <c r="AC1176" s="132"/>
      <c r="AD1176" s="132"/>
      <c r="AE1176" s="132"/>
      <c r="AF1176" s="132"/>
      <c r="AG1176" s="132"/>
      <c r="AH1176" s="132"/>
      <c r="AI1176" s="132"/>
      <c r="AJ1176" s="132"/>
      <c r="AK1176" s="132"/>
      <c r="AL1176" s="132"/>
      <c r="AM1176" s="132"/>
      <c r="AN1176" s="132"/>
      <c r="AO1176" s="132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  <c r="BM1176" s="132"/>
      <c r="BN1176" s="132"/>
      <c r="BO1176" s="132"/>
      <c r="BP1176" s="132"/>
      <c r="BQ1176" s="132"/>
      <c r="BR1176" s="132"/>
      <c r="BS1176" s="132"/>
      <c r="BT1176" s="132"/>
      <c r="BU1176" s="132"/>
      <c r="BV1176" s="132"/>
      <c r="BW1176" s="132"/>
      <c r="BX1176" s="132"/>
      <c r="BY1176" s="132"/>
      <c r="BZ1176" s="132"/>
      <c r="CA1176" s="132"/>
      <c r="CB1176" s="132"/>
      <c r="CC1176" s="132"/>
      <c r="CD1176" s="132"/>
      <c r="CE1176" s="132"/>
      <c r="CF1176" s="92"/>
      <c r="CG1176" s="92"/>
      <c r="CH1176" s="92"/>
      <c r="CI1176" s="92"/>
      <c r="CJ1176" s="92"/>
      <c r="CK1176" s="92"/>
      <c r="CL1176" s="92"/>
      <c r="CM1176" s="92"/>
      <c r="CN1176" s="92"/>
      <c r="CO1176" s="92"/>
      <c r="CP1176" s="92"/>
      <c r="CQ1176" s="92"/>
      <c r="CR1176" s="92"/>
      <c r="CS1176" s="92"/>
      <c r="CT1176" s="92"/>
      <c r="CU1176" s="92"/>
      <c r="CV1176" s="92"/>
      <c r="CW1176" s="92"/>
      <c r="CX1176" s="92"/>
      <c r="CY1176" s="92"/>
      <c r="CZ1176" s="92"/>
      <c r="DA1176" s="92"/>
      <c r="DB1176" s="92"/>
      <c r="DC1176" s="92"/>
      <c r="DD1176" s="92"/>
      <c r="DE1176" s="92"/>
      <c r="DF1176" s="92"/>
      <c r="DG1176" s="92"/>
      <c r="DH1176" s="92"/>
      <c r="DI1176" s="92"/>
      <c r="DJ1176" s="92"/>
      <c r="DK1176" s="92"/>
      <c r="DL1176" s="92"/>
      <c r="DM1176" s="92"/>
      <c r="DN1176" s="92"/>
      <c r="DO1176" s="92"/>
      <c r="DP1176" s="92"/>
      <c r="DQ1176" s="92"/>
      <c r="DR1176" s="92"/>
      <c r="DS1176" s="92"/>
      <c r="DT1176" s="92"/>
      <c r="DU1176" s="92"/>
      <c r="DV1176" s="92"/>
      <c r="DW1176" s="92"/>
      <c r="DX1176" s="93"/>
      <c r="DY1176" s="92"/>
      <c r="DZ1176" s="92"/>
      <c r="EA1176" s="92"/>
      <c r="EB1176" s="92"/>
      <c r="EC1176" s="92"/>
      <c r="ED1176" s="92"/>
      <c r="EE1176" s="92"/>
      <c r="EF1176" s="92"/>
      <c r="EG1176" s="92"/>
      <c r="EH1176" s="92"/>
      <c r="EK1176" s="94"/>
      <c r="EL1176" s="95"/>
    </row>
    <row r="1177" spans="7:142" x14ac:dyDescent="0.15"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  <c r="S1177" s="236"/>
      <c r="T1177" s="129"/>
      <c r="U1177" s="129"/>
      <c r="V1177" s="129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  <c r="BP1177" s="129"/>
      <c r="BQ1177" s="129"/>
      <c r="BR1177" s="129"/>
      <c r="BS1177" s="129"/>
      <c r="BT1177" s="129"/>
      <c r="BU1177" s="129"/>
      <c r="BV1177" s="129"/>
      <c r="BW1177" s="129"/>
      <c r="BX1177" s="129"/>
      <c r="BY1177" s="129"/>
      <c r="BZ1177" s="129"/>
      <c r="CA1177" s="129"/>
      <c r="CB1177" s="129"/>
      <c r="CC1177" s="129"/>
      <c r="CD1177" s="129"/>
      <c r="CE1177" s="129"/>
      <c r="CF1177" s="92"/>
      <c r="CG1177" s="92"/>
      <c r="CH1177" s="92"/>
      <c r="CI1177" s="92"/>
      <c r="CJ1177" s="92"/>
      <c r="CK1177" s="92"/>
      <c r="CL1177" s="92"/>
      <c r="CM1177" s="92"/>
      <c r="CN1177" s="92"/>
      <c r="CO1177" s="92"/>
      <c r="CP1177" s="92"/>
      <c r="CQ1177" s="92"/>
      <c r="CR1177" s="92"/>
      <c r="CS1177" s="92"/>
      <c r="CT1177" s="92"/>
      <c r="CU1177" s="92"/>
      <c r="CV1177" s="92"/>
      <c r="CW1177" s="92"/>
      <c r="CX1177" s="92"/>
      <c r="CY1177" s="92"/>
      <c r="CZ1177" s="92"/>
      <c r="DA1177" s="92"/>
      <c r="DB1177" s="92"/>
      <c r="DC1177" s="92"/>
      <c r="DD1177" s="92"/>
      <c r="DE1177" s="92"/>
      <c r="DF1177" s="92"/>
      <c r="DG1177" s="92"/>
      <c r="DH1177" s="92"/>
      <c r="DI1177" s="92"/>
      <c r="DJ1177" s="92"/>
      <c r="DK1177" s="92"/>
      <c r="DL1177" s="92"/>
      <c r="DM1177" s="92"/>
      <c r="DN1177" s="92"/>
      <c r="DO1177" s="92"/>
      <c r="DP1177" s="92"/>
      <c r="DQ1177" s="92"/>
      <c r="DR1177" s="92"/>
      <c r="DS1177" s="92"/>
      <c r="DT1177" s="92"/>
      <c r="DU1177" s="92"/>
      <c r="DV1177" s="92"/>
      <c r="DW1177" s="92"/>
      <c r="DX1177" s="93"/>
      <c r="DY1177" s="92"/>
      <c r="DZ1177" s="92"/>
      <c r="EA1177" s="92"/>
      <c r="EB1177" s="92"/>
      <c r="EC1177" s="92"/>
      <c r="ED1177" s="92"/>
      <c r="EE1177" s="92"/>
      <c r="EF1177" s="92"/>
      <c r="EG1177" s="92"/>
      <c r="EH1177" s="92"/>
      <c r="EK1177" s="94"/>
      <c r="EL1177" s="95"/>
    </row>
    <row r="1178" spans="7:142" x14ac:dyDescent="0.15"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236"/>
      <c r="T1178" s="129"/>
      <c r="U1178" s="129"/>
      <c r="V1178" s="129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  <c r="BP1178" s="129"/>
      <c r="BQ1178" s="129"/>
      <c r="BR1178" s="129"/>
      <c r="BS1178" s="129"/>
      <c r="BT1178" s="129"/>
      <c r="BU1178" s="129"/>
      <c r="BV1178" s="129"/>
      <c r="BW1178" s="129"/>
      <c r="BX1178" s="129"/>
      <c r="BY1178" s="129"/>
      <c r="BZ1178" s="129"/>
      <c r="CA1178" s="129"/>
      <c r="CB1178" s="129"/>
      <c r="CC1178" s="129"/>
      <c r="CD1178" s="129"/>
      <c r="CE1178" s="129"/>
      <c r="CF1178" s="92"/>
      <c r="CG1178" s="92"/>
      <c r="CH1178" s="92"/>
      <c r="CI1178" s="92"/>
      <c r="CJ1178" s="92"/>
      <c r="CK1178" s="92"/>
      <c r="CL1178" s="92"/>
      <c r="CM1178" s="92"/>
      <c r="CN1178" s="92"/>
      <c r="CO1178" s="92"/>
      <c r="CP1178" s="92"/>
      <c r="CQ1178" s="92"/>
      <c r="CR1178" s="92"/>
      <c r="CS1178" s="92"/>
      <c r="CT1178" s="92"/>
      <c r="CU1178" s="92"/>
      <c r="CV1178" s="92"/>
      <c r="CW1178" s="92"/>
      <c r="CX1178" s="92"/>
      <c r="CY1178" s="92"/>
      <c r="CZ1178" s="92"/>
      <c r="DA1178" s="92"/>
      <c r="DB1178" s="92"/>
      <c r="DC1178" s="92"/>
      <c r="DD1178" s="92"/>
      <c r="DE1178" s="92"/>
      <c r="DF1178" s="92"/>
      <c r="DG1178" s="92"/>
      <c r="DH1178" s="92"/>
      <c r="DI1178" s="92"/>
      <c r="DJ1178" s="92"/>
      <c r="DK1178" s="92"/>
      <c r="DL1178" s="92"/>
      <c r="DM1178" s="92"/>
      <c r="DN1178" s="92"/>
      <c r="DO1178" s="92"/>
      <c r="DP1178" s="92"/>
      <c r="DQ1178" s="92"/>
      <c r="DR1178" s="92"/>
      <c r="DS1178" s="92"/>
      <c r="DT1178" s="92"/>
      <c r="DU1178" s="92"/>
      <c r="DV1178" s="92"/>
      <c r="DW1178" s="92"/>
      <c r="DX1178" s="93"/>
      <c r="DY1178" s="92"/>
      <c r="DZ1178" s="92"/>
      <c r="EA1178" s="92"/>
      <c r="EB1178" s="92"/>
      <c r="EC1178" s="92"/>
      <c r="ED1178" s="92"/>
      <c r="EE1178" s="92"/>
      <c r="EF1178" s="92"/>
      <c r="EG1178" s="92"/>
      <c r="EH1178" s="92"/>
      <c r="EK1178" s="94"/>
      <c r="EL1178" s="95"/>
    </row>
    <row r="1179" spans="7:142" x14ac:dyDescent="0.15"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  <c r="S1179" s="236"/>
      <c r="T1179" s="129"/>
      <c r="U1179" s="129"/>
      <c r="V1179" s="129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  <c r="BP1179" s="129"/>
      <c r="BQ1179" s="129"/>
      <c r="BR1179" s="129"/>
      <c r="BS1179" s="129"/>
      <c r="BT1179" s="129"/>
      <c r="BU1179" s="129"/>
      <c r="BV1179" s="129"/>
      <c r="BW1179" s="129"/>
      <c r="BX1179" s="129"/>
      <c r="BY1179" s="129"/>
      <c r="BZ1179" s="129"/>
      <c r="CA1179" s="129"/>
      <c r="CB1179" s="129"/>
      <c r="CC1179" s="129"/>
      <c r="CD1179" s="129"/>
      <c r="CE1179" s="129"/>
      <c r="CF1179" s="92"/>
      <c r="CG1179" s="92"/>
      <c r="CH1179" s="92"/>
      <c r="CI1179" s="92"/>
      <c r="CJ1179" s="92"/>
      <c r="CK1179" s="92"/>
      <c r="CL1179" s="92"/>
      <c r="CM1179" s="92"/>
      <c r="CN1179" s="92"/>
      <c r="CO1179" s="92"/>
      <c r="CP1179" s="92"/>
      <c r="CQ1179" s="92"/>
      <c r="CR1179" s="92"/>
      <c r="CS1179" s="92"/>
      <c r="CT1179" s="92"/>
      <c r="CU1179" s="92"/>
      <c r="CV1179" s="92"/>
      <c r="CW1179" s="92"/>
      <c r="CX1179" s="92"/>
      <c r="CY1179" s="92"/>
      <c r="CZ1179" s="92"/>
      <c r="DA1179" s="92"/>
      <c r="DB1179" s="92"/>
      <c r="DC1179" s="92"/>
      <c r="DD1179" s="92"/>
      <c r="DE1179" s="92"/>
      <c r="DF1179" s="92"/>
      <c r="DG1179" s="92"/>
      <c r="DH1179" s="92"/>
      <c r="DI1179" s="92"/>
      <c r="DJ1179" s="92"/>
      <c r="DK1179" s="92"/>
      <c r="DL1179" s="92"/>
      <c r="DM1179" s="92"/>
      <c r="DN1179" s="92"/>
      <c r="DO1179" s="92"/>
      <c r="DP1179" s="92"/>
      <c r="DQ1179" s="92"/>
      <c r="DR1179" s="92"/>
      <c r="DS1179" s="92"/>
      <c r="DT1179" s="92"/>
      <c r="DU1179" s="92"/>
      <c r="DV1179" s="92"/>
      <c r="DW1179" s="92"/>
      <c r="DX1179" s="93"/>
      <c r="DY1179" s="92"/>
      <c r="DZ1179" s="92"/>
      <c r="EA1179" s="92"/>
      <c r="EB1179" s="92"/>
      <c r="EC1179" s="92"/>
      <c r="ED1179" s="92"/>
      <c r="EE1179" s="92"/>
      <c r="EF1179" s="92"/>
      <c r="EG1179" s="92"/>
      <c r="EH1179" s="92"/>
      <c r="EK1179" s="94"/>
      <c r="EL1179" s="95"/>
    </row>
    <row r="1180" spans="7:142" x14ac:dyDescent="0.15"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236"/>
      <c r="T1180" s="129"/>
      <c r="U1180" s="129"/>
      <c r="V1180" s="129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  <c r="BP1180" s="129"/>
      <c r="BQ1180" s="129"/>
      <c r="BR1180" s="129"/>
      <c r="BS1180" s="129"/>
      <c r="BT1180" s="129"/>
      <c r="BU1180" s="129"/>
      <c r="BV1180" s="129"/>
      <c r="BW1180" s="129"/>
      <c r="BX1180" s="129"/>
      <c r="BY1180" s="129"/>
      <c r="BZ1180" s="129"/>
      <c r="CA1180" s="129"/>
      <c r="CB1180" s="129"/>
      <c r="CC1180" s="129"/>
      <c r="CD1180" s="129"/>
      <c r="CE1180" s="129"/>
      <c r="CF1180" s="92"/>
      <c r="CG1180" s="92"/>
      <c r="CH1180" s="92"/>
      <c r="CI1180" s="92"/>
      <c r="CJ1180" s="92"/>
      <c r="CK1180" s="92"/>
      <c r="CL1180" s="92"/>
      <c r="CM1180" s="92"/>
      <c r="CN1180" s="92"/>
      <c r="CO1180" s="92"/>
      <c r="CP1180" s="92"/>
      <c r="CQ1180" s="92"/>
      <c r="CR1180" s="92"/>
      <c r="CS1180" s="92"/>
      <c r="CT1180" s="92"/>
      <c r="CU1180" s="92"/>
      <c r="CV1180" s="92"/>
      <c r="CW1180" s="92"/>
      <c r="CX1180" s="92"/>
      <c r="CY1180" s="92"/>
      <c r="CZ1180" s="92"/>
      <c r="DA1180" s="92"/>
      <c r="DB1180" s="92"/>
      <c r="DC1180" s="92"/>
      <c r="DD1180" s="92"/>
      <c r="DE1180" s="92"/>
      <c r="DF1180" s="92"/>
      <c r="DG1180" s="92"/>
      <c r="DH1180" s="92"/>
      <c r="DI1180" s="92"/>
      <c r="DJ1180" s="92"/>
      <c r="DK1180" s="92"/>
      <c r="DL1180" s="92"/>
      <c r="DM1180" s="92"/>
      <c r="DN1180" s="92"/>
      <c r="DO1180" s="92"/>
      <c r="DP1180" s="92"/>
      <c r="DQ1180" s="92"/>
      <c r="DR1180" s="92"/>
      <c r="DS1180" s="92"/>
      <c r="DT1180" s="92"/>
      <c r="DU1180" s="92"/>
      <c r="DV1180" s="92"/>
      <c r="DW1180" s="92"/>
      <c r="DX1180" s="93"/>
      <c r="DY1180" s="92"/>
      <c r="DZ1180" s="92"/>
      <c r="EA1180" s="92"/>
      <c r="EB1180" s="92"/>
      <c r="EC1180" s="92"/>
      <c r="ED1180" s="92"/>
      <c r="EE1180" s="92"/>
      <c r="EF1180" s="92"/>
      <c r="EG1180" s="92"/>
      <c r="EH1180" s="92"/>
      <c r="EK1180" s="94"/>
      <c r="EL1180" s="95"/>
    </row>
    <row r="1181" spans="7:142" x14ac:dyDescent="0.15">
      <c r="G1181" s="129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236"/>
      <c r="T1181" s="129"/>
      <c r="U1181" s="129"/>
      <c r="V1181" s="129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  <c r="BP1181" s="129"/>
      <c r="BQ1181" s="129"/>
      <c r="BR1181" s="129"/>
      <c r="BS1181" s="129"/>
      <c r="BT1181" s="129"/>
      <c r="BU1181" s="129"/>
      <c r="BV1181" s="129"/>
      <c r="BW1181" s="129"/>
      <c r="BX1181" s="129"/>
      <c r="BY1181" s="129"/>
      <c r="BZ1181" s="129"/>
      <c r="CA1181" s="129"/>
      <c r="CB1181" s="129"/>
      <c r="CC1181" s="129"/>
      <c r="CD1181" s="129"/>
      <c r="CE1181" s="129"/>
      <c r="CF1181" s="92"/>
      <c r="CG1181" s="92"/>
      <c r="CH1181" s="92"/>
      <c r="CI1181" s="92"/>
      <c r="CJ1181" s="92"/>
      <c r="CK1181" s="92"/>
      <c r="CL1181" s="92"/>
      <c r="CM1181" s="92"/>
      <c r="CN1181" s="92"/>
      <c r="CO1181" s="92"/>
      <c r="CP1181" s="92"/>
      <c r="CQ1181" s="92"/>
      <c r="CR1181" s="92"/>
      <c r="CS1181" s="92"/>
      <c r="CT1181" s="92"/>
      <c r="CU1181" s="92"/>
      <c r="CV1181" s="92"/>
      <c r="CW1181" s="92"/>
      <c r="CX1181" s="92"/>
      <c r="CY1181" s="92"/>
      <c r="CZ1181" s="92"/>
      <c r="DA1181" s="92"/>
      <c r="DB1181" s="92"/>
      <c r="DC1181" s="92"/>
      <c r="DD1181" s="92"/>
      <c r="DE1181" s="92"/>
      <c r="DF1181" s="92"/>
      <c r="DG1181" s="92"/>
      <c r="DH1181" s="92"/>
      <c r="DI1181" s="92"/>
      <c r="DJ1181" s="92"/>
      <c r="DK1181" s="92"/>
      <c r="DL1181" s="92"/>
      <c r="DM1181" s="92"/>
      <c r="DN1181" s="92"/>
      <c r="DO1181" s="92"/>
      <c r="DP1181" s="92"/>
      <c r="DQ1181" s="92"/>
      <c r="DR1181" s="92"/>
      <c r="DS1181" s="92"/>
      <c r="DT1181" s="92"/>
      <c r="DU1181" s="92"/>
      <c r="DV1181" s="92"/>
      <c r="DW1181" s="92"/>
      <c r="DX1181" s="93"/>
      <c r="DY1181" s="92"/>
      <c r="DZ1181" s="92"/>
      <c r="EA1181" s="92"/>
      <c r="EB1181" s="92"/>
      <c r="EC1181" s="92"/>
      <c r="ED1181" s="92"/>
      <c r="EE1181" s="92"/>
      <c r="EF1181" s="92"/>
      <c r="EG1181" s="92"/>
      <c r="EH1181" s="92"/>
      <c r="EK1181" s="94"/>
      <c r="EL1181" s="95"/>
    </row>
    <row r="1182" spans="7:142" x14ac:dyDescent="0.15"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236"/>
      <c r="T1182" s="129"/>
      <c r="U1182" s="129"/>
      <c r="V1182" s="129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  <c r="BP1182" s="129"/>
      <c r="BQ1182" s="129"/>
      <c r="BR1182" s="129"/>
      <c r="BS1182" s="129"/>
      <c r="BT1182" s="129"/>
      <c r="BU1182" s="129"/>
      <c r="BV1182" s="129"/>
      <c r="BW1182" s="129"/>
      <c r="BX1182" s="129"/>
      <c r="BY1182" s="129"/>
      <c r="BZ1182" s="129"/>
      <c r="CA1182" s="129"/>
      <c r="CB1182" s="129"/>
      <c r="CC1182" s="129"/>
      <c r="CD1182" s="129"/>
      <c r="CE1182" s="129"/>
      <c r="CF1182" s="92"/>
      <c r="CG1182" s="92"/>
      <c r="CH1182" s="92"/>
      <c r="CI1182" s="92"/>
      <c r="CJ1182" s="92"/>
      <c r="CK1182" s="92"/>
      <c r="CL1182" s="92"/>
      <c r="CM1182" s="92"/>
      <c r="CN1182" s="92"/>
      <c r="CO1182" s="92"/>
      <c r="CP1182" s="92"/>
      <c r="CQ1182" s="92"/>
      <c r="CR1182" s="92"/>
      <c r="CS1182" s="92"/>
      <c r="CT1182" s="92"/>
      <c r="CU1182" s="92"/>
      <c r="CV1182" s="92"/>
      <c r="CW1182" s="92"/>
      <c r="CX1182" s="92"/>
      <c r="CY1182" s="92"/>
      <c r="CZ1182" s="92"/>
      <c r="DA1182" s="92"/>
      <c r="DB1182" s="92"/>
      <c r="DC1182" s="92"/>
      <c r="DD1182" s="92"/>
      <c r="DE1182" s="92"/>
      <c r="DF1182" s="92"/>
      <c r="DG1182" s="92"/>
      <c r="DH1182" s="92"/>
      <c r="DI1182" s="92"/>
      <c r="DJ1182" s="92"/>
      <c r="DK1182" s="92"/>
      <c r="DL1182" s="92"/>
      <c r="DM1182" s="92"/>
      <c r="DN1182" s="92"/>
      <c r="DO1182" s="92"/>
      <c r="DP1182" s="92"/>
      <c r="DQ1182" s="92"/>
      <c r="DR1182" s="92"/>
      <c r="DS1182" s="92"/>
      <c r="DT1182" s="92"/>
      <c r="DU1182" s="92"/>
      <c r="DV1182" s="92"/>
      <c r="DW1182" s="92"/>
      <c r="DX1182" s="93"/>
      <c r="DY1182" s="92"/>
      <c r="DZ1182" s="92"/>
      <c r="EA1182" s="92"/>
      <c r="EB1182" s="92"/>
      <c r="EC1182" s="92"/>
      <c r="ED1182" s="92"/>
      <c r="EE1182" s="92"/>
      <c r="EF1182" s="92"/>
      <c r="EG1182" s="92"/>
      <c r="EH1182" s="92"/>
      <c r="EK1182" s="94"/>
      <c r="EL1182" s="95"/>
    </row>
    <row r="1183" spans="7:142" x14ac:dyDescent="0.15"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  <c r="S1183" s="236"/>
      <c r="T1183" s="129"/>
      <c r="U1183" s="129"/>
      <c r="V1183" s="129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  <c r="BP1183" s="129"/>
      <c r="BQ1183" s="129"/>
      <c r="BR1183" s="129"/>
      <c r="BS1183" s="129"/>
      <c r="BT1183" s="129"/>
      <c r="BU1183" s="129"/>
      <c r="BV1183" s="129"/>
      <c r="BW1183" s="129"/>
      <c r="BX1183" s="129"/>
      <c r="BY1183" s="129"/>
      <c r="BZ1183" s="129"/>
      <c r="CA1183" s="129"/>
      <c r="CB1183" s="129"/>
      <c r="CC1183" s="129"/>
      <c r="CD1183" s="129"/>
      <c r="CE1183" s="129"/>
      <c r="CF1183" s="92"/>
      <c r="CG1183" s="92"/>
      <c r="CH1183" s="92"/>
      <c r="CI1183" s="92"/>
      <c r="CJ1183" s="92"/>
      <c r="CK1183" s="92"/>
      <c r="CL1183" s="92"/>
      <c r="CM1183" s="92"/>
      <c r="CN1183" s="92"/>
      <c r="CO1183" s="92"/>
      <c r="CP1183" s="92"/>
      <c r="CQ1183" s="92"/>
      <c r="CR1183" s="92"/>
      <c r="CS1183" s="92"/>
      <c r="CT1183" s="92"/>
      <c r="CU1183" s="92"/>
      <c r="CV1183" s="92"/>
      <c r="CW1183" s="92"/>
      <c r="CX1183" s="92"/>
      <c r="CY1183" s="92"/>
      <c r="CZ1183" s="92"/>
      <c r="DA1183" s="92"/>
      <c r="DB1183" s="92"/>
      <c r="DC1183" s="92"/>
      <c r="DD1183" s="92"/>
      <c r="DE1183" s="92"/>
      <c r="DF1183" s="92"/>
      <c r="DG1183" s="92"/>
      <c r="DH1183" s="92"/>
      <c r="DI1183" s="92"/>
      <c r="DJ1183" s="92"/>
      <c r="DK1183" s="92"/>
      <c r="DL1183" s="92"/>
      <c r="DM1183" s="92"/>
      <c r="DN1183" s="92"/>
      <c r="DO1183" s="92"/>
      <c r="DP1183" s="92"/>
      <c r="DQ1183" s="92"/>
      <c r="DR1183" s="92"/>
      <c r="DS1183" s="92"/>
      <c r="DT1183" s="92"/>
      <c r="DU1183" s="92"/>
      <c r="DV1183" s="92"/>
      <c r="DW1183" s="92"/>
      <c r="DX1183" s="93"/>
      <c r="DY1183" s="92"/>
      <c r="DZ1183" s="92"/>
      <c r="EA1183" s="92"/>
      <c r="EB1183" s="92"/>
      <c r="EC1183" s="92"/>
      <c r="ED1183" s="92"/>
      <c r="EE1183" s="92"/>
      <c r="EF1183" s="92"/>
      <c r="EG1183" s="92"/>
      <c r="EH1183" s="92"/>
      <c r="EK1183" s="94"/>
      <c r="EL1183" s="95"/>
    </row>
    <row r="1184" spans="7:142" x14ac:dyDescent="0.15"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236"/>
      <c r="T1184" s="129"/>
      <c r="U1184" s="129"/>
      <c r="V1184" s="129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  <c r="BP1184" s="129"/>
      <c r="BQ1184" s="129"/>
      <c r="BR1184" s="129"/>
      <c r="BS1184" s="129"/>
      <c r="BT1184" s="129"/>
      <c r="BU1184" s="129"/>
      <c r="BV1184" s="129"/>
      <c r="BW1184" s="129"/>
      <c r="BX1184" s="129"/>
      <c r="BY1184" s="129"/>
      <c r="BZ1184" s="129"/>
      <c r="CA1184" s="129"/>
      <c r="CB1184" s="129"/>
      <c r="CC1184" s="129"/>
      <c r="CD1184" s="129"/>
      <c r="CE1184" s="129"/>
      <c r="CF1184" s="92"/>
      <c r="CG1184" s="92"/>
      <c r="CH1184" s="92"/>
      <c r="CI1184" s="92"/>
      <c r="CJ1184" s="92"/>
      <c r="CK1184" s="92"/>
      <c r="CL1184" s="92"/>
      <c r="CM1184" s="92"/>
      <c r="CN1184" s="92"/>
      <c r="CO1184" s="92"/>
      <c r="CP1184" s="92"/>
      <c r="CQ1184" s="92"/>
      <c r="CR1184" s="92"/>
      <c r="CS1184" s="92"/>
      <c r="CT1184" s="92"/>
      <c r="CU1184" s="92"/>
      <c r="CV1184" s="92"/>
      <c r="CW1184" s="92"/>
      <c r="CX1184" s="92"/>
      <c r="CY1184" s="92"/>
      <c r="CZ1184" s="92"/>
      <c r="DA1184" s="92"/>
      <c r="DB1184" s="92"/>
      <c r="DC1184" s="92"/>
      <c r="DD1184" s="92"/>
      <c r="DE1184" s="92"/>
      <c r="DF1184" s="92"/>
      <c r="DG1184" s="92"/>
      <c r="DH1184" s="92"/>
      <c r="DI1184" s="92"/>
      <c r="DJ1184" s="92"/>
      <c r="DK1184" s="92"/>
      <c r="DL1184" s="92"/>
      <c r="DM1184" s="92"/>
      <c r="DN1184" s="92"/>
      <c r="DO1184" s="92"/>
      <c r="DP1184" s="92"/>
      <c r="DQ1184" s="92"/>
      <c r="DR1184" s="92"/>
      <c r="DS1184" s="92"/>
      <c r="DT1184" s="92"/>
      <c r="DU1184" s="92"/>
      <c r="DV1184" s="92"/>
      <c r="DW1184" s="92"/>
      <c r="DX1184" s="93"/>
      <c r="DY1184" s="92"/>
      <c r="DZ1184" s="92"/>
      <c r="EA1184" s="92"/>
      <c r="EB1184" s="92"/>
      <c r="EC1184" s="92"/>
      <c r="ED1184" s="92"/>
      <c r="EE1184" s="92"/>
      <c r="EF1184" s="92"/>
      <c r="EG1184" s="92"/>
      <c r="EH1184" s="92"/>
      <c r="EK1184" s="94"/>
      <c r="EL1184" s="95"/>
    </row>
    <row r="1185" spans="7:142" x14ac:dyDescent="0.15"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  <c r="S1185" s="236"/>
      <c r="T1185" s="129"/>
      <c r="U1185" s="129"/>
      <c r="V1185" s="129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  <c r="BP1185" s="129"/>
      <c r="BQ1185" s="129"/>
      <c r="BR1185" s="129"/>
      <c r="BS1185" s="129"/>
      <c r="BT1185" s="129"/>
      <c r="BU1185" s="129"/>
      <c r="BV1185" s="129"/>
      <c r="BW1185" s="129"/>
      <c r="BX1185" s="129"/>
      <c r="BY1185" s="129"/>
      <c r="BZ1185" s="129"/>
      <c r="CA1185" s="129"/>
      <c r="CB1185" s="129"/>
      <c r="CC1185" s="129"/>
      <c r="CD1185" s="129"/>
      <c r="CE1185" s="129"/>
      <c r="CF1185" s="92"/>
      <c r="CG1185" s="92"/>
      <c r="CH1185" s="92"/>
      <c r="CI1185" s="92"/>
      <c r="CJ1185" s="92"/>
      <c r="CK1185" s="92"/>
      <c r="CL1185" s="92"/>
      <c r="CM1185" s="92"/>
      <c r="CN1185" s="92"/>
      <c r="CO1185" s="92"/>
      <c r="CP1185" s="92"/>
      <c r="CQ1185" s="92"/>
      <c r="CR1185" s="92"/>
      <c r="CS1185" s="92"/>
      <c r="CT1185" s="92"/>
      <c r="CU1185" s="92"/>
      <c r="CV1185" s="92"/>
      <c r="CW1185" s="92"/>
      <c r="CX1185" s="92"/>
      <c r="CY1185" s="92"/>
      <c r="CZ1185" s="92"/>
      <c r="DA1185" s="92"/>
      <c r="DB1185" s="92"/>
      <c r="DC1185" s="92"/>
      <c r="DD1185" s="92"/>
      <c r="DE1185" s="92"/>
      <c r="DF1185" s="92"/>
      <c r="DG1185" s="92"/>
      <c r="DH1185" s="92"/>
      <c r="DI1185" s="92"/>
      <c r="DJ1185" s="92"/>
      <c r="DK1185" s="92"/>
      <c r="DL1185" s="92"/>
      <c r="DM1185" s="92"/>
      <c r="DN1185" s="92"/>
      <c r="DO1185" s="92"/>
      <c r="DP1185" s="92"/>
      <c r="DQ1185" s="92"/>
      <c r="DR1185" s="92"/>
      <c r="DS1185" s="92"/>
      <c r="DT1185" s="92"/>
      <c r="DU1185" s="92"/>
      <c r="DV1185" s="92"/>
      <c r="DW1185" s="92"/>
      <c r="DX1185" s="93"/>
      <c r="DY1185" s="92"/>
      <c r="DZ1185" s="92"/>
      <c r="EA1185" s="92"/>
      <c r="EB1185" s="92"/>
      <c r="EC1185" s="92"/>
      <c r="ED1185" s="92"/>
      <c r="EE1185" s="92"/>
      <c r="EF1185" s="92"/>
      <c r="EG1185" s="92"/>
      <c r="EH1185" s="92"/>
      <c r="EK1185" s="94"/>
      <c r="EL1185" s="95"/>
    </row>
    <row r="1186" spans="7:142" x14ac:dyDescent="0.15">
      <c r="G1186" s="129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129"/>
      <c r="S1186" s="236"/>
      <c r="T1186" s="129"/>
      <c r="U1186" s="129"/>
      <c r="V1186" s="129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  <c r="BP1186" s="129"/>
      <c r="BQ1186" s="129"/>
      <c r="BR1186" s="129"/>
      <c r="BS1186" s="129"/>
      <c r="BT1186" s="129"/>
      <c r="BU1186" s="129"/>
      <c r="BV1186" s="129"/>
      <c r="BW1186" s="129"/>
      <c r="BX1186" s="129"/>
      <c r="BY1186" s="129"/>
      <c r="BZ1186" s="129"/>
      <c r="CA1186" s="129"/>
      <c r="CB1186" s="129"/>
      <c r="CC1186" s="129"/>
      <c r="CD1186" s="129"/>
      <c r="CE1186" s="129"/>
      <c r="CF1186" s="92"/>
      <c r="CG1186" s="92"/>
      <c r="CH1186" s="92"/>
      <c r="CI1186" s="92"/>
      <c r="CJ1186" s="92"/>
      <c r="CK1186" s="92"/>
      <c r="CL1186" s="92"/>
      <c r="CM1186" s="92"/>
      <c r="CN1186" s="92"/>
      <c r="CO1186" s="92"/>
      <c r="CP1186" s="92"/>
      <c r="CQ1186" s="92"/>
      <c r="CR1186" s="92"/>
      <c r="CS1186" s="92"/>
      <c r="CT1186" s="92"/>
      <c r="CU1186" s="92"/>
      <c r="CV1186" s="92"/>
      <c r="CW1186" s="92"/>
      <c r="CX1186" s="92"/>
      <c r="CY1186" s="92"/>
      <c r="CZ1186" s="92"/>
      <c r="DA1186" s="92"/>
      <c r="DB1186" s="92"/>
      <c r="DC1186" s="92"/>
      <c r="DD1186" s="92"/>
      <c r="DE1186" s="92"/>
      <c r="DF1186" s="92"/>
      <c r="DG1186" s="92"/>
      <c r="DH1186" s="92"/>
      <c r="DI1186" s="92"/>
      <c r="DJ1186" s="92"/>
      <c r="DK1186" s="92"/>
      <c r="DL1186" s="92"/>
      <c r="DM1186" s="92"/>
      <c r="DN1186" s="92"/>
      <c r="DO1186" s="92"/>
      <c r="DP1186" s="92"/>
      <c r="DQ1186" s="92"/>
      <c r="DR1186" s="92"/>
      <c r="DS1186" s="92"/>
      <c r="DT1186" s="92"/>
      <c r="DU1186" s="92"/>
      <c r="DV1186" s="92"/>
      <c r="DW1186" s="92"/>
      <c r="DX1186" s="93"/>
      <c r="DY1186" s="92"/>
      <c r="DZ1186" s="92"/>
      <c r="EA1186" s="92"/>
      <c r="EB1186" s="92"/>
      <c r="EC1186" s="92"/>
      <c r="ED1186" s="92"/>
      <c r="EE1186" s="92"/>
      <c r="EF1186" s="92"/>
      <c r="EG1186" s="92"/>
      <c r="EH1186" s="92"/>
      <c r="EK1186" s="94"/>
      <c r="EL1186" s="95"/>
    </row>
    <row r="1187" spans="7:142" x14ac:dyDescent="0.15">
      <c r="G1187" s="129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129"/>
      <c r="S1187" s="236"/>
      <c r="T1187" s="129"/>
      <c r="U1187" s="129"/>
      <c r="V1187" s="129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  <c r="BP1187" s="129"/>
      <c r="BQ1187" s="129"/>
      <c r="BR1187" s="129"/>
      <c r="BS1187" s="129"/>
      <c r="BT1187" s="129"/>
      <c r="BU1187" s="129"/>
      <c r="BV1187" s="129"/>
      <c r="BW1187" s="129"/>
      <c r="BX1187" s="129"/>
      <c r="BY1187" s="129"/>
      <c r="BZ1187" s="129"/>
      <c r="CA1187" s="129"/>
      <c r="CB1187" s="129"/>
      <c r="CC1187" s="129"/>
      <c r="CD1187" s="129"/>
      <c r="CE1187" s="129"/>
      <c r="CF1187" s="92"/>
      <c r="CG1187" s="92"/>
      <c r="CH1187" s="92"/>
      <c r="CI1187" s="92"/>
      <c r="CJ1187" s="92"/>
      <c r="CK1187" s="92"/>
      <c r="CL1187" s="92"/>
      <c r="CM1187" s="92"/>
      <c r="CN1187" s="92"/>
      <c r="CO1187" s="92"/>
      <c r="CP1187" s="92"/>
      <c r="CQ1187" s="92"/>
      <c r="CR1187" s="92"/>
      <c r="CS1187" s="92"/>
      <c r="CT1187" s="92"/>
      <c r="CU1187" s="92"/>
      <c r="CV1187" s="92"/>
      <c r="CW1187" s="92"/>
      <c r="CX1187" s="92"/>
      <c r="CY1187" s="92"/>
      <c r="CZ1187" s="92"/>
      <c r="DA1187" s="92"/>
      <c r="DB1187" s="92"/>
      <c r="DC1187" s="92"/>
      <c r="DD1187" s="92"/>
      <c r="DE1187" s="92"/>
      <c r="DF1187" s="92"/>
      <c r="DG1187" s="92"/>
      <c r="DH1187" s="92"/>
      <c r="DI1187" s="92"/>
      <c r="DJ1187" s="92"/>
      <c r="DK1187" s="92"/>
      <c r="DL1187" s="92"/>
      <c r="DM1187" s="92"/>
      <c r="DN1187" s="92"/>
      <c r="DO1187" s="92"/>
      <c r="DP1187" s="92"/>
      <c r="DQ1187" s="92"/>
      <c r="DR1187" s="92"/>
      <c r="DS1187" s="92"/>
      <c r="DT1187" s="92"/>
      <c r="DU1187" s="92"/>
      <c r="DV1187" s="92"/>
      <c r="DW1187" s="92"/>
      <c r="DX1187" s="93"/>
      <c r="DY1187" s="92"/>
      <c r="DZ1187" s="92"/>
      <c r="EA1187" s="92"/>
      <c r="EB1187" s="92"/>
      <c r="EC1187" s="92"/>
      <c r="ED1187" s="92"/>
      <c r="EE1187" s="92"/>
      <c r="EF1187" s="92"/>
      <c r="EG1187" s="92"/>
      <c r="EH1187" s="92"/>
      <c r="EK1187" s="94"/>
      <c r="EL1187" s="95"/>
    </row>
    <row r="1188" spans="7:142" x14ac:dyDescent="0.15"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236"/>
      <c r="T1188" s="129"/>
      <c r="U1188" s="129"/>
      <c r="V1188" s="129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  <c r="BP1188" s="129"/>
      <c r="BQ1188" s="129"/>
      <c r="BR1188" s="129"/>
      <c r="BS1188" s="129"/>
      <c r="BT1188" s="129"/>
      <c r="BU1188" s="129"/>
      <c r="BV1188" s="129"/>
      <c r="BW1188" s="129"/>
      <c r="BX1188" s="129"/>
      <c r="BY1188" s="129"/>
      <c r="BZ1188" s="129"/>
      <c r="CA1188" s="129"/>
      <c r="CB1188" s="129"/>
      <c r="CC1188" s="129"/>
      <c r="CD1188" s="129"/>
      <c r="CE1188" s="129"/>
      <c r="CF1188" s="92"/>
      <c r="CG1188" s="92"/>
      <c r="CH1188" s="92"/>
      <c r="CI1188" s="92"/>
      <c r="CJ1188" s="92"/>
      <c r="CK1188" s="92"/>
      <c r="CL1188" s="92"/>
      <c r="CM1188" s="92"/>
      <c r="CN1188" s="92"/>
      <c r="CO1188" s="92"/>
      <c r="CP1188" s="92"/>
      <c r="CQ1188" s="92"/>
      <c r="CR1188" s="92"/>
      <c r="CS1188" s="92"/>
      <c r="CT1188" s="92"/>
      <c r="CU1188" s="92"/>
      <c r="CV1188" s="92"/>
      <c r="CW1188" s="92"/>
      <c r="CX1188" s="92"/>
      <c r="CY1188" s="92"/>
      <c r="CZ1188" s="92"/>
      <c r="DA1188" s="92"/>
      <c r="DB1188" s="92"/>
      <c r="DC1188" s="92"/>
      <c r="DD1188" s="92"/>
      <c r="DE1188" s="92"/>
      <c r="DF1188" s="92"/>
      <c r="DG1188" s="92"/>
      <c r="DH1188" s="92"/>
      <c r="DI1188" s="92"/>
      <c r="DJ1188" s="92"/>
      <c r="DK1188" s="92"/>
      <c r="DL1188" s="92"/>
      <c r="DM1188" s="92"/>
      <c r="DN1188" s="92"/>
      <c r="DO1188" s="92"/>
      <c r="DP1188" s="92"/>
      <c r="DQ1188" s="92"/>
      <c r="DR1188" s="92"/>
      <c r="DS1188" s="92"/>
      <c r="DT1188" s="92"/>
      <c r="DU1188" s="92"/>
      <c r="DV1188" s="92"/>
      <c r="DW1188" s="92"/>
      <c r="DX1188" s="93"/>
      <c r="DY1188" s="92"/>
      <c r="DZ1188" s="92"/>
      <c r="EA1188" s="92"/>
      <c r="EB1188" s="92"/>
      <c r="EC1188" s="92"/>
      <c r="ED1188" s="92"/>
      <c r="EE1188" s="92"/>
      <c r="EF1188" s="92"/>
      <c r="EG1188" s="92"/>
      <c r="EH1188" s="92"/>
      <c r="EK1188" s="94"/>
      <c r="EL1188" s="95"/>
    </row>
    <row r="1189" spans="7:142" x14ac:dyDescent="0.15">
      <c r="G1189" s="129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236"/>
      <c r="T1189" s="129"/>
      <c r="U1189" s="129"/>
      <c r="V1189" s="129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  <c r="BP1189" s="129"/>
      <c r="BQ1189" s="129"/>
      <c r="BR1189" s="129"/>
      <c r="BS1189" s="129"/>
      <c r="BT1189" s="129"/>
      <c r="BU1189" s="129"/>
      <c r="BV1189" s="129"/>
      <c r="BW1189" s="129"/>
      <c r="BX1189" s="129"/>
      <c r="BY1189" s="129"/>
      <c r="BZ1189" s="129"/>
      <c r="CA1189" s="129"/>
      <c r="CB1189" s="129"/>
      <c r="CC1189" s="129"/>
      <c r="CD1189" s="129"/>
      <c r="CE1189" s="129"/>
      <c r="CF1189" s="92"/>
      <c r="CG1189" s="92"/>
      <c r="CH1189" s="92"/>
      <c r="CI1189" s="92"/>
      <c r="CJ1189" s="92"/>
      <c r="CK1189" s="92"/>
      <c r="CL1189" s="92"/>
      <c r="CM1189" s="92"/>
      <c r="CN1189" s="92"/>
      <c r="CO1189" s="92"/>
      <c r="CP1189" s="92"/>
      <c r="CQ1189" s="92"/>
      <c r="CR1189" s="92"/>
      <c r="CS1189" s="92"/>
      <c r="CT1189" s="92"/>
      <c r="CU1189" s="92"/>
      <c r="CV1189" s="92"/>
      <c r="CW1189" s="92"/>
      <c r="CX1189" s="92"/>
      <c r="CY1189" s="92"/>
      <c r="CZ1189" s="92"/>
      <c r="DA1189" s="92"/>
      <c r="DB1189" s="92"/>
      <c r="DC1189" s="92"/>
      <c r="DD1189" s="92"/>
      <c r="DE1189" s="92"/>
      <c r="DF1189" s="92"/>
      <c r="DG1189" s="92"/>
      <c r="DH1189" s="92"/>
      <c r="DI1189" s="92"/>
      <c r="DJ1189" s="92"/>
      <c r="DK1189" s="92"/>
      <c r="DL1189" s="92"/>
      <c r="DM1189" s="92"/>
      <c r="DN1189" s="92"/>
      <c r="DO1189" s="92"/>
      <c r="DP1189" s="92"/>
      <c r="DQ1189" s="92"/>
      <c r="DR1189" s="92"/>
      <c r="DS1189" s="92"/>
      <c r="DT1189" s="92"/>
      <c r="DU1189" s="92"/>
      <c r="DV1189" s="92"/>
      <c r="DW1189" s="92"/>
      <c r="DX1189" s="93"/>
      <c r="DY1189" s="92"/>
      <c r="DZ1189" s="92"/>
      <c r="EA1189" s="92"/>
      <c r="EB1189" s="92"/>
      <c r="EC1189" s="92"/>
      <c r="ED1189" s="92"/>
      <c r="EE1189" s="92"/>
      <c r="EF1189" s="92"/>
      <c r="EG1189" s="92"/>
      <c r="EH1189" s="92"/>
      <c r="EK1189" s="94"/>
      <c r="EL1189" s="95"/>
    </row>
    <row r="1190" spans="7:142" x14ac:dyDescent="0.15"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236"/>
      <c r="T1190" s="129"/>
      <c r="U1190" s="129"/>
      <c r="V1190" s="129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  <c r="BP1190" s="129"/>
      <c r="BQ1190" s="129"/>
      <c r="BR1190" s="129"/>
      <c r="BS1190" s="129"/>
      <c r="BT1190" s="129"/>
      <c r="BU1190" s="129"/>
      <c r="BV1190" s="129"/>
      <c r="BW1190" s="129"/>
      <c r="BX1190" s="129"/>
      <c r="BY1190" s="129"/>
      <c r="BZ1190" s="129"/>
      <c r="CA1190" s="129"/>
      <c r="CB1190" s="129"/>
      <c r="CC1190" s="129"/>
      <c r="CD1190" s="129"/>
      <c r="CE1190" s="129"/>
      <c r="CF1190" s="92"/>
      <c r="CG1190" s="92"/>
      <c r="CH1190" s="92"/>
      <c r="CI1190" s="92"/>
      <c r="CJ1190" s="92"/>
      <c r="CK1190" s="92"/>
      <c r="CL1190" s="92"/>
      <c r="CM1190" s="92"/>
      <c r="CN1190" s="92"/>
      <c r="CO1190" s="92"/>
      <c r="CP1190" s="92"/>
      <c r="CQ1190" s="92"/>
      <c r="CR1190" s="92"/>
      <c r="CS1190" s="92"/>
      <c r="CT1190" s="92"/>
      <c r="CU1190" s="92"/>
      <c r="CV1190" s="92"/>
      <c r="CW1190" s="92"/>
      <c r="CX1190" s="92"/>
      <c r="CY1190" s="92"/>
      <c r="CZ1190" s="92"/>
      <c r="DA1190" s="92"/>
      <c r="DB1190" s="92"/>
      <c r="DC1190" s="92"/>
      <c r="DD1190" s="92"/>
      <c r="DE1190" s="92"/>
      <c r="DF1190" s="92"/>
      <c r="DG1190" s="92"/>
      <c r="DH1190" s="92"/>
      <c r="DI1190" s="92"/>
      <c r="DJ1190" s="92"/>
      <c r="DK1190" s="92"/>
      <c r="DL1190" s="92"/>
      <c r="DM1190" s="92"/>
      <c r="DN1190" s="92"/>
      <c r="DO1190" s="92"/>
      <c r="DP1190" s="92"/>
      <c r="DQ1190" s="92"/>
      <c r="DR1190" s="92"/>
      <c r="DS1190" s="92"/>
      <c r="DT1190" s="92"/>
      <c r="DU1190" s="92"/>
      <c r="DV1190" s="92"/>
      <c r="DW1190" s="92"/>
      <c r="DX1190" s="93"/>
      <c r="DY1190" s="92"/>
      <c r="DZ1190" s="92"/>
      <c r="EA1190" s="92"/>
      <c r="EB1190" s="92"/>
      <c r="EC1190" s="92"/>
      <c r="ED1190" s="92"/>
      <c r="EE1190" s="92"/>
      <c r="EF1190" s="92"/>
      <c r="EG1190" s="92"/>
      <c r="EH1190" s="92"/>
      <c r="EK1190" s="94"/>
      <c r="EL1190" s="95"/>
    </row>
    <row r="1191" spans="7:142" x14ac:dyDescent="0.15">
      <c r="G1191" s="129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236"/>
      <c r="T1191" s="129"/>
      <c r="U1191" s="129"/>
      <c r="V1191" s="129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  <c r="BP1191" s="129"/>
      <c r="BQ1191" s="129"/>
      <c r="BR1191" s="129"/>
      <c r="BS1191" s="129"/>
      <c r="BT1191" s="129"/>
      <c r="BU1191" s="129"/>
      <c r="BV1191" s="129"/>
      <c r="BW1191" s="129"/>
      <c r="BX1191" s="129"/>
      <c r="BY1191" s="129"/>
      <c r="BZ1191" s="129"/>
      <c r="CA1191" s="129"/>
      <c r="CB1191" s="129"/>
      <c r="CC1191" s="129"/>
      <c r="CD1191" s="129"/>
      <c r="CE1191" s="129"/>
      <c r="CF1191" s="92"/>
      <c r="CG1191" s="92"/>
      <c r="CH1191" s="92"/>
      <c r="CI1191" s="92"/>
      <c r="CJ1191" s="92"/>
      <c r="CK1191" s="92"/>
      <c r="CL1191" s="92"/>
      <c r="CM1191" s="92"/>
      <c r="CN1191" s="92"/>
      <c r="CO1191" s="92"/>
      <c r="CP1191" s="92"/>
      <c r="CQ1191" s="92"/>
      <c r="CR1191" s="92"/>
      <c r="CS1191" s="92"/>
      <c r="CT1191" s="92"/>
      <c r="CU1191" s="92"/>
      <c r="CV1191" s="92"/>
      <c r="CW1191" s="92"/>
      <c r="CX1191" s="92"/>
      <c r="CY1191" s="92"/>
      <c r="CZ1191" s="92"/>
      <c r="DA1191" s="92"/>
      <c r="DB1191" s="92"/>
      <c r="DC1191" s="92"/>
      <c r="DD1191" s="92"/>
      <c r="DE1191" s="92"/>
      <c r="DF1191" s="92"/>
      <c r="DG1191" s="92"/>
      <c r="DH1191" s="92"/>
      <c r="DI1191" s="92"/>
      <c r="DJ1191" s="92"/>
      <c r="DK1191" s="92"/>
      <c r="DL1191" s="92"/>
      <c r="DM1191" s="92"/>
      <c r="DN1191" s="92"/>
      <c r="DO1191" s="92"/>
      <c r="DP1191" s="92"/>
      <c r="DQ1191" s="92"/>
      <c r="DR1191" s="92"/>
      <c r="DS1191" s="92"/>
      <c r="DT1191" s="92"/>
      <c r="DU1191" s="92"/>
      <c r="DV1191" s="92"/>
      <c r="DW1191" s="92"/>
      <c r="DX1191" s="93"/>
      <c r="DY1191" s="92"/>
      <c r="DZ1191" s="92"/>
      <c r="EA1191" s="92"/>
      <c r="EB1191" s="92"/>
      <c r="EC1191" s="92"/>
      <c r="ED1191" s="92"/>
      <c r="EE1191" s="92"/>
      <c r="EF1191" s="92"/>
      <c r="EG1191" s="92"/>
      <c r="EH1191" s="92"/>
      <c r="EK1191" s="94"/>
      <c r="EL1191" s="95"/>
    </row>
    <row r="1192" spans="7:142" x14ac:dyDescent="0.15">
      <c r="G1192" s="129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236"/>
      <c r="T1192" s="129"/>
      <c r="U1192" s="129"/>
      <c r="V1192" s="129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  <c r="BP1192" s="129"/>
      <c r="BQ1192" s="129"/>
      <c r="BR1192" s="129"/>
      <c r="BS1192" s="129"/>
      <c r="BT1192" s="129"/>
      <c r="BU1192" s="129"/>
      <c r="BV1192" s="129"/>
      <c r="BW1192" s="129"/>
      <c r="BX1192" s="129"/>
      <c r="BY1192" s="129"/>
      <c r="BZ1192" s="129"/>
      <c r="CA1192" s="129"/>
      <c r="CB1192" s="129"/>
      <c r="CC1192" s="129"/>
      <c r="CD1192" s="129"/>
      <c r="CE1192" s="129"/>
      <c r="CF1192" s="92"/>
      <c r="CG1192" s="92"/>
      <c r="CH1192" s="92"/>
      <c r="CI1192" s="92"/>
      <c r="CJ1192" s="92"/>
      <c r="CK1192" s="92"/>
      <c r="CL1192" s="92"/>
      <c r="CM1192" s="92"/>
      <c r="CN1192" s="92"/>
      <c r="CO1192" s="92"/>
      <c r="CP1192" s="92"/>
      <c r="CQ1192" s="92"/>
      <c r="CR1192" s="92"/>
      <c r="CS1192" s="92"/>
      <c r="CT1192" s="92"/>
      <c r="CU1192" s="92"/>
      <c r="CV1192" s="92"/>
      <c r="CW1192" s="92"/>
      <c r="CX1192" s="92"/>
      <c r="CY1192" s="92"/>
      <c r="CZ1192" s="92"/>
      <c r="DA1192" s="92"/>
      <c r="DB1192" s="92"/>
      <c r="DC1192" s="92"/>
      <c r="DD1192" s="92"/>
      <c r="DE1192" s="92"/>
      <c r="DF1192" s="92"/>
      <c r="DG1192" s="92"/>
      <c r="DH1192" s="92"/>
      <c r="DI1192" s="92"/>
      <c r="DJ1192" s="92"/>
      <c r="DK1192" s="92"/>
      <c r="DL1192" s="92"/>
      <c r="DM1192" s="92"/>
      <c r="DN1192" s="92"/>
      <c r="DO1192" s="92"/>
      <c r="DP1192" s="92"/>
      <c r="DQ1192" s="92"/>
      <c r="DR1192" s="92"/>
      <c r="DS1192" s="92"/>
      <c r="DT1192" s="92"/>
      <c r="DU1192" s="92"/>
      <c r="DV1192" s="92"/>
      <c r="DW1192" s="92"/>
      <c r="DX1192" s="93"/>
      <c r="DY1192" s="92"/>
      <c r="DZ1192" s="92"/>
      <c r="EA1192" s="92"/>
      <c r="EB1192" s="92"/>
      <c r="EC1192" s="92"/>
      <c r="ED1192" s="92"/>
      <c r="EE1192" s="92"/>
      <c r="EF1192" s="92"/>
      <c r="EG1192" s="92"/>
      <c r="EH1192" s="92"/>
      <c r="EK1192" s="94"/>
      <c r="EL1192" s="95"/>
    </row>
    <row r="1193" spans="7:142" x14ac:dyDescent="0.15">
      <c r="G1193" s="129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236"/>
      <c r="T1193" s="129"/>
      <c r="U1193" s="129"/>
      <c r="V1193" s="129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  <c r="BP1193" s="129"/>
      <c r="BQ1193" s="129"/>
      <c r="BR1193" s="129"/>
      <c r="BS1193" s="129"/>
      <c r="BT1193" s="129"/>
      <c r="BU1193" s="129"/>
      <c r="BV1193" s="129"/>
      <c r="BW1193" s="129"/>
      <c r="BX1193" s="129"/>
      <c r="BY1193" s="129"/>
      <c r="BZ1193" s="129"/>
      <c r="CA1193" s="129"/>
      <c r="CB1193" s="129"/>
      <c r="CC1193" s="129"/>
      <c r="CD1193" s="129"/>
      <c r="CE1193" s="129"/>
      <c r="CF1193" s="92"/>
      <c r="CG1193" s="92"/>
      <c r="CH1193" s="92"/>
      <c r="CI1193" s="92"/>
      <c r="CJ1193" s="92"/>
      <c r="CK1193" s="92"/>
      <c r="CL1193" s="92"/>
      <c r="CM1193" s="92"/>
      <c r="CN1193" s="92"/>
      <c r="CO1193" s="92"/>
      <c r="CP1193" s="92"/>
      <c r="CQ1193" s="92"/>
      <c r="CR1193" s="92"/>
      <c r="CS1193" s="92"/>
      <c r="CT1193" s="92"/>
      <c r="CU1193" s="92"/>
      <c r="CV1193" s="92"/>
      <c r="CW1193" s="92"/>
      <c r="CX1193" s="92"/>
      <c r="CY1193" s="92"/>
      <c r="CZ1193" s="92"/>
      <c r="DA1193" s="92"/>
      <c r="DB1193" s="92"/>
      <c r="DC1193" s="92"/>
      <c r="DD1193" s="92"/>
      <c r="DE1193" s="92"/>
      <c r="DF1193" s="92"/>
      <c r="DG1193" s="92"/>
      <c r="DH1193" s="92"/>
      <c r="DI1193" s="92"/>
      <c r="DJ1193" s="92"/>
      <c r="DK1193" s="92"/>
      <c r="DL1193" s="92"/>
      <c r="DM1193" s="92"/>
      <c r="DN1193" s="92"/>
      <c r="DO1193" s="92"/>
      <c r="DP1193" s="92"/>
      <c r="DQ1193" s="92"/>
      <c r="DR1193" s="92"/>
      <c r="DS1193" s="92"/>
      <c r="DT1193" s="92"/>
      <c r="DU1193" s="92"/>
      <c r="DV1193" s="92"/>
      <c r="DW1193" s="92"/>
      <c r="DX1193" s="93"/>
      <c r="DY1193" s="92"/>
      <c r="DZ1193" s="92"/>
      <c r="EA1193" s="92"/>
      <c r="EB1193" s="92"/>
      <c r="EC1193" s="92"/>
      <c r="ED1193" s="92"/>
      <c r="EE1193" s="92"/>
      <c r="EF1193" s="92"/>
      <c r="EG1193" s="92"/>
      <c r="EH1193" s="92"/>
      <c r="EK1193" s="94"/>
      <c r="EL1193" s="95"/>
    </row>
    <row r="1194" spans="7:142" x14ac:dyDescent="0.15">
      <c r="G1194" s="129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236"/>
      <c r="T1194" s="129"/>
      <c r="U1194" s="129"/>
      <c r="V1194" s="129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  <c r="BP1194" s="129"/>
      <c r="BQ1194" s="129"/>
      <c r="BR1194" s="129"/>
      <c r="BS1194" s="129"/>
      <c r="BT1194" s="129"/>
      <c r="BU1194" s="129"/>
      <c r="BV1194" s="129"/>
      <c r="BW1194" s="129"/>
      <c r="BX1194" s="129"/>
      <c r="BY1194" s="129"/>
      <c r="BZ1194" s="129"/>
      <c r="CA1194" s="129"/>
      <c r="CB1194" s="129"/>
      <c r="CC1194" s="129"/>
      <c r="CD1194" s="129"/>
      <c r="CE1194" s="129"/>
      <c r="CF1194" s="92"/>
      <c r="CG1194" s="92"/>
      <c r="CH1194" s="92"/>
      <c r="CI1194" s="92"/>
      <c r="CJ1194" s="92"/>
      <c r="CK1194" s="92"/>
      <c r="CL1194" s="92"/>
      <c r="CM1194" s="92"/>
      <c r="CN1194" s="92"/>
      <c r="CO1194" s="92"/>
      <c r="CP1194" s="92"/>
      <c r="CQ1194" s="92"/>
      <c r="CR1194" s="92"/>
      <c r="CS1194" s="92"/>
      <c r="CT1194" s="92"/>
      <c r="CU1194" s="92"/>
      <c r="CV1194" s="92"/>
      <c r="CW1194" s="92"/>
      <c r="CX1194" s="92"/>
      <c r="CY1194" s="92"/>
      <c r="CZ1194" s="92"/>
      <c r="DA1194" s="92"/>
      <c r="DB1194" s="92"/>
      <c r="DC1194" s="92"/>
      <c r="DD1194" s="92"/>
      <c r="DE1194" s="92"/>
      <c r="DF1194" s="92"/>
      <c r="DG1194" s="92"/>
      <c r="DH1194" s="92"/>
      <c r="DI1194" s="92"/>
      <c r="DJ1194" s="92"/>
      <c r="DK1194" s="92"/>
      <c r="DL1194" s="92"/>
      <c r="DM1194" s="92"/>
      <c r="DN1194" s="92"/>
      <c r="DO1194" s="92"/>
      <c r="DP1194" s="92"/>
      <c r="DQ1194" s="92"/>
      <c r="DR1194" s="92"/>
      <c r="DS1194" s="92"/>
      <c r="DT1194" s="92"/>
      <c r="DU1194" s="92"/>
      <c r="DV1194" s="92"/>
      <c r="DW1194" s="92"/>
      <c r="DX1194" s="93"/>
      <c r="DY1194" s="92"/>
      <c r="DZ1194" s="92"/>
      <c r="EA1194" s="92"/>
      <c r="EB1194" s="92"/>
      <c r="EC1194" s="92"/>
      <c r="ED1194" s="92"/>
      <c r="EE1194" s="92"/>
      <c r="EF1194" s="92"/>
      <c r="EG1194" s="92"/>
      <c r="EH1194" s="92"/>
      <c r="EK1194" s="94"/>
      <c r="EL1194" s="95"/>
    </row>
    <row r="1195" spans="7:142" x14ac:dyDescent="0.15">
      <c r="G1195" s="129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236"/>
      <c r="T1195" s="129"/>
      <c r="U1195" s="129"/>
      <c r="V1195" s="129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  <c r="BP1195" s="129"/>
      <c r="BQ1195" s="129"/>
      <c r="BR1195" s="129"/>
      <c r="BS1195" s="129"/>
      <c r="BT1195" s="129"/>
      <c r="BU1195" s="129"/>
      <c r="BV1195" s="129"/>
      <c r="BW1195" s="129"/>
      <c r="BX1195" s="129"/>
      <c r="BY1195" s="129"/>
      <c r="BZ1195" s="129"/>
      <c r="CA1195" s="129"/>
      <c r="CB1195" s="129"/>
      <c r="CC1195" s="129"/>
      <c r="CD1195" s="129"/>
      <c r="CE1195" s="129"/>
      <c r="CF1195" s="92"/>
      <c r="CG1195" s="92"/>
      <c r="CH1195" s="92"/>
      <c r="CI1195" s="92"/>
      <c r="CJ1195" s="92"/>
      <c r="CK1195" s="92"/>
      <c r="CL1195" s="92"/>
      <c r="CM1195" s="92"/>
      <c r="CN1195" s="92"/>
      <c r="CO1195" s="92"/>
      <c r="CP1195" s="92"/>
      <c r="CQ1195" s="92"/>
      <c r="CR1195" s="92"/>
      <c r="CS1195" s="92"/>
      <c r="CT1195" s="92"/>
      <c r="CU1195" s="92"/>
      <c r="CV1195" s="92"/>
      <c r="CW1195" s="92"/>
      <c r="CX1195" s="92"/>
      <c r="CY1195" s="92"/>
      <c r="CZ1195" s="92"/>
      <c r="DA1195" s="92"/>
      <c r="DB1195" s="92"/>
      <c r="DC1195" s="92"/>
      <c r="DD1195" s="92"/>
      <c r="DE1195" s="92"/>
      <c r="DF1195" s="92"/>
      <c r="DG1195" s="92"/>
      <c r="DH1195" s="92"/>
      <c r="DI1195" s="92"/>
      <c r="DJ1195" s="92"/>
      <c r="DK1195" s="92"/>
      <c r="DL1195" s="92"/>
      <c r="DM1195" s="92"/>
      <c r="DN1195" s="92"/>
      <c r="DO1195" s="92"/>
      <c r="DP1195" s="92"/>
      <c r="DQ1195" s="92"/>
      <c r="DR1195" s="92"/>
      <c r="DS1195" s="92"/>
      <c r="DT1195" s="92"/>
      <c r="DU1195" s="92"/>
      <c r="DV1195" s="92"/>
      <c r="DW1195" s="92"/>
      <c r="DX1195" s="93"/>
      <c r="DY1195" s="92"/>
      <c r="DZ1195" s="92"/>
      <c r="EA1195" s="92"/>
      <c r="EB1195" s="92"/>
      <c r="EC1195" s="92"/>
      <c r="ED1195" s="92"/>
      <c r="EE1195" s="92"/>
      <c r="EF1195" s="92"/>
      <c r="EG1195" s="92"/>
      <c r="EH1195" s="92"/>
      <c r="EK1195" s="94"/>
      <c r="EL1195" s="95"/>
    </row>
    <row r="1196" spans="7:142" x14ac:dyDescent="0.15">
      <c r="G1196" s="129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236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  <c r="BP1196" s="129"/>
      <c r="BQ1196" s="129"/>
      <c r="BR1196" s="129"/>
      <c r="BS1196" s="129"/>
      <c r="BT1196" s="129"/>
      <c r="BU1196" s="129"/>
      <c r="BV1196" s="129"/>
      <c r="BW1196" s="129"/>
      <c r="BX1196" s="129"/>
      <c r="BY1196" s="129"/>
      <c r="BZ1196" s="129"/>
      <c r="CA1196" s="129"/>
      <c r="CB1196" s="129"/>
      <c r="CC1196" s="129"/>
      <c r="CD1196" s="129"/>
      <c r="CE1196" s="129"/>
      <c r="CF1196" s="92"/>
      <c r="CG1196" s="92"/>
      <c r="CH1196" s="92"/>
      <c r="CI1196" s="92"/>
      <c r="CJ1196" s="92"/>
      <c r="CK1196" s="92"/>
      <c r="CL1196" s="92"/>
      <c r="CM1196" s="92"/>
      <c r="CN1196" s="92"/>
      <c r="CO1196" s="92"/>
      <c r="CP1196" s="92"/>
      <c r="CQ1196" s="92"/>
      <c r="CR1196" s="92"/>
      <c r="CS1196" s="92"/>
      <c r="CT1196" s="92"/>
      <c r="CU1196" s="92"/>
      <c r="CV1196" s="92"/>
      <c r="CW1196" s="92"/>
      <c r="CX1196" s="92"/>
      <c r="CY1196" s="92"/>
      <c r="CZ1196" s="92"/>
      <c r="DA1196" s="92"/>
      <c r="DB1196" s="92"/>
      <c r="DC1196" s="92"/>
      <c r="DD1196" s="92"/>
      <c r="DE1196" s="92"/>
      <c r="DF1196" s="92"/>
      <c r="DG1196" s="92"/>
      <c r="DH1196" s="92"/>
      <c r="DI1196" s="92"/>
      <c r="DJ1196" s="92"/>
      <c r="DK1196" s="92"/>
      <c r="DL1196" s="92"/>
      <c r="DM1196" s="92"/>
      <c r="DN1196" s="92"/>
      <c r="DO1196" s="92"/>
      <c r="DP1196" s="92"/>
      <c r="DQ1196" s="92"/>
      <c r="DR1196" s="92"/>
      <c r="DS1196" s="92"/>
      <c r="DT1196" s="92"/>
      <c r="DU1196" s="92"/>
      <c r="DV1196" s="92"/>
      <c r="DW1196" s="92"/>
      <c r="DX1196" s="93"/>
      <c r="DY1196" s="92"/>
      <c r="DZ1196" s="92"/>
      <c r="EA1196" s="92"/>
      <c r="EB1196" s="92"/>
      <c r="EC1196" s="92"/>
      <c r="ED1196" s="92"/>
      <c r="EE1196" s="92"/>
      <c r="EF1196" s="92"/>
      <c r="EG1196" s="92"/>
      <c r="EH1196" s="92"/>
      <c r="EK1196" s="94"/>
      <c r="EL1196" s="95"/>
    </row>
    <row r="1197" spans="7:142" x14ac:dyDescent="0.15">
      <c r="G1197" s="129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236"/>
      <c r="T1197" s="129"/>
      <c r="U1197" s="129"/>
      <c r="V1197" s="129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  <c r="BP1197" s="129"/>
      <c r="BQ1197" s="129"/>
      <c r="BR1197" s="129"/>
      <c r="BS1197" s="129"/>
      <c r="BT1197" s="129"/>
      <c r="BU1197" s="129"/>
      <c r="BV1197" s="129"/>
      <c r="BW1197" s="129"/>
      <c r="BX1197" s="129"/>
      <c r="BY1197" s="129"/>
      <c r="BZ1197" s="129"/>
      <c r="CA1197" s="129"/>
      <c r="CB1197" s="129"/>
      <c r="CC1197" s="129"/>
      <c r="CD1197" s="129"/>
      <c r="CE1197" s="129"/>
      <c r="CF1197" s="92"/>
      <c r="CG1197" s="92"/>
      <c r="CH1197" s="92"/>
      <c r="CI1197" s="92"/>
      <c r="CJ1197" s="92"/>
      <c r="CK1197" s="92"/>
      <c r="CL1197" s="92"/>
      <c r="CM1197" s="92"/>
      <c r="CN1197" s="92"/>
      <c r="CO1197" s="92"/>
      <c r="CP1197" s="92"/>
      <c r="CQ1197" s="92"/>
      <c r="CR1197" s="92"/>
      <c r="CS1197" s="92"/>
      <c r="CT1197" s="92"/>
      <c r="CU1197" s="92"/>
      <c r="CV1197" s="92"/>
      <c r="CW1197" s="92"/>
      <c r="CX1197" s="92"/>
      <c r="CY1197" s="92"/>
      <c r="CZ1197" s="92"/>
      <c r="DA1197" s="92"/>
      <c r="DB1197" s="92"/>
      <c r="DC1197" s="92"/>
      <c r="DD1197" s="92"/>
      <c r="DE1197" s="92"/>
      <c r="DF1197" s="92"/>
      <c r="DG1197" s="92"/>
      <c r="DH1197" s="92"/>
      <c r="DI1197" s="92"/>
      <c r="DJ1197" s="92"/>
      <c r="DK1197" s="92"/>
      <c r="DL1197" s="92"/>
      <c r="DM1197" s="92"/>
      <c r="DN1197" s="92"/>
      <c r="DO1197" s="92"/>
      <c r="DP1197" s="92"/>
      <c r="DQ1197" s="92"/>
      <c r="DR1197" s="92"/>
      <c r="DS1197" s="92"/>
      <c r="DT1197" s="92"/>
      <c r="DU1197" s="92"/>
      <c r="DV1197" s="92"/>
      <c r="DW1197" s="92"/>
      <c r="DX1197" s="93"/>
      <c r="DY1197" s="92"/>
      <c r="DZ1197" s="92"/>
      <c r="EA1197" s="92"/>
      <c r="EB1197" s="92"/>
      <c r="EC1197" s="92"/>
      <c r="ED1197" s="92"/>
      <c r="EE1197" s="92"/>
      <c r="EF1197" s="92"/>
      <c r="EG1197" s="92"/>
      <c r="EH1197" s="92"/>
      <c r="EK1197" s="94"/>
      <c r="EL1197" s="95"/>
    </row>
    <row r="1198" spans="7:142" x14ac:dyDescent="0.15">
      <c r="G1198" s="129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236"/>
      <c r="T1198" s="129"/>
      <c r="U1198" s="129"/>
      <c r="V1198" s="129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  <c r="BP1198" s="129"/>
      <c r="BQ1198" s="129"/>
      <c r="BR1198" s="129"/>
      <c r="BS1198" s="129"/>
      <c r="BT1198" s="129"/>
      <c r="BU1198" s="129"/>
      <c r="BV1198" s="129"/>
      <c r="BW1198" s="129"/>
      <c r="BX1198" s="129"/>
      <c r="BY1198" s="129"/>
      <c r="BZ1198" s="129"/>
      <c r="CA1198" s="129"/>
      <c r="CB1198" s="129"/>
      <c r="CC1198" s="129"/>
      <c r="CD1198" s="129"/>
      <c r="CE1198" s="129"/>
      <c r="CF1198" s="92"/>
      <c r="CG1198" s="92"/>
      <c r="CH1198" s="92"/>
      <c r="CI1198" s="92"/>
      <c r="CJ1198" s="92"/>
      <c r="CK1198" s="92"/>
      <c r="CL1198" s="92"/>
      <c r="CM1198" s="92"/>
      <c r="CN1198" s="92"/>
      <c r="CO1198" s="92"/>
      <c r="CP1198" s="92"/>
      <c r="CQ1198" s="92"/>
      <c r="CR1198" s="92"/>
      <c r="CS1198" s="92"/>
      <c r="CT1198" s="92"/>
      <c r="CU1198" s="92"/>
      <c r="CV1198" s="92"/>
      <c r="CW1198" s="92"/>
      <c r="CX1198" s="92"/>
      <c r="CY1198" s="92"/>
      <c r="CZ1198" s="92"/>
      <c r="DA1198" s="92"/>
      <c r="DB1198" s="92"/>
      <c r="DC1198" s="92"/>
      <c r="DD1198" s="92"/>
      <c r="DE1198" s="92"/>
      <c r="DF1198" s="92"/>
      <c r="DG1198" s="92"/>
      <c r="DH1198" s="92"/>
      <c r="DI1198" s="92"/>
      <c r="DJ1198" s="92"/>
      <c r="DK1198" s="92"/>
      <c r="DL1198" s="92"/>
      <c r="DM1198" s="92"/>
      <c r="DN1198" s="92"/>
      <c r="DO1198" s="92"/>
      <c r="DP1198" s="92"/>
      <c r="DQ1198" s="92"/>
      <c r="DR1198" s="92"/>
      <c r="DS1198" s="92"/>
      <c r="DT1198" s="92"/>
      <c r="DU1198" s="92"/>
      <c r="DV1198" s="92"/>
      <c r="DW1198" s="92"/>
      <c r="DX1198" s="93"/>
      <c r="DY1198" s="92"/>
      <c r="DZ1198" s="92"/>
      <c r="EA1198" s="92"/>
      <c r="EB1198" s="92"/>
      <c r="EC1198" s="92"/>
      <c r="ED1198" s="92"/>
      <c r="EE1198" s="92"/>
      <c r="EF1198" s="92"/>
      <c r="EG1198" s="92"/>
      <c r="EH1198" s="92"/>
      <c r="EK1198" s="94"/>
      <c r="EL1198" s="95"/>
    </row>
    <row r="1199" spans="7:142" x14ac:dyDescent="0.15">
      <c r="G1199" s="129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236"/>
      <c r="T1199" s="129"/>
      <c r="U1199" s="129"/>
      <c r="V1199" s="129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  <c r="BP1199" s="129"/>
      <c r="BQ1199" s="129"/>
      <c r="BR1199" s="129"/>
      <c r="BS1199" s="129"/>
      <c r="BT1199" s="129"/>
      <c r="BU1199" s="129"/>
      <c r="BV1199" s="129"/>
      <c r="BW1199" s="129"/>
      <c r="BX1199" s="129"/>
      <c r="BY1199" s="129"/>
      <c r="BZ1199" s="129"/>
      <c r="CA1199" s="129"/>
      <c r="CB1199" s="129"/>
      <c r="CC1199" s="129"/>
      <c r="CD1199" s="129"/>
      <c r="CE1199" s="129"/>
      <c r="CF1199" s="92"/>
      <c r="CG1199" s="92"/>
      <c r="CH1199" s="92"/>
      <c r="CI1199" s="92"/>
      <c r="CJ1199" s="92"/>
      <c r="CK1199" s="92"/>
      <c r="CL1199" s="92"/>
      <c r="CM1199" s="92"/>
      <c r="CN1199" s="92"/>
      <c r="CO1199" s="92"/>
      <c r="CP1199" s="92"/>
      <c r="CQ1199" s="92"/>
      <c r="CR1199" s="92"/>
      <c r="CS1199" s="92"/>
      <c r="CT1199" s="92"/>
      <c r="CU1199" s="92"/>
      <c r="CV1199" s="92"/>
      <c r="CW1199" s="92"/>
      <c r="CX1199" s="92"/>
      <c r="CY1199" s="92"/>
      <c r="CZ1199" s="92"/>
      <c r="DA1199" s="92"/>
      <c r="DB1199" s="92"/>
      <c r="DC1199" s="92"/>
      <c r="DD1199" s="92"/>
      <c r="DE1199" s="92"/>
      <c r="DF1199" s="92"/>
      <c r="DG1199" s="92"/>
      <c r="DH1199" s="92"/>
      <c r="DI1199" s="92"/>
      <c r="DJ1199" s="92"/>
      <c r="DK1199" s="92"/>
      <c r="DL1199" s="92"/>
      <c r="DM1199" s="92"/>
      <c r="DN1199" s="92"/>
      <c r="DO1199" s="92"/>
      <c r="DP1199" s="92"/>
      <c r="DQ1199" s="92"/>
      <c r="DR1199" s="92"/>
      <c r="DS1199" s="92"/>
      <c r="DT1199" s="92"/>
      <c r="DU1199" s="92"/>
      <c r="DV1199" s="92"/>
      <c r="DW1199" s="92"/>
      <c r="DX1199" s="93"/>
      <c r="DY1199" s="92"/>
      <c r="DZ1199" s="92"/>
      <c r="EA1199" s="92"/>
      <c r="EB1199" s="92"/>
      <c r="EC1199" s="92"/>
      <c r="ED1199" s="92"/>
      <c r="EE1199" s="92"/>
      <c r="EF1199" s="92"/>
      <c r="EG1199" s="92"/>
      <c r="EH1199" s="92"/>
      <c r="EK1199" s="94"/>
      <c r="EL1199" s="95"/>
    </row>
    <row r="1200" spans="7:142" x14ac:dyDescent="0.15">
      <c r="G1200" s="129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236"/>
      <c r="T1200" s="129"/>
      <c r="U1200" s="129"/>
      <c r="V1200" s="129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  <c r="BP1200" s="129"/>
      <c r="BQ1200" s="129"/>
      <c r="BR1200" s="129"/>
      <c r="BS1200" s="129"/>
      <c r="BT1200" s="129"/>
      <c r="BU1200" s="129"/>
      <c r="BV1200" s="129"/>
      <c r="BW1200" s="129"/>
      <c r="BX1200" s="129"/>
      <c r="BY1200" s="129"/>
      <c r="BZ1200" s="129"/>
      <c r="CA1200" s="129"/>
      <c r="CB1200" s="129"/>
      <c r="CC1200" s="129"/>
      <c r="CD1200" s="129"/>
      <c r="CE1200" s="129"/>
      <c r="CF1200" s="92"/>
      <c r="CG1200" s="92"/>
      <c r="CH1200" s="92"/>
      <c r="CI1200" s="92"/>
      <c r="CJ1200" s="92"/>
      <c r="CK1200" s="92"/>
      <c r="CL1200" s="92"/>
      <c r="CM1200" s="92"/>
      <c r="CN1200" s="92"/>
      <c r="CO1200" s="92"/>
      <c r="CP1200" s="92"/>
      <c r="CQ1200" s="92"/>
      <c r="CR1200" s="92"/>
      <c r="CS1200" s="92"/>
      <c r="CT1200" s="92"/>
      <c r="CU1200" s="92"/>
      <c r="CV1200" s="92"/>
      <c r="CW1200" s="92"/>
      <c r="CX1200" s="92"/>
      <c r="CY1200" s="92"/>
      <c r="CZ1200" s="92"/>
      <c r="DA1200" s="92"/>
      <c r="DB1200" s="92"/>
      <c r="DC1200" s="92"/>
      <c r="DD1200" s="92"/>
      <c r="DE1200" s="92"/>
      <c r="DF1200" s="92"/>
      <c r="DG1200" s="92"/>
      <c r="DH1200" s="92"/>
      <c r="DI1200" s="92"/>
      <c r="DJ1200" s="92"/>
      <c r="DK1200" s="92"/>
      <c r="DL1200" s="92"/>
      <c r="DM1200" s="92"/>
      <c r="DN1200" s="92"/>
      <c r="DO1200" s="92"/>
      <c r="DP1200" s="92"/>
      <c r="DQ1200" s="92"/>
      <c r="DR1200" s="92"/>
      <c r="DS1200" s="92"/>
      <c r="DT1200" s="92"/>
      <c r="DU1200" s="92"/>
      <c r="DV1200" s="92"/>
      <c r="DW1200" s="92"/>
      <c r="DX1200" s="93"/>
      <c r="DY1200" s="92"/>
      <c r="DZ1200" s="92"/>
      <c r="EA1200" s="92"/>
      <c r="EB1200" s="92"/>
      <c r="EC1200" s="92"/>
      <c r="ED1200" s="92"/>
      <c r="EE1200" s="92"/>
      <c r="EF1200" s="92"/>
      <c r="EG1200" s="92"/>
      <c r="EH1200" s="92"/>
      <c r="EK1200" s="94"/>
      <c r="EL1200" s="95"/>
    </row>
    <row r="1201" spans="7:142" x14ac:dyDescent="0.15">
      <c r="G1201" s="129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129"/>
      <c r="S1201" s="236"/>
      <c r="T1201" s="129"/>
      <c r="U1201" s="129"/>
      <c r="V1201" s="129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  <c r="BP1201" s="129"/>
      <c r="BQ1201" s="129"/>
      <c r="BR1201" s="129"/>
      <c r="BS1201" s="129"/>
      <c r="BT1201" s="129"/>
      <c r="BU1201" s="129"/>
      <c r="BV1201" s="129"/>
      <c r="BW1201" s="129"/>
      <c r="BX1201" s="129"/>
      <c r="BY1201" s="129"/>
      <c r="BZ1201" s="129"/>
      <c r="CA1201" s="129"/>
      <c r="CB1201" s="129"/>
      <c r="CC1201" s="129"/>
      <c r="CD1201" s="129"/>
      <c r="CE1201" s="129"/>
      <c r="CF1201" s="92"/>
      <c r="CG1201" s="92"/>
      <c r="CH1201" s="92"/>
      <c r="CI1201" s="92"/>
      <c r="CJ1201" s="92"/>
      <c r="CK1201" s="92"/>
      <c r="CL1201" s="92"/>
      <c r="CM1201" s="92"/>
      <c r="CN1201" s="92"/>
      <c r="CO1201" s="92"/>
      <c r="CP1201" s="92"/>
      <c r="CQ1201" s="92"/>
      <c r="CR1201" s="92"/>
      <c r="CS1201" s="92"/>
      <c r="CT1201" s="92"/>
      <c r="CU1201" s="92"/>
      <c r="CV1201" s="92"/>
      <c r="CW1201" s="92"/>
      <c r="CX1201" s="92"/>
      <c r="CY1201" s="92"/>
      <c r="CZ1201" s="92"/>
      <c r="DA1201" s="92"/>
      <c r="DB1201" s="92"/>
      <c r="DC1201" s="92"/>
      <c r="DD1201" s="92"/>
      <c r="DE1201" s="92"/>
      <c r="DF1201" s="92"/>
      <c r="DG1201" s="92"/>
      <c r="DH1201" s="92"/>
      <c r="DI1201" s="92"/>
      <c r="DJ1201" s="92"/>
      <c r="DK1201" s="92"/>
      <c r="DL1201" s="92"/>
      <c r="DM1201" s="92"/>
      <c r="DN1201" s="92"/>
      <c r="DO1201" s="92"/>
      <c r="DP1201" s="92"/>
      <c r="DQ1201" s="92"/>
      <c r="DR1201" s="92"/>
      <c r="DS1201" s="92"/>
      <c r="DT1201" s="92"/>
      <c r="DU1201" s="92"/>
      <c r="DV1201" s="92"/>
      <c r="DW1201" s="92"/>
      <c r="DX1201" s="93"/>
      <c r="DY1201" s="92"/>
      <c r="DZ1201" s="92"/>
      <c r="EA1201" s="92"/>
      <c r="EB1201" s="92"/>
      <c r="EC1201" s="92"/>
      <c r="ED1201" s="92"/>
      <c r="EE1201" s="92"/>
      <c r="EF1201" s="92"/>
      <c r="EG1201" s="92"/>
      <c r="EH1201" s="92"/>
      <c r="EK1201" s="94"/>
      <c r="EL1201" s="95"/>
    </row>
    <row r="1202" spans="7:142" x14ac:dyDescent="0.15"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236"/>
      <c r="T1202" s="129"/>
      <c r="U1202" s="129"/>
      <c r="V1202" s="129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  <c r="BP1202" s="129"/>
      <c r="BQ1202" s="129"/>
      <c r="BR1202" s="129"/>
      <c r="BS1202" s="129"/>
      <c r="BT1202" s="129"/>
      <c r="BU1202" s="129"/>
      <c r="BV1202" s="129"/>
      <c r="BW1202" s="129"/>
      <c r="BX1202" s="129"/>
      <c r="BY1202" s="129"/>
      <c r="BZ1202" s="129"/>
      <c r="CA1202" s="129"/>
      <c r="CB1202" s="129"/>
      <c r="CC1202" s="129"/>
      <c r="CD1202" s="129"/>
      <c r="CE1202" s="129"/>
      <c r="CF1202" s="92"/>
      <c r="CG1202" s="92"/>
      <c r="CH1202" s="92"/>
      <c r="CI1202" s="92"/>
      <c r="CJ1202" s="92"/>
      <c r="CK1202" s="92"/>
      <c r="CL1202" s="92"/>
      <c r="CM1202" s="92"/>
      <c r="CN1202" s="92"/>
      <c r="CO1202" s="92"/>
      <c r="CP1202" s="92"/>
      <c r="CQ1202" s="92"/>
      <c r="CR1202" s="92"/>
      <c r="CS1202" s="92"/>
      <c r="CT1202" s="92"/>
      <c r="CU1202" s="92"/>
      <c r="CV1202" s="92"/>
      <c r="CW1202" s="92"/>
      <c r="CX1202" s="92"/>
      <c r="CY1202" s="92"/>
      <c r="CZ1202" s="92"/>
      <c r="DA1202" s="92"/>
      <c r="DB1202" s="92"/>
      <c r="DC1202" s="92"/>
      <c r="DD1202" s="92"/>
      <c r="DE1202" s="92"/>
      <c r="DF1202" s="92"/>
      <c r="DG1202" s="92"/>
      <c r="DH1202" s="92"/>
      <c r="DI1202" s="92"/>
      <c r="DJ1202" s="92"/>
      <c r="DK1202" s="92"/>
      <c r="DL1202" s="92"/>
      <c r="DM1202" s="92"/>
      <c r="DN1202" s="92"/>
      <c r="DO1202" s="92"/>
      <c r="DP1202" s="92"/>
      <c r="DQ1202" s="92"/>
      <c r="DR1202" s="92"/>
      <c r="DS1202" s="92"/>
      <c r="DT1202" s="92"/>
      <c r="DU1202" s="92"/>
      <c r="DV1202" s="92"/>
      <c r="DW1202" s="92"/>
      <c r="DX1202" s="93"/>
      <c r="DY1202" s="92"/>
      <c r="DZ1202" s="92"/>
      <c r="EA1202" s="92"/>
      <c r="EB1202" s="92"/>
      <c r="EC1202" s="92"/>
      <c r="ED1202" s="92"/>
      <c r="EE1202" s="92"/>
      <c r="EF1202" s="92"/>
      <c r="EG1202" s="92"/>
      <c r="EH1202" s="92"/>
      <c r="EJ1202" s="115"/>
      <c r="EK1202" s="94"/>
      <c r="EL1202" s="95"/>
    </row>
    <row r="1203" spans="7:142" x14ac:dyDescent="0.15">
      <c r="G1203" s="129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129"/>
      <c r="S1203" s="236"/>
      <c r="T1203" s="129"/>
      <c r="U1203" s="129"/>
      <c r="V1203" s="129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  <c r="BP1203" s="129"/>
      <c r="BQ1203" s="129"/>
      <c r="BR1203" s="129"/>
      <c r="BS1203" s="129"/>
      <c r="BT1203" s="129"/>
      <c r="BU1203" s="129"/>
      <c r="BV1203" s="129"/>
      <c r="BW1203" s="129"/>
      <c r="BX1203" s="129"/>
      <c r="BY1203" s="129"/>
      <c r="BZ1203" s="129"/>
      <c r="CA1203" s="129"/>
      <c r="CB1203" s="129"/>
      <c r="CC1203" s="129"/>
      <c r="CD1203" s="129"/>
      <c r="CE1203" s="129"/>
      <c r="CF1203" s="92"/>
      <c r="CG1203" s="92"/>
      <c r="CH1203" s="92"/>
      <c r="CI1203" s="92"/>
      <c r="CJ1203" s="92"/>
      <c r="CK1203" s="92"/>
      <c r="CL1203" s="92"/>
      <c r="CM1203" s="92"/>
      <c r="CN1203" s="92"/>
      <c r="CO1203" s="92"/>
      <c r="CP1203" s="92"/>
      <c r="CQ1203" s="92"/>
      <c r="CR1203" s="92"/>
      <c r="CS1203" s="92"/>
      <c r="CT1203" s="92"/>
      <c r="CU1203" s="92"/>
      <c r="CV1203" s="92"/>
      <c r="CW1203" s="92"/>
      <c r="CX1203" s="92"/>
      <c r="CY1203" s="92"/>
      <c r="CZ1203" s="92"/>
      <c r="DA1203" s="92"/>
      <c r="DB1203" s="92"/>
      <c r="DC1203" s="92"/>
      <c r="DD1203" s="92"/>
      <c r="DE1203" s="92"/>
      <c r="DF1203" s="92"/>
      <c r="DG1203" s="92"/>
      <c r="DH1203" s="92"/>
      <c r="DI1203" s="92"/>
      <c r="DJ1203" s="92"/>
      <c r="DK1203" s="92"/>
      <c r="DL1203" s="92"/>
      <c r="DM1203" s="92"/>
      <c r="DN1203" s="92"/>
      <c r="DO1203" s="92"/>
      <c r="DP1203" s="92"/>
      <c r="DQ1203" s="92"/>
      <c r="DR1203" s="92"/>
      <c r="DS1203" s="92"/>
      <c r="DT1203" s="92"/>
      <c r="DU1203" s="92"/>
      <c r="DV1203" s="92"/>
      <c r="DW1203" s="92"/>
      <c r="DX1203" s="93"/>
      <c r="DY1203" s="92"/>
      <c r="DZ1203" s="92"/>
      <c r="EA1203" s="92"/>
      <c r="EB1203" s="92"/>
      <c r="EC1203" s="92"/>
      <c r="ED1203" s="92"/>
      <c r="EE1203" s="92"/>
      <c r="EF1203" s="92"/>
      <c r="EG1203" s="92"/>
      <c r="EH1203" s="92"/>
      <c r="EK1203" s="94"/>
      <c r="EL1203" s="95"/>
    </row>
    <row r="1204" spans="7:142" x14ac:dyDescent="0.15"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236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  <c r="BP1204" s="129"/>
      <c r="BQ1204" s="129"/>
      <c r="BR1204" s="129"/>
      <c r="BS1204" s="129"/>
      <c r="BT1204" s="129"/>
      <c r="BU1204" s="129"/>
      <c r="BV1204" s="129"/>
      <c r="BW1204" s="129"/>
      <c r="BX1204" s="129"/>
      <c r="BY1204" s="129"/>
      <c r="BZ1204" s="129"/>
      <c r="CA1204" s="129"/>
      <c r="CB1204" s="129"/>
      <c r="CC1204" s="129"/>
      <c r="CD1204" s="129"/>
      <c r="CE1204" s="129"/>
      <c r="CF1204" s="92"/>
      <c r="CG1204" s="92"/>
      <c r="CH1204" s="92"/>
      <c r="CI1204" s="92"/>
      <c r="CJ1204" s="92"/>
      <c r="CK1204" s="92"/>
      <c r="CL1204" s="92"/>
      <c r="CM1204" s="92"/>
      <c r="CN1204" s="92"/>
      <c r="CO1204" s="92"/>
      <c r="CP1204" s="92"/>
      <c r="CQ1204" s="92"/>
      <c r="CR1204" s="92"/>
      <c r="CS1204" s="92"/>
      <c r="CT1204" s="92"/>
      <c r="CU1204" s="92"/>
      <c r="CV1204" s="92"/>
      <c r="CW1204" s="92"/>
      <c r="CX1204" s="92"/>
      <c r="CY1204" s="92"/>
      <c r="CZ1204" s="92"/>
      <c r="DA1204" s="92"/>
      <c r="DB1204" s="92"/>
      <c r="DC1204" s="92"/>
      <c r="DD1204" s="92"/>
      <c r="DE1204" s="92"/>
      <c r="DF1204" s="92"/>
      <c r="DG1204" s="92"/>
      <c r="DH1204" s="92"/>
      <c r="DI1204" s="92"/>
      <c r="DJ1204" s="92"/>
      <c r="DK1204" s="92"/>
      <c r="DL1204" s="92"/>
      <c r="DM1204" s="92"/>
      <c r="DN1204" s="92"/>
      <c r="DO1204" s="92"/>
      <c r="DP1204" s="92"/>
      <c r="DQ1204" s="92"/>
      <c r="DR1204" s="92"/>
      <c r="DS1204" s="92"/>
      <c r="DT1204" s="92"/>
      <c r="DU1204" s="92"/>
      <c r="DV1204" s="92"/>
      <c r="DW1204" s="92"/>
      <c r="DX1204" s="93"/>
      <c r="DY1204" s="92"/>
      <c r="DZ1204" s="92"/>
      <c r="EA1204" s="92"/>
      <c r="EB1204" s="92"/>
      <c r="EC1204" s="92"/>
      <c r="ED1204" s="92"/>
      <c r="EE1204" s="92"/>
      <c r="EF1204" s="92"/>
      <c r="EG1204" s="92"/>
      <c r="EH1204" s="92"/>
      <c r="EK1204" s="94"/>
      <c r="EL1204" s="95"/>
    </row>
    <row r="1205" spans="7:142" x14ac:dyDescent="0.15">
      <c r="G1205" s="129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129"/>
      <c r="S1205" s="236"/>
      <c r="T1205" s="129"/>
      <c r="U1205" s="129"/>
      <c r="V1205" s="129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  <c r="BP1205" s="129"/>
      <c r="BQ1205" s="129"/>
      <c r="BR1205" s="129"/>
      <c r="BS1205" s="129"/>
      <c r="BT1205" s="129"/>
      <c r="BU1205" s="129"/>
      <c r="BV1205" s="129"/>
      <c r="BW1205" s="129"/>
      <c r="BX1205" s="129"/>
      <c r="BY1205" s="129"/>
      <c r="BZ1205" s="129"/>
      <c r="CA1205" s="129"/>
      <c r="CB1205" s="129"/>
      <c r="CC1205" s="129"/>
      <c r="CD1205" s="129"/>
      <c r="CE1205" s="129"/>
      <c r="CF1205" s="92"/>
      <c r="CG1205" s="92"/>
      <c r="CH1205" s="92"/>
      <c r="CI1205" s="92"/>
      <c r="CJ1205" s="92"/>
      <c r="CK1205" s="92"/>
      <c r="CL1205" s="92"/>
      <c r="CM1205" s="92"/>
      <c r="CN1205" s="92"/>
      <c r="CO1205" s="92"/>
      <c r="CP1205" s="92"/>
      <c r="CQ1205" s="92"/>
      <c r="CR1205" s="92"/>
      <c r="CS1205" s="92"/>
      <c r="CT1205" s="92"/>
      <c r="CU1205" s="92"/>
      <c r="CV1205" s="92"/>
      <c r="CW1205" s="92"/>
      <c r="CX1205" s="92"/>
      <c r="CY1205" s="92"/>
      <c r="CZ1205" s="92"/>
      <c r="DA1205" s="92"/>
      <c r="DB1205" s="92"/>
      <c r="DC1205" s="92"/>
      <c r="DD1205" s="92"/>
      <c r="DE1205" s="92"/>
      <c r="DF1205" s="92"/>
      <c r="DG1205" s="92"/>
      <c r="DH1205" s="92"/>
      <c r="DI1205" s="92"/>
      <c r="DJ1205" s="92"/>
      <c r="DK1205" s="92"/>
      <c r="DL1205" s="92"/>
      <c r="DM1205" s="92"/>
      <c r="DN1205" s="92"/>
      <c r="DO1205" s="92"/>
      <c r="DP1205" s="92"/>
      <c r="DQ1205" s="92"/>
      <c r="DR1205" s="92"/>
      <c r="DS1205" s="92"/>
      <c r="DT1205" s="92"/>
      <c r="DU1205" s="92"/>
      <c r="DV1205" s="92"/>
      <c r="DW1205" s="92"/>
      <c r="DX1205" s="93"/>
      <c r="DY1205" s="92"/>
      <c r="DZ1205" s="92"/>
      <c r="EA1205" s="92"/>
      <c r="EB1205" s="92"/>
      <c r="EC1205" s="92"/>
      <c r="ED1205" s="92"/>
      <c r="EE1205" s="92"/>
      <c r="EF1205" s="92"/>
      <c r="EG1205" s="92"/>
      <c r="EH1205" s="92"/>
      <c r="EK1205" s="94"/>
      <c r="EL1205" s="95"/>
    </row>
    <row r="1206" spans="7:142" x14ac:dyDescent="0.15"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236"/>
      <c r="T1206" s="129"/>
      <c r="U1206" s="129"/>
      <c r="V1206" s="129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  <c r="BP1206" s="129"/>
      <c r="BQ1206" s="129"/>
      <c r="BR1206" s="129"/>
      <c r="BS1206" s="129"/>
      <c r="BT1206" s="129"/>
      <c r="BU1206" s="129"/>
      <c r="BV1206" s="129"/>
      <c r="BW1206" s="129"/>
      <c r="BX1206" s="129"/>
      <c r="BY1206" s="129"/>
      <c r="BZ1206" s="129"/>
      <c r="CA1206" s="129"/>
      <c r="CB1206" s="129"/>
      <c r="CC1206" s="129"/>
      <c r="CD1206" s="129"/>
      <c r="CE1206" s="129"/>
      <c r="CF1206" s="92"/>
      <c r="CG1206" s="92"/>
      <c r="CH1206" s="92"/>
      <c r="CI1206" s="92"/>
      <c r="CJ1206" s="92"/>
      <c r="CK1206" s="92"/>
      <c r="CL1206" s="92"/>
      <c r="CM1206" s="92"/>
      <c r="CN1206" s="92"/>
      <c r="CO1206" s="92"/>
      <c r="CP1206" s="92"/>
      <c r="CQ1206" s="92"/>
      <c r="CR1206" s="92"/>
      <c r="CS1206" s="92"/>
      <c r="CT1206" s="92"/>
      <c r="CU1206" s="92"/>
      <c r="CV1206" s="92"/>
      <c r="CW1206" s="92"/>
      <c r="CX1206" s="92"/>
      <c r="CY1206" s="92"/>
      <c r="CZ1206" s="92"/>
      <c r="DA1206" s="92"/>
      <c r="DB1206" s="92"/>
      <c r="DC1206" s="92"/>
      <c r="DD1206" s="92"/>
      <c r="DE1206" s="92"/>
      <c r="DF1206" s="92"/>
      <c r="DG1206" s="92"/>
      <c r="DH1206" s="92"/>
      <c r="DI1206" s="92"/>
      <c r="DJ1206" s="92"/>
      <c r="DK1206" s="92"/>
      <c r="DL1206" s="92"/>
      <c r="DM1206" s="92"/>
      <c r="DN1206" s="92"/>
      <c r="DO1206" s="92"/>
      <c r="DP1206" s="92"/>
      <c r="DQ1206" s="92"/>
      <c r="DR1206" s="92"/>
      <c r="DS1206" s="92"/>
      <c r="DT1206" s="92"/>
      <c r="DU1206" s="92"/>
      <c r="DV1206" s="92"/>
      <c r="DW1206" s="92"/>
      <c r="DX1206" s="93"/>
      <c r="DY1206" s="92"/>
      <c r="DZ1206" s="92"/>
      <c r="EA1206" s="92"/>
      <c r="EB1206" s="92"/>
      <c r="EC1206" s="92"/>
      <c r="ED1206" s="92"/>
      <c r="EE1206" s="92"/>
      <c r="EF1206" s="92"/>
      <c r="EG1206" s="92"/>
      <c r="EH1206" s="92"/>
      <c r="EK1206" s="94"/>
      <c r="EL1206" s="95"/>
    </row>
    <row r="1207" spans="7:142" x14ac:dyDescent="0.15">
      <c r="G1207" s="129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129"/>
      <c r="S1207" s="236"/>
      <c r="T1207" s="129"/>
      <c r="U1207" s="129"/>
      <c r="V1207" s="129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  <c r="BP1207" s="129"/>
      <c r="BQ1207" s="129"/>
      <c r="BR1207" s="129"/>
      <c r="BS1207" s="129"/>
      <c r="BT1207" s="129"/>
      <c r="BU1207" s="129"/>
      <c r="BV1207" s="129"/>
      <c r="BW1207" s="129"/>
      <c r="BX1207" s="129"/>
      <c r="BY1207" s="129"/>
      <c r="BZ1207" s="129"/>
      <c r="CA1207" s="129"/>
      <c r="CB1207" s="129"/>
      <c r="CC1207" s="129"/>
      <c r="CD1207" s="129"/>
      <c r="CE1207" s="129"/>
      <c r="CF1207" s="92"/>
      <c r="CG1207" s="92"/>
      <c r="CH1207" s="92"/>
      <c r="CI1207" s="92"/>
      <c r="CJ1207" s="92"/>
      <c r="CK1207" s="92"/>
      <c r="CL1207" s="92"/>
      <c r="CM1207" s="92"/>
      <c r="CN1207" s="92"/>
      <c r="CO1207" s="92"/>
      <c r="CP1207" s="92"/>
      <c r="CQ1207" s="92"/>
      <c r="CR1207" s="92"/>
      <c r="CS1207" s="92"/>
      <c r="CT1207" s="92"/>
      <c r="CU1207" s="92"/>
      <c r="CV1207" s="92"/>
      <c r="CW1207" s="92"/>
      <c r="CX1207" s="92"/>
      <c r="CY1207" s="92"/>
      <c r="CZ1207" s="92"/>
      <c r="DA1207" s="92"/>
      <c r="DB1207" s="92"/>
      <c r="DC1207" s="92"/>
      <c r="DD1207" s="92"/>
      <c r="DE1207" s="92"/>
      <c r="DF1207" s="92"/>
      <c r="DG1207" s="92"/>
      <c r="DH1207" s="92"/>
      <c r="DI1207" s="92"/>
      <c r="DJ1207" s="92"/>
      <c r="DK1207" s="92"/>
      <c r="DL1207" s="92"/>
      <c r="DM1207" s="92"/>
      <c r="DN1207" s="92"/>
      <c r="DO1207" s="92"/>
      <c r="DP1207" s="92"/>
      <c r="DQ1207" s="92"/>
      <c r="DR1207" s="92"/>
      <c r="DS1207" s="92"/>
      <c r="DT1207" s="92"/>
      <c r="DU1207" s="92"/>
      <c r="DV1207" s="92"/>
      <c r="DW1207" s="92"/>
      <c r="DX1207" s="93"/>
      <c r="DY1207" s="92"/>
      <c r="DZ1207" s="92"/>
      <c r="EA1207" s="92"/>
      <c r="EB1207" s="92"/>
      <c r="EC1207" s="92"/>
      <c r="ED1207" s="92"/>
      <c r="EE1207" s="92"/>
      <c r="EF1207" s="92"/>
      <c r="EG1207" s="92"/>
      <c r="EH1207" s="92"/>
      <c r="EK1207" s="94"/>
      <c r="EL1207" s="95"/>
    </row>
    <row r="1208" spans="7:142" x14ac:dyDescent="0.15"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236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  <c r="BP1208" s="129"/>
      <c r="BQ1208" s="129"/>
      <c r="BR1208" s="129"/>
      <c r="BS1208" s="129"/>
      <c r="BT1208" s="129"/>
      <c r="BU1208" s="129"/>
      <c r="BV1208" s="129"/>
      <c r="BW1208" s="129"/>
      <c r="BX1208" s="129"/>
      <c r="BY1208" s="129"/>
      <c r="BZ1208" s="129"/>
      <c r="CA1208" s="129"/>
      <c r="CB1208" s="129"/>
      <c r="CC1208" s="129"/>
      <c r="CD1208" s="129"/>
      <c r="CE1208" s="129"/>
      <c r="CF1208" s="92"/>
      <c r="CG1208" s="92"/>
      <c r="CH1208" s="92"/>
      <c r="CI1208" s="92"/>
      <c r="CJ1208" s="92"/>
      <c r="CK1208" s="92"/>
      <c r="CL1208" s="92"/>
      <c r="CM1208" s="92"/>
      <c r="CN1208" s="92"/>
      <c r="CO1208" s="92"/>
      <c r="CP1208" s="92"/>
      <c r="CQ1208" s="92"/>
      <c r="CR1208" s="92"/>
      <c r="CS1208" s="92"/>
      <c r="CT1208" s="92"/>
      <c r="CU1208" s="92"/>
      <c r="CV1208" s="92"/>
      <c r="CW1208" s="92"/>
      <c r="CX1208" s="92"/>
      <c r="CY1208" s="92"/>
      <c r="CZ1208" s="92"/>
      <c r="DA1208" s="92"/>
      <c r="DB1208" s="92"/>
      <c r="DC1208" s="92"/>
      <c r="DD1208" s="92"/>
      <c r="DE1208" s="92"/>
      <c r="DF1208" s="92"/>
      <c r="DG1208" s="92"/>
      <c r="DH1208" s="92"/>
      <c r="DI1208" s="92"/>
      <c r="DJ1208" s="92"/>
      <c r="DK1208" s="92"/>
      <c r="DL1208" s="92"/>
      <c r="DM1208" s="92"/>
      <c r="DN1208" s="92"/>
      <c r="DO1208" s="92"/>
      <c r="DP1208" s="92"/>
      <c r="DQ1208" s="92"/>
      <c r="DR1208" s="92"/>
      <c r="DS1208" s="92"/>
      <c r="DT1208" s="92"/>
      <c r="DU1208" s="92"/>
      <c r="DV1208" s="92"/>
      <c r="DW1208" s="92"/>
      <c r="DX1208" s="93"/>
      <c r="DY1208" s="92"/>
      <c r="DZ1208" s="92"/>
      <c r="EA1208" s="92"/>
      <c r="EB1208" s="92"/>
      <c r="EC1208" s="92"/>
      <c r="ED1208" s="92"/>
      <c r="EE1208" s="92"/>
      <c r="EF1208" s="92"/>
      <c r="EG1208" s="92"/>
      <c r="EH1208" s="92"/>
      <c r="EK1208" s="94"/>
      <c r="EL1208" s="95"/>
    </row>
    <row r="1209" spans="7:142" x14ac:dyDescent="0.15"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129"/>
      <c r="S1209" s="236"/>
      <c r="T1209" s="129"/>
      <c r="U1209" s="129"/>
      <c r="V1209" s="129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  <c r="BP1209" s="129"/>
      <c r="BQ1209" s="129"/>
      <c r="BR1209" s="129"/>
      <c r="BS1209" s="129"/>
      <c r="BT1209" s="129"/>
      <c r="BU1209" s="129"/>
      <c r="BV1209" s="129"/>
      <c r="BW1209" s="129"/>
      <c r="BX1209" s="129"/>
      <c r="BY1209" s="129"/>
      <c r="BZ1209" s="129"/>
      <c r="CA1209" s="129"/>
      <c r="CB1209" s="129"/>
      <c r="CC1209" s="129"/>
      <c r="CD1209" s="129"/>
      <c r="CE1209" s="129"/>
      <c r="CF1209" s="92"/>
      <c r="CG1209" s="92"/>
      <c r="CH1209" s="92"/>
      <c r="CI1209" s="92"/>
      <c r="CJ1209" s="92"/>
      <c r="CK1209" s="92"/>
      <c r="CL1209" s="92"/>
      <c r="CM1209" s="92"/>
      <c r="CN1209" s="92"/>
      <c r="CO1209" s="92"/>
      <c r="CP1209" s="92"/>
      <c r="CQ1209" s="92"/>
      <c r="CR1209" s="92"/>
      <c r="CS1209" s="92"/>
      <c r="CT1209" s="92"/>
      <c r="CU1209" s="92"/>
      <c r="CV1209" s="92"/>
      <c r="CW1209" s="92"/>
      <c r="CX1209" s="92"/>
      <c r="CY1209" s="92"/>
      <c r="CZ1209" s="92"/>
      <c r="DA1209" s="92"/>
      <c r="DB1209" s="92"/>
      <c r="DC1209" s="92"/>
      <c r="DD1209" s="92"/>
      <c r="DE1209" s="92"/>
      <c r="DF1209" s="92"/>
      <c r="DG1209" s="92"/>
      <c r="DH1209" s="92"/>
      <c r="DI1209" s="92"/>
      <c r="DJ1209" s="92"/>
      <c r="DK1209" s="92"/>
      <c r="DL1209" s="92"/>
      <c r="DM1209" s="92"/>
      <c r="DN1209" s="92"/>
      <c r="DO1209" s="92"/>
      <c r="DP1209" s="92"/>
      <c r="DQ1209" s="92"/>
      <c r="DR1209" s="92"/>
      <c r="DS1209" s="92"/>
      <c r="DT1209" s="92"/>
      <c r="DU1209" s="92"/>
      <c r="DV1209" s="92"/>
      <c r="DW1209" s="92"/>
      <c r="DX1209" s="93"/>
      <c r="DY1209" s="92"/>
      <c r="DZ1209" s="92"/>
      <c r="EA1209" s="92"/>
      <c r="EB1209" s="92"/>
      <c r="EC1209" s="92"/>
      <c r="ED1209" s="92"/>
      <c r="EE1209" s="92"/>
      <c r="EF1209" s="92"/>
      <c r="EG1209" s="92"/>
      <c r="EH1209" s="92"/>
      <c r="EK1209" s="94"/>
      <c r="EL1209" s="95"/>
    </row>
    <row r="1210" spans="7:142" x14ac:dyDescent="0.15"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236"/>
      <c r="T1210" s="129"/>
      <c r="U1210" s="129"/>
      <c r="V1210" s="129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  <c r="BP1210" s="129"/>
      <c r="BQ1210" s="129"/>
      <c r="BR1210" s="129"/>
      <c r="BS1210" s="129"/>
      <c r="BT1210" s="129"/>
      <c r="BU1210" s="129"/>
      <c r="BV1210" s="129"/>
      <c r="BW1210" s="129"/>
      <c r="BX1210" s="129"/>
      <c r="BY1210" s="129"/>
      <c r="BZ1210" s="129"/>
      <c r="CA1210" s="129"/>
      <c r="CB1210" s="129"/>
      <c r="CC1210" s="129"/>
      <c r="CD1210" s="129"/>
      <c r="CE1210" s="129"/>
      <c r="CF1210" s="92"/>
      <c r="CG1210" s="92"/>
      <c r="CH1210" s="92"/>
      <c r="CI1210" s="92"/>
      <c r="CJ1210" s="92"/>
      <c r="CK1210" s="92"/>
      <c r="CL1210" s="92"/>
      <c r="CM1210" s="92"/>
      <c r="CN1210" s="92"/>
      <c r="CO1210" s="92"/>
      <c r="CP1210" s="92"/>
      <c r="CQ1210" s="92"/>
      <c r="CR1210" s="92"/>
      <c r="CS1210" s="92"/>
      <c r="CT1210" s="92"/>
      <c r="CU1210" s="92"/>
      <c r="CV1210" s="92"/>
      <c r="CW1210" s="92"/>
      <c r="CX1210" s="92"/>
      <c r="CY1210" s="92"/>
      <c r="CZ1210" s="92"/>
      <c r="DA1210" s="92"/>
      <c r="DB1210" s="92"/>
      <c r="DC1210" s="92"/>
      <c r="DD1210" s="92"/>
      <c r="DE1210" s="92"/>
      <c r="DF1210" s="92"/>
      <c r="DG1210" s="92"/>
      <c r="DH1210" s="92"/>
      <c r="DI1210" s="92"/>
      <c r="DJ1210" s="92"/>
      <c r="DK1210" s="92"/>
      <c r="DL1210" s="92"/>
      <c r="DM1210" s="92"/>
      <c r="DN1210" s="92"/>
      <c r="DO1210" s="92"/>
      <c r="DP1210" s="92"/>
      <c r="DQ1210" s="92"/>
      <c r="DR1210" s="92"/>
      <c r="DS1210" s="92"/>
      <c r="DT1210" s="92"/>
      <c r="DU1210" s="92"/>
      <c r="DV1210" s="92"/>
      <c r="DW1210" s="92"/>
      <c r="DX1210" s="93"/>
      <c r="DY1210" s="92"/>
      <c r="DZ1210" s="92"/>
      <c r="EA1210" s="92"/>
      <c r="EB1210" s="92"/>
      <c r="EC1210" s="92"/>
      <c r="ED1210" s="92"/>
      <c r="EE1210" s="92"/>
      <c r="EF1210" s="92"/>
      <c r="EG1210" s="92"/>
      <c r="EH1210" s="92"/>
      <c r="EK1210" s="94"/>
      <c r="EL1210" s="95"/>
    </row>
    <row r="1211" spans="7:142" x14ac:dyDescent="0.15"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129"/>
      <c r="S1211" s="236"/>
      <c r="T1211" s="129"/>
      <c r="U1211" s="129"/>
      <c r="V1211" s="129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  <c r="BP1211" s="129"/>
      <c r="BQ1211" s="129"/>
      <c r="BR1211" s="129"/>
      <c r="BS1211" s="129"/>
      <c r="BT1211" s="129"/>
      <c r="BU1211" s="129"/>
      <c r="BV1211" s="129"/>
      <c r="BW1211" s="129"/>
      <c r="BX1211" s="129"/>
      <c r="BY1211" s="129"/>
      <c r="BZ1211" s="129"/>
      <c r="CA1211" s="129"/>
      <c r="CB1211" s="129"/>
      <c r="CC1211" s="129"/>
      <c r="CD1211" s="129"/>
      <c r="CE1211" s="129"/>
      <c r="CF1211" s="92"/>
      <c r="CG1211" s="92"/>
      <c r="CH1211" s="92"/>
      <c r="CI1211" s="92"/>
      <c r="CJ1211" s="92"/>
      <c r="CK1211" s="92"/>
      <c r="CL1211" s="92"/>
      <c r="CM1211" s="92"/>
      <c r="CN1211" s="92"/>
      <c r="CO1211" s="92"/>
      <c r="CP1211" s="92"/>
      <c r="CQ1211" s="92"/>
      <c r="CR1211" s="92"/>
      <c r="CS1211" s="92"/>
      <c r="CT1211" s="92"/>
      <c r="CU1211" s="92"/>
      <c r="CV1211" s="92"/>
      <c r="CW1211" s="92"/>
      <c r="CX1211" s="92"/>
      <c r="CY1211" s="92"/>
      <c r="CZ1211" s="92"/>
      <c r="DA1211" s="92"/>
      <c r="DB1211" s="92"/>
      <c r="DC1211" s="92"/>
      <c r="DD1211" s="92"/>
      <c r="DE1211" s="92"/>
      <c r="DF1211" s="92"/>
      <c r="DG1211" s="92"/>
      <c r="DH1211" s="92"/>
      <c r="DI1211" s="92"/>
      <c r="DJ1211" s="92"/>
      <c r="DK1211" s="92"/>
      <c r="DL1211" s="92"/>
      <c r="DM1211" s="92"/>
      <c r="DN1211" s="92"/>
      <c r="DO1211" s="92"/>
      <c r="DP1211" s="92"/>
      <c r="DQ1211" s="92"/>
      <c r="DR1211" s="92"/>
      <c r="DS1211" s="92"/>
      <c r="DT1211" s="92"/>
      <c r="DU1211" s="92"/>
      <c r="DV1211" s="92"/>
      <c r="DW1211" s="92"/>
      <c r="DX1211" s="93"/>
      <c r="DY1211" s="92"/>
      <c r="DZ1211" s="92"/>
      <c r="EA1211" s="92"/>
      <c r="EB1211" s="92"/>
      <c r="EC1211" s="92"/>
      <c r="ED1211" s="92"/>
      <c r="EE1211" s="92"/>
      <c r="EF1211" s="92"/>
      <c r="EG1211" s="92"/>
      <c r="EH1211" s="92"/>
      <c r="EJ1211" s="115"/>
      <c r="EK1211" s="94"/>
      <c r="EL1211" s="95"/>
    </row>
    <row r="1212" spans="7:142" x14ac:dyDescent="0.15"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236"/>
      <c r="T1212" s="129"/>
      <c r="U1212" s="129"/>
      <c r="V1212" s="129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  <c r="BP1212" s="129"/>
      <c r="BQ1212" s="129"/>
      <c r="BR1212" s="129"/>
      <c r="BS1212" s="129"/>
      <c r="BT1212" s="129"/>
      <c r="BU1212" s="129"/>
      <c r="BV1212" s="129"/>
      <c r="BW1212" s="129"/>
      <c r="BX1212" s="129"/>
      <c r="BY1212" s="129"/>
      <c r="BZ1212" s="129"/>
      <c r="CA1212" s="129"/>
      <c r="CB1212" s="129"/>
      <c r="CC1212" s="129"/>
      <c r="CD1212" s="129"/>
      <c r="CE1212" s="129"/>
      <c r="CF1212" s="92"/>
      <c r="CG1212" s="92"/>
      <c r="CH1212" s="92"/>
      <c r="CI1212" s="92"/>
      <c r="CJ1212" s="92"/>
      <c r="CK1212" s="92"/>
      <c r="CL1212" s="92"/>
      <c r="CM1212" s="92"/>
      <c r="CN1212" s="92"/>
      <c r="CO1212" s="92"/>
      <c r="CP1212" s="92"/>
      <c r="CQ1212" s="92"/>
      <c r="CR1212" s="92"/>
      <c r="CS1212" s="92"/>
      <c r="CT1212" s="92"/>
      <c r="CU1212" s="92"/>
      <c r="CV1212" s="92"/>
      <c r="CW1212" s="92"/>
      <c r="CX1212" s="92"/>
      <c r="CY1212" s="92"/>
      <c r="CZ1212" s="92"/>
      <c r="DA1212" s="92"/>
      <c r="DB1212" s="92"/>
      <c r="DC1212" s="92"/>
      <c r="DD1212" s="92"/>
      <c r="DE1212" s="92"/>
      <c r="DF1212" s="92"/>
      <c r="DG1212" s="92"/>
      <c r="DH1212" s="92"/>
      <c r="DI1212" s="92"/>
      <c r="DJ1212" s="92"/>
      <c r="DK1212" s="92"/>
      <c r="DL1212" s="92"/>
      <c r="DM1212" s="92"/>
      <c r="DN1212" s="92"/>
      <c r="DO1212" s="92"/>
      <c r="DP1212" s="92"/>
      <c r="DQ1212" s="92"/>
      <c r="DR1212" s="92"/>
      <c r="DS1212" s="92"/>
      <c r="DT1212" s="92"/>
      <c r="DU1212" s="92"/>
      <c r="DV1212" s="92"/>
      <c r="DW1212" s="92"/>
      <c r="DX1212" s="93"/>
      <c r="DY1212" s="92"/>
      <c r="DZ1212" s="92"/>
      <c r="EA1212" s="92"/>
      <c r="EB1212" s="92"/>
      <c r="EC1212" s="92"/>
      <c r="ED1212" s="92"/>
      <c r="EE1212" s="92"/>
      <c r="EF1212" s="92"/>
      <c r="EG1212" s="92"/>
      <c r="EH1212" s="92"/>
      <c r="EJ1212" s="115"/>
      <c r="EK1212" s="94"/>
      <c r="EL1212" s="95"/>
    </row>
    <row r="1213" spans="7:142" x14ac:dyDescent="0.15"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236"/>
      <c r="T1213" s="129"/>
      <c r="U1213" s="129"/>
      <c r="V1213" s="129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  <c r="BP1213" s="129"/>
      <c r="BQ1213" s="129"/>
      <c r="BR1213" s="129"/>
      <c r="BS1213" s="129"/>
      <c r="BT1213" s="129"/>
      <c r="BU1213" s="129"/>
      <c r="BV1213" s="129"/>
      <c r="BW1213" s="129"/>
      <c r="BX1213" s="129"/>
      <c r="BY1213" s="129"/>
      <c r="BZ1213" s="129"/>
      <c r="CA1213" s="129"/>
      <c r="CB1213" s="129"/>
      <c r="CC1213" s="129"/>
      <c r="CD1213" s="129"/>
      <c r="CE1213" s="129"/>
      <c r="CF1213" s="92"/>
      <c r="CG1213" s="92"/>
      <c r="CH1213" s="92"/>
      <c r="CI1213" s="92"/>
      <c r="CJ1213" s="92"/>
      <c r="CK1213" s="92"/>
      <c r="CL1213" s="92"/>
      <c r="CM1213" s="92"/>
      <c r="CN1213" s="92"/>
      <c r="CO1213" s="92"/>
      <c r="CP1213" s="92"/>
      <c r="CQ1213" s="92"/>
      <c r="CR1213" s="92"/>
      <c r="CS1213" s="92"/>
      <c r="CT1213" s="92"/>
      <c r="CU1213" s="92"/>
      <c r="CV1213" s="92"/>
      <c r="CW1213" s="92"/>
      <c r="CX1213" s="92"/>
      <c r="CY1213" s="92"/>
      <c r="CZ1213" s="92"/>
      <c r="DA1213" s="92"/>
      <c r="DB1213" s="92"/>
      <c r="DC1213" s="92"/>
      <c r="DD1213" s="92"/>
      <c r="DE1213" s="92"/>
      <c r="DF1213" s="92"/>
      <c r="DG1213" s="92"/>
      <c r="DH1213" s="92"/>
      <c r="DI1213" s="92"/>
      <c r="DJ1213" s="92"/>
      <c r="DK1213" s="92"/>
      <c r="DL1213" s="92"/>
      <c r="DM1213" s="92"/>
      <c r="DN1213" s="92"/>
      <c r="DO1213" s="92"/>
      <c r="DP1213" s="92"/>
      <c r="DQ1213" s="92"/>
      <c r="DR1213" s="92"/>
      <c r="DS1213" s="92"/>
      <c r="DT1213" s="92"/>
      <c r="DU1213" s="92"/>
      <c r="DV1213" s="92"/>
      <c r="DW1213" s="92"/>
      <c r="DX1213" s="93"/>
      <c r="DY1213" s="92"/>
      <c r="DZ1213" s="92"/>
      <c r="EA1213" s="92"/>
      <c r="EB1213" s="92"/>
      <c r="EC1213" s="92"/>
      <c r="ED1213" s="92"/>
      <c r="EE1213" s="92"/>
      <c r="EF1213" s="92"/>
      <c r="EG1213" s="92"/>
      <c r="EH1213" s="92"/>
      <c r="EJ1213" s="115"/>
      <c r="EK1213" s="94"/>
      <c r="EL1213" s="95"/>
    </row>
    <row r="1214" spans="7:142" x14ac:dyDescent="0.15"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129"/>
      <c r="S1214" s="236"/>
      <c r="T1214" s="129"/>
      <c r="U1214" s="129"/>
      <c r="V1214" s="129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  <c r="BP1214" s="129"/>
      <c r="BQ1214" s="129"/>
      <c r="BR1214" s="129"/>
      <c r="BS1214" s="129"/>
      <c r="BT1214" s="129"/>
      <c r="BU1214" s="129"/>
      <c r="BV1214" s="129"/>
      <c r="BW1214" s="129"/>
      <c r="BX1214" s="129"/>
      <c r="BY1214" s="129"/>
      <c r="BZ1214" s="129"/>
      <c r="CA1214" s="129"/>
      <c r="CB1214" s="129"/>
      <c r="CC1214" s="129"/>
      <c r="CD1214" s="129"/>
      <c r="CE1214" s="129"/>
      <c r="CF1214" s="92"/>
      <c r="CG1214" s="92"/>
      <c r="CH1214" s="92"/>
      <c r="CI1214" s="92"/>
      <c r="CJ1214" s="92"/>
      <c r="CK1214" s="92"/>
      <c r="CL1214" s="92"/>
      <c r="CM1214" s="92"/>
      <c r="CN1214" s="92"/>
      <c r="CO1214" s="92"/>
      <c r="CP1214" s="92"/>
      <c r="CQ1214" s="92"/>
      <c r="CR1214" s="92"/>
      <c r="CS1214" s="92"/>
      <c r="CT1214" s="92"/>
      <c r="CU1214" s="92"/>
      <c r="CV1214" s="92"/>
      <c r="CW1214" s="92"/>
      <c r="CX1214" s="92"/>
      <c r="CY1214" s="92"/>
      <c r="CZ1214" s="92"/>
      <c r="DA1214" s="92"/>
      <c r="DB1214" s="92"/>
      <c r="DC1214" s="92"/>
      <c r="DD1214" s="92"/>
      <c r="DE1214" s="92"/>
      <c r="DF1214" s="92"/>
      <c r="DG1214" s="92"/>
      <c r="DH1214" s="92"/>
      <c r="DI1214" s="92"/>
      <c r="DJ1214" s="92"/>
      <c r="DK1214" s="92"/>
      <c r="DL1214" s="92"/>
      <c r="DM1214" s="92"/>
      <c r="DN1214" s="92"/>
      <c r="DO1214" s="92"/>
      <c r="DP1214" s="92"/>
      <c r="DQ1214" s="92"/>
      <c r="DR1214" s="92"/>
      <c r="DS1214" s="92"/>
      <c r="DT1214" s="92"/>
      <c r="DU1214" s="92"/>
      <c r="DV1214" s="92"/>
      <c r="DW1214" s="92"/>
      <c r="DX1214" s="93"/>
      <c r="DY1214" s="92"/>
      <c r="DZ1214" s="92"/>
      <c r="EA1214" s="92"/>
      <c r="EB1214" s="92"/>
      <c r="EC1214" s="92"/>
      <c r="ED1214" s="92"/>
      <c r="EE1214" s="92"/>
      <c r="EF1214" s="92"/>
      <c r="EG1214" s="92"/>
      <c r="EH1214" s="92"/>
      <c r="EK1214" s="94"/>
      <c r="EL1214" s="95"/>
    </row>
    <row r="1215" spans="7:142" x14ac:dyDescent="0.15"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  <c r="S1215" s="236"/>
      <c r="T1215" s="129"/>
      <c r="U1215" s="129"/>
      <c r="V1215" s="129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  <c r="BP1215" s="129"/>
      <c r="BQ1215" s="129"/>
      <c r="BR1215" s="129"/>
      <c r="BS1215" s="129"/>
      <c r="BT1215" s="129"/>
      <c r="BU1215" s="129"/>
      <c r="BV1215" s="129"/>
      <c r="BW1215" s="129"/>
      <c r="BX1215" s="129"/>
      <c r="BY1215" s="129"/>
      <c r="BZ1215" s="129"/>
      <c r="CA1215" s="129"/>
      <c r="CB1215" s="129"/>
      <c r="CC1215" s="129"/>
      <c r="CD1215" s="129"/>
      <c r="CE1215" s="129"/>
      <c r="CF1215" s="92"/>
      <c r="CG1215" s="92"/>
      <c r="CH1215" s="92"/>
      <c r="CI1215" s="92"/>
      <c r="CJ1215" s="92"/>
      <c r="CK1215" s="92"/>
      <c r="CL1215" s="92"/>
      <c r="CM1215" s="92"/>
      <c r="CN1215" s="92"/>
      <c r="CO1215" s="92"/>
      <c r="CP1215" s="92"/>
      <c r="CQ1215" s="92"/>
      <c r="CR1215" s="92"/>
      <c r="CS1215" s="92"/>
      <c r="CT1215" s="92"/>
      <c r="CU1215" s="92"/>
      <c r="CV1215" s="92"/>
      <c r="CW1215" s="92"/>
      <c r="CX1215" s="92"/>
      <c r="CY1215" s="92"/>
      <c r="CZ1215" s="92"/>
      <c r="DA1215" s="92"/>
      <c r="DB1215" s="92"/>
      <c r="DC1215" s="92"/>
      <c r="DD1215" s="92"/>
      <c r="DE1215" s="92"/>
      <c r="DF1215" s="92"/>
      <c r="DG1215" s="92"/>
      <c r="DH1215" s="92"/>
      <c r="DI1215" s="92"/>
      <c r="DJ1215" s="92"/>
      <c r="DK1215" s="92"/>
      <c r="DL1215" s="92"/>
      <c r="DM1215" s="92"/>
      <c r="DN1215" s="92"/>
      <c r="DO1215" s="92"/>
      <c r="DP1215" s="92"/>
      <c r="DQ1215" s="92"/>
      <c r="DR1215" s="92"/>
      <c r="DS1215" s="92"/>
      <c r="DT1215" s="92"/>
      <c r="DU1215" s="92"/>
      <c r="DV1215" s="92"/>
      <c r="DW1215" s="92"/>
      <c r="DX1215" s="93"/>
      <c r="DY1215" s="92"/>
      <c r="DZ1215" s="92"/>
      <c r="EA1215" s="92"/>
      <c r="EB1215" s="92"/>
      <c r="EC1215" s="92"/>
      <c r="ED1215" s="92"/>
      <c r="EE1215" s="92"/>
      <c r="EF1215" s="92"/>
      <c r="EG1215" s="92"/>
      <c r="EH1215" s="92"/>
      <c r="EK1215" s="94"/>
      <c r="EL1215" s="95"/>
    </row>
    <row r="1216" spans="7:142" x14ac:dyDescent="0.15"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236"/>
      <c r="T1216" s="129"/>
      <c r="U1216" s="129"/>
      <c r="V1216" s="129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  <c r="BP1216" s="129"/>
      <c r="BQ1216" s="129"/>
      <c r="BR1216" s="129"/>
      <c r="BS1216" s="129"/>
      <c r="BT1216" s="129"/>
      <c r="BU1216" s="129"/>
      <c r="BV1216" s="129"/>
      <c r="BW1216" s="129"/>
      <c r="BX1216" s="129"/>
      <c r="BY1216" s="129"/>
      <c r="BZ1216" s="129"/>
      <c r="CA1216" s="129"/>
      <c r="CB1216" s="129"/>
      <c r="CC1216" s="129"/>
      <c r="CD1216" s="129"/>
      <c r="CE1216" s="129"/>
      <c r="CF1216" s="92"/>
      <c r="CG1216" s="92"/>
      <c r="CH1216" s="92"/>
      <c r="CI1216" s="92"/>
      <c r="CJ1216" s="92"/>
      <c r="CK1216" s="92"/>
      <c r="CL1216" s="92"/>
      <c r="CM1216" s="92"/>
      <c r="CN1216" s="92"/>
      <c r="CO1216" s="92"/>
      <c r="CP1216" s="92"/>
      <c r="CQ1216" s="92"/>
      <c r="CR1216" s="92"/>
      <c r="CS1216" s="92"/>
      <c r="CT1216" s="92"/>
      <c r="CU1216" s="92"/>
      <c r="CV1216" s="92"/>
      <c r="CW1216" s="92"/>
      <c r="CX1216" s="92"/>
      <c r="CY1216" s="92"/>
      <c r="CZ1216" s="92"/>
      <c r="DA1216" s="92"/>
      <c r="DB1216" s="92"/>
      <c r="DC1216" s="92"/>
      <c r="DD1216" s="92"/>
      <c r="DE1216" s="92"/>
      <c r="DF1216" s="92"/>
      <c r="DG1216" s="92"/>
      <c r="DH1216" s="92"/>
      <c r="DI1216" s="92"/>
      <c r="DJ1216" s="92"/>
      <c r="DK1216" s="92"/>
      <c r="DL1216" s="92"/>
      <c r="DM1216" s="92"/>
      <c r="DN1216" s="92"/>
      <c r="DO1216" s="92"/>
      <c r="DP1216" s="92"/>
      <c r="DQ1216" s="92"/>
      <c r="DR1216" s="92"/>
      <c r="DS1216" s="92"/>
      <c r="DT1216" s="92"/>
      <c r="DU1216" s="92"/>
      <c r="DV1216" s="92"/>
      <c r="DW1216" s="92"/>
      <c r="DX1216" s="93"/>
      <c r="DY1216" s="92"/>
      <c r="DZ1216" s="92"/>
      <c r="EA1216" s="92"/>
      <c r="EB1216" s="92"/>
      <c r="EC1216" s="92"/>
      <c r="ED1216" s="92"/>
      <c r="EE1216" s="92"/>
      <c r="EF1216" s="92"/>
      <c r="EG1216" s="92"/>
      <c r="EH1216" s="92"/>
      <c r="EJ1216" s="115"/>
      <c r="EK1216" s="94"/>
      <c r="EL1216" s="95"/>
    </row>
    <row r="1217" spans="7:142" x14ac:dyDescent="0.15"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  <c r="S1217" s="236"/>
      <c r="T1217" s="129"/>
      <c r="U1217" s="129"/>
      <c r="V1217" s="129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  <c r="BP1217" s="129"/>
      <c r="BQ1217" s="129"/>
      <c r="BR1217" s="129"/>
      <c r="BS1217" s="129"/>
      <c r="BT1217" s="129"/>
      <c r="BU1217" s="129"/>
      <c r="BV1217" s="129"/>
      <c r="BW1217" s="129"/>
      <c r="BX1217" s="129"/>
      <c r="BY1217" s="129"/>
      <c r="BZ1217" s="129"/>
      <c r="CA1217" s="129"/>
      <c r="CB1217" s="129"/>
      <c r="CC1217" s="129"/>
      <c r="CD1217" s="129"/>
      <c r="CE1217" s="129"/>
      <c r="CF1217" s="92"/>
      <c r="CG1217" s="92"/>
      <c r="CH1217" s="92"/>
      <c r="CI1217" s="92"/>
      <c r="CJ1217" s="92"/>
      <c r="CK1217" s="92"/>
      <c r="CL1217" s="92"/>
      <c r="CM1217" s="92"/>
      <c r="CN1217" s="92"/>
      <c r="CO1217" s="92"/>
      <c r="CP1217" s="92"/>
      <c r="CQ1217" s="92"/>
      <c r="CR1217" s="92"/>
      <c r="CS1217" s="92"/>
      <c r="CT1217" s="92"/>
      <c r="CU1217" s="92"/>
      <c r="CV1217" s="92"/>
      <c r="CW1217" s="92"/>
      <c r="CX1217" s="92"/>
      <c r="CY1217" s="92"/>
      <c r="CZ1217" s="92"/>
      <c r="DA1217" s="92"/>
      <c r="DB1217" s="92"/>
      <c r="DC1217" s="92"/>
      <c r="DD1217" s="92"/>
      <c r="DE1217" s="92"/>
      <c r="DF1217" s="92"/>
      <c r="DG1217" s="92"/>
      <c r="DH1217" s="92"/>
      <c r="DI1217" s="92"/>
      <c r="DJ1217" s="92"/>
      <c r="DK1217" s="92"/>
      <c r="DL1217" s="92"/>
      <c r="DM1217" s="92"/>
      <c r="DN1217" s="92"/>
      <c r="DO1217" s="92"/>
      <c r="DP1217" s="92"/>
      <c r="DQ1217" s="92"/>
      <c r="DR1217" s="92"/>
      <c r="DS1217" s="92"/>
      <c r="DT1217" s="92"/>
      <c r="DU1217" s="92"/>
      <c r="DV1217" s="92"/>
      <c r="DW1217" s="92"/>
      <c r="DX1217" s="93"/>
      <c r="DY1217" s="92"/>
      <c r="DZ1217" s="92"/>
      <c r="EA1217" s="92"/>
      <c r="EB1217" s="92"/>
      <c r="EC1217" s="92"/>
      <c r="ED1217" s="92"/>
      <c r="EE1217" s="92"/>
      <c r="EF1217" s="92"/>
      <c r="EG1217" s="92"/>
      <c r="EH1217" s="92"/>
      <c r="EJ1217" s="115"/>
      <c r="EK1217" s="94"/>
      <c r="EL1217" s="95"/>
    </row>
    <row r="1218" spans="7:142" x14ac:dyDescent="0.15"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236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  <c r="BP1218" s="129"/>
      <c r="BQ1218" s="129"/>
      <c r="BR1218" s="129"/>
      <c r="BS1218" s="129"/>
      <c r="BT1218" s="129"/>
      <c r="BU1218" s="129"/>
      <c r="BV1218" s="129"/>
      <c r="BW1218" s="129"/>
      <c r="BX1218" s="129"/>
      <c r="BY1218" s="129"/>
      <c r="BZ1218" s="129"/>
      <c r="CA1218" s="129"/>
      <c r="CB1218" s="129"/>
      <c r="CC1218" s="129"/>
      <c r="CD1218" s="129"/>
      <c r="CE1218" s="129"/>
      <c r="CF1218" s="92"/>
      <c r="CG1218" s="92"/>
      <c r="CH1218" s="92"/>
      <c r="CI1218" s="92"/>
      <c r="CJ1218" s="92"/>
      <c r="CK1218" s="92"/>
      <c r="CL1218" s="92"/>
      <c r="CM1218" s="92"/>
      <c r="CN1218" s="92"/>
      <c r="CO1218" s="92"/>
      <c r="CP1218" s="92"/>
      <c r="CQ1218" s="92"/>
      <c r="CR1218" s="92"/>
      <c r="CS1218" s="92"/>
      <c r="CT1218" s="92"/>
      <c r="CU1218" s="92"/>
      <c r="CV1218" s="92"/>
      <c r="CW1218" s="92"/>
      <c r="CX1218" s="92"/>
      <c r="CY1218" s="92"/>
      <c r="CZ1218" s="92"/>
      <c r="DA1218" s="92"/>
      <c r="DB1218" s="92"/>
      <c r="DC1218" s="92"/>
      <c r="DD1218" s="92"/>
      <c r="DE1218" s="92"/>
      <c r="DF1218" s="92"/>
      <c r="DG1218" s="92"/>
      <c r="DH1218" s="92"/>
      <c r="DI1218" s="92"/>
      <c r="DJ1218" s="92"/>
      <c r="DK1218" s="92"/>
      <c r="DL1218" s="92"/>
      <c r="DM1218" s="92"/>
      <c r="DN1218" s="92"/>
      <c r="DO1218" s="92"/>
      <c r="DP1218" s="92"/>
      <c r="DQ1218" s="92"/>
      <c r="DR1218" s="92"/>
      <c r="DS1218" s="92"/>
      <c r="DT1218" s="92"/>
      <c r="DU1218" s="92"/>
      <c r="DV1218" s="92"/>
      <c r="DW1218" s="92"/>
      <c r="DX1218" s="93"/>
      <c r="DY1218" s="92"/>
      <c r="DZ1218" s="92"/>
      <c r="EA1218" s="92"/>
      <c r="EB1218" s="92"/>
      <c r="EC1218" s="92"/>
      <c r="ED1218" s="92"/>
      <c r="EE1218" s="92"/>
      <c r="EF1218" s="92"/>
      <c r="EG1218" s="92"/>
      <c r="EH1218" s="92"/>
      <c r="EJ1218" s="115"/>
      <c r="EK1218" s="94"/>
      <c r="EL1218" s="95"/>
    </row>
    <row r="1219" spans="7:142" x14ac:dyDescent="0.15"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  <c r="S1219" s="236"/>
      <c r="T1219" s="129"/>
      <c r="U1219" s="129"/>
      <c r="V1219" s="129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  <c r="BP1219" s="129"/>
      <c r="BQ1219" s="129"/>
      <c r="BR1219" s="129"/>
      <c r="BS1219" s="129"/>
      <c r="BT1219" s="129"/>
      <c r="BU1219" s="129"/>
      <c r="BV1219" s="129"/>
      <c r="BW1219" s="129"/>
      <c r="BX1219" s="129"/>
      <c r="BY1219" s="129"/>
      <c r="BZ1219" s="129"/>
      <c r="CA1219" s="129"/>
      <c r="CB1219" s="129"/>
      <c r="CC1219" s="129"/>
      <c r="CD1219" s="129"/>
      <c r="CE1219" s="129"/>
      <c r="CF1219" s="92"/>
      <c r="CG1219" s="92"/>
      <c r="CH1219" s="92"/>
      <c r="CI1219" s="92"/>
      <c r="CJ1219" s="92"/>
      <c r="CK1219" s="92"/>
      <c r="CL1219" s="92"/>
      <c r="CM1219" s="92"/>
      <c r="CN1219" s="92"/>
      <c r="CO1219" s="92"/>
      <c r="CP1219" s="92"/>
      <c r="CQ1219" s="92"/>
      <c r="CR1219" s="92"/>
      <c r="CS1219" s="92"/>
      <c r="CT1219" s="92"/>
      <c r="CU1219" s="92"/>
      <c r="CV1219" s="92"/>
      <c r="CW1219" s="92"/>
      <c r="CX1219" s="92"/>
      <c r="CY1219" s="92"/>
      <c r="CZ1219" s="92"/>
      <c r="DA1219" s="92"/>
      <c r="DB1219" s="92"/>
      <c r="DC1219" s="92"/>
      <c r="DD1219" s="92"/>
      <c r="DE1219" s="92"/>
      <c r="DF1219" s="92"/>
      <c r="DG1219" s="92"/>
      <c r="DH1219" s="92"/>
      <c r="DI1219" s="92"/>
      <c r="DJ1219" s="92"/>
      <c r="DK1219" s="92"/>
      <c r="DL1219" s="92"/>
      <c r="DM1219" s="92"/>
      <c r="DN1219" s="92"/>
      <c r="DO1219" s="92"/>
      <c r="DP1219" s="92"/>
      <c r="DQ1219" s="92"/>
      <c r="DR1219" s="92"/>
      <c r="DS1219" s="92"/>
      <c r="DT1219" s="92"/>
      <c r="DU1219" s="92"/>
      <c r="DV1219" s="92"/>
      <c r="DW1219" s="92"/>
      <c r="DX1219" s="93"/>
      <c r="DY1219" s="92"/>
      <c r="DZ1219" s="92"/>
      <c r="EA1219" s="92"/>
      <c r="EB1219" s="92"/>
      <c r="EC1219" s="92"/>
      <c r="ED1219" s="92"/>
      <c r="EE1219" s="92"/>
      <c r="EF1219" s="92"/>
      <c r="EG1219" s="92"/>
      <c r="EH1219" s="92"/>
      <c r="EJ1219" s="115"/>
      <c r="EK1219" s="94"/>
      <c r="EL1219" s="95"/>
    </row>
    <row r="1220" spans="7:142" x14ac:dyDescent="0.15"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236"/>
      <c r="T1220" s="129"/>
      <c r="U1220" s="129"/>
      <c r="V1220" s="129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  <c r="BP1220" s="129"/>
      <c r="BQ1220" s="129"/>
      <c r="BR1220" s="129"/>
      <c r="BS1220" s="129"/>
      <c r="BT1220" s="129"/>
      <c r="BU1220" s="129"/>
      <c r="BV1220" s="129"/>
      <c r="BW1220" s="129"/>
      <c r="BX1220" s="129"/>
      <c r="BY1220" s="129"/>
      <c r="BZ1220" s="129"/>
      <c r="CA1220" s="129"/>
      <c r="CB1220" s="129"/>
      <c r="CC1220" s="129"/>
      <c r="CD1220" s="129"/>
      <c r="CE1220" s="129"/>
      <c r="CF1220" s="92"/>
      <c r="CG1220" s="92"/>
      <c r="CH1220" s="92"/>
      <c r="CI1220" s="92"/>
      <c r="CJ1220" s="92"/>
      <c r="CK1220" s="92"/>
      <c r="CL1220" s="92"/>
      <c r="CM1220" s="92"/>
      <c r="CN1220" s="92"/>
      <c r="CO1220" s="92"/>
      <c r="CP1220" s="92"/>
      <c r="CQ1220" s="92"/>
      <c r="CR1220" s="92"/>
      <c r="CS1220" s="92"/>
      <c r="CT1220" s="92"/>
      <c r="CU1220" s="92"/>
      <c r="CV1220" s="92"/>
      <c r="CW1220" s="92"/>
      <c r="CX1220" s="92"/>
      <c r="CY1220" s="92"/>
      <c r="CZ1220" s="92"/>
      <c r="DA1220" s="92"/>
      <c r="DB1220" s="92"/>
      <c r="DC1220" s="92"/>
      <c r="DD1220" s="92"/>
      <c r="DE1220" s="92"/>
      <c r="DF1220" s="92"/>
      <c r="DG1220" s="92"/>
      <c r="DH1220" s="92"/>
      <c r="DI1220" s="92"/>
      <c r="DJ1220" s="92"/>
      <c r="DK1220" s="92"/>
      <c r="DL1220" s="92"/>
      <c r="DM1220" s="92"/>
      <c r="DN1220" s="92"/>
      <c r="DO1220" s="92"/>
      <c r="DP1220" s="92"/>
      <c r="DQ1220" s="92"/>
      <c r="DR1220" s="92"/>
      <c r="DS1220" s="92"/>
      <c r="DT1220" s="92"/>
      <c r="DU1220" s="92"/>
      <c r="DV1220" s="92"/>
      <c r="DW1220" s="92"/>
      <c r="DX1220" s="93"/>
      <c r="DY1220" s="92"/>
      <c r="DZ1220" s="92"/>
      <c r="EA1220" s="92"/>
      <c r="EB1220" s="92"/>
      <c r="EC1220" s="92"/>
      <c r="ED1220" s="92"/>
      <c r="EE1220" s="92"/>
      <c r="EF1220" s="92"/>
      <c r="EG1220" s="92"/>
      <c r="EH1220" s="92"/>
      <c r="EJ1220" s="115"/>
      <c r="EK1220" s="94"/>
      <c r="EL1220" s="95"/>
    </row>
    <row r="1221" spans="7:142" x14ac:dyDescent="0.15"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236"/>
      <c r="T1221" s="129"/>
      <c r="U1221" s="129"/>
      <c r="V1221" s="129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  <c r="BP1221" s="129"/>
      <c r="BQ1221" s="129"/>
      <c r="BR1221" s="129"/>
      <c r="BS1221" s="129"/>
      <c r="BT1221" s="129"/>
      <c r="BU1221" s="129"/>
      <c r="BV1221" s="129"/>
      <c r="BW1221" s="129"/>
      <c r="BX1221" s="129"/>
      <c r="BY1221" s="129"/>
      <c r="BZ1221" s="129"/>
      <c r="CA1221" s="129"/>
      <c r="CB1221" s="129"/>
      <c r="CC1221" s="129"/>
      <c r="CD1221" s="129"/>
      <c r="CE1221" s="129"/>
      <c r="CF1221" s="92"/>
      <c r="CG1221" s="92"/>
      <c r="CH1221" s="92"/>
      <c r="CI1221" s="92"/>
      <c r="CJ1221" s="92"/>
      <c r="CK1221" s="92"/>
      <c r="CL1221" s="92"/>
      <c r="CM1221" s="92"/>
      <c r="CN1221" s="92"/>
      <c r="CO1221" s="92"/>
      <c r="CP1221" s="92"/>
      <c r="CQ1221" s="92"/>
      <c r="CR1221" s="92"/>
      <c r="CS1221" s="92"/>
      <c r="CT1221" s="92"/>
      <c r="CU1221" s="92"/>
      <c r="CV1221" s="92"/>
      <c r="CW1221" s="92"/>
      <c r="CX1221" s="92"/>
      <c r="CY1221" s="92"/>
      <c r="CZ1221" s="92"/>
      <c r="DA1221" s="92"/>
      <c r="DB1221" s="92"/>
      <c r="DC1221" s="92"/>
      <c r="DD1221" s="92"/>
      <c r="DE1221" s="92"/>
      <c r="DF1221" s="92"/>
      <c r="DG1221" s="92"/>
      <c r="DH1221" s="92"/>
      <c r="DI1221" s="92"/>
      <c r="DJ1221" s="92"/>
      <c r="DK1221" s="92"/>
      <c r="DL1221" s="92"/>
      <c r="DM1221" s="92"/>
      <c r="DN1221" s="92"/>
      <c r="DO1221" s="92"/>
      <c r="DP1221" s="92"/>
      <c r="DQ1221" s="92"/>
      <c r="DR1221" s="92"/>
      <c r="DS1221" s="92"/>
      <c r="DT1221" s="92"/>
      <c r="DU1221" s="92"/>
      <c r="DV1221" s="92"/>
      <c r="DW1221" s="92"/>
      <c r="DX1221" s="93"/>
      <c r="DY1221" s="92"/>
      <c r="DZ1221" s="92"/>
      <c r="EA1221" s="92"/>
      <c r="EB1221" s="92"/>
      <c r="EC1221" s="92"/>
      <c r="ED1221" s="92"/>
      <c r="EE1221" s="92"/>
      <c r="EF1221" s="92"/>
      <c r="EG1221" s="92"/>
      <c r="EH1221" s="92"/>
      <c r="EJ1221" s="115"/>
      <c r="EK1221" s="94"/>
      <c r="EL1221" s="95"/>
    </row>
    <row r="1222" spans="7:142" x14ac:dyDescent="0.15"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  <c r="S1222" s="236"/>
      <c r="T1222" s="129"/>
      <c r="U1222" s="129"/>
      <c r="V1222" s="129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  <c r="BP1222" s="129"/>
      <c r="BQ1222" s="129"/>
      <c r="BR1222" s="129"/>
      <c r="BS1222" s="129"/>
      <c r="BT1222" s="129"/>
      <c r="BU1222" s="129"/>
      <c r="BV1222" s="129"/>
      <c r="BW1222" s="129"/>
      <c r="BX1222" s="129"/>
      <c r="BY1222" s="129"/>
      <c r="BZ1222" s="129"/>
      <c r="CA1222" s="129"/>
      <c r="CB1222" s="129"/>
      <c r="CC1222" s="129"/>
      <c r="CD1222" s="129"/>
      <c r="CE1222" s="129"/>
      <c r="CF1222" s="92"/>
      <c r="CG1222" s="92"/>
      <c r="CH1222" s="92"/>
      <c r="CI1222" s="92"/>
      <c r="CJ1222" s="92"/>
      <c r="CK1222" s="92"/>
      <c r="CL1222" s="92"/>
      <c r="CM1222" s="92"/>
      <c r="CN1222" s="92"/>
      <c r="CO1222" s="92"/>
      <c r="CP1222" s="92"/>
      <c r="CQ1222" s="92"/>
      <c r="CR1222" s="92"/>
      <c r="CS1222" s="92"/>
      <c r="CT1222" s="92"/>
      <c r="CU1222" s="92"/>
      <c r="CV1222" s="92"/>
      <c r="CW1222" s="92"/>
      <c r="CX1222" s="92"/>
      <c r="CY1222" s="92"/>
      <c r="CZ1222" s="92"/>
      <c r="DA1222" s="92"/>
      <c r="DB1222" s="92"/>
      <c r="DC1222" s="92"/>
      <c r="DD1222" s="92"/>
      <c r="DE1222" s="92"/>
      <c r="DF1222" s="92"/>
      <c r="DG1222" s="92"/>
      <c r="DH1222" s="92"/>
      <c r="DI1222" s="92"/>
      <c r="DJ1222" s="92"/>
      <c r="DK1222" s="92"/>
      <c r="DL1222" s="92"/>
      <c r="DM1222" s="92"/>
      <c r="DN1222" s="92"/>
      <c r="DO1222" s="92"/>
      <c r="DP1222" s="92"/>
      <c r="DQ1222" s="92"/>
      <c r="DR1222" s="92"/>
      <c r="DS1222" s="92"/>
      <c r="DT1222" s="92"/>
      <c r="DU1222" s="92"/>
      <c r="DV1222" s="92"/>
      <c r="DW1222" s="92"/>
      <c r="DX1222" s="93"/>
      <c r="DY1222" s="92"/>
      <c r="DZ1222" s="92"/>
      <c r="EA1222" s="92"/>
      <c r="EB1222" s="92"/>
      <c r="EC1222" s="92"/>
      <c r="ED1222" s="92"/>
      <c r="EE1222" s="92"/>
      <c r="EF1222" s="92"/>
      <c r="EG1222" s="92"/>
      <c r="EH1222" s="92"/>
      <c r="EJ1222" s="115"/>
      <c r="EK1222" s="94"/>
      <c r="EL1222" s="95"/>
    </row>
    <row r="1223" spans="7:142" x14ac:dyDescent="0.15"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236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  <c r="BP1223" s="129"/>
      <c r="BQ1223" s="129"/>
      <c r="BR1223" s="129"/>
      <c r="BS1223" s="129"/>
      <c r="BT1223" s="129"/>
      <c r="BU1223" s="129"/>
      <c r="BV1223" s="129"/>
      <c r="BW1223" s="129"/>
      <c r="BX1223" s="129"/>
      <c r="BY1223" s="129"/>
      <c r="BZ1223" s="129"/>
      <c r="CA1223" s="129"/>
      <c r="CB1223" s="129"/>
      <c r="CC1223" s="129"/>
      <c r="CD1223" s="129"/>
      <c r="CE1223" s="129"/>
      <c r="CF1223" s="92"/>
      <c r="CG1223" s="92"/>
      <c r="CH1223" s="92"/>
      <c r="CI1223" s="92"/>
      <c r="CJ1223" s="92"/>
      <c r="CK1223" s="92"/>
      <c r="CL1223" s="92"/>
      <c r="CM1223" s="92"/>
      <c r="CN1223" s="92"/>
      <c r="CO1223" s="92"/>
      <c r="CP1223" s="92"/>
      <c r="CQ1223" s="92"/>
      <c r="CR1223" s="92"/>
      <c r="CS1223" s="92"/>
      <c r="CT1223" s="92"/>
      <c r="CU1223" s="92"/>
      <c r="CV1223" s="92"/>
      <c r="CW1223" s="92"/>
      <c r="CX1223" s="92"/>
      <c r="CY1223" s="92"/>
      <c r="CZ1223" s="92"/>
      <c r="DA1223" s="92"/>
      <c r="DB1223" s="92"/>
      <c r="DC1223" s="92"/>
      <c r="DD1223" s="92"/>
      <c r="DE1223" s="92"/>
      <c r="DF1223" s="92"/>
      <c r="DG1223" s="92"/>
      <c r="DH1223" s="92"/>
      <c r="DI1223" s="92"/>
      <c r="DJ1223" s="92"/>
      <c r="DK1223" s="92"/>
      <c r="DL1223" s="92"/>
      <c r="DM1223" s="92"/>
      <c r="DN1223" s="92"/>
      <c r="DO1223" s="92"/>
      <c r="DP1223" s="92"/>
      <c r="DQ1223" s="92"/>
      <c r="DR1223" s="92"/>
      <c r="DS1223" s="92"/>
      <c r="DT1223" s="92"/>
      <c r="DU1223" s="92"/>
      <c r="DV1223" s="92"/>
      <c r="DW1223" s="92"/>
      <c r="DX1223" s="93"/>
      <c r="DY1223" s="92"/>
      <c r="DZ1223" s="92"/>
      <c r="EA1223" s="92"/>
      <c r="EB1223" s="92"/>
      <c r="EC1223" s="92"/>
      <c r="ED1223" s="92"/>
      <c r="EE1223" s="92"/>
      <c r="EF1223" s="92"/>
      <c r="EG1223" s="92"/>
      <c r="EH1223" s="92"/>
      <c r="EJ1223" s="115"/>
      <c r="EK1223" s="94"/>
      <c r="EL1223" s="95"/>
    </row>
    <row r="1224" spans="7:142" x14ac:dyDescent="0.15">
      <c r="G1224" s="129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236"/>
      <c r="T1224" s="129"/>
      <c r="U1224" s="129"/>
      <c r="V1224" s="129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  <c r="BP1224" s="129"/>
      <c r="BQ1224" s="129"/>
      <c r="BR1224" s="129"/>
      <c r="BS1224" s="129"/>
      <c r="BT1224" s="129"/>
      <c r="BU1224" s="129"/>
      <c r="BV1224" s="129"/>
      <c r="BW1224" s="129"/>
      <c r="BX1224" s="129"/>
      <c r="BY1224" s="129"/>
      <c r="BZ1224" s="129"/>
      <c r="CA1224" s="129"/>
      <c r="CB1224" s="129"/>
      <c r="CC1224" s="129"/>
      <c r="CD1224" s="129"/>
      <c r="CE1224" s="129"/>
      <c r="CF1224" s="92"/>
      <c r="CG1224" s="92"/>
      <c r="CH1224" s="92"/>
      <c r="CI1224" s="92"/>
      <c r="CJ1224" s="92"/>
      <c r="CK1224" s="92"/>
      <c r="CL1224" s="92"/>
      <c r="CM1224" s="92"/>
      <c r="CN1224" s="92"/>
      <c r="CO1224" s="92"/>
      <c r="CP1224" s="92"/>
      <c r="CQ1224" s="92"/>
      <c r="CR1224" s="92"/>
      <c r="CS1224" s="92"/>
      <c r="CT1224" s="92"/>
      <c r="CU1224" s="92"/>
      <c r="CV1224" s="92"/>
      <c r="CW1224" s="92"/>
      <c r="CX1224" s="92"/>
      <c r="CY1224" s="92"/>
      <c r="CZ1224" s="92"/>
      <c r="DA1224" s="92"/>
      <c r="DB1224" s="92"/>
      <c r="DC1224" s="92"/>
      <c r="DD1224" s="92"/>
      <c r="DE1224" s="92"/>
      <c r="DF1224" s="92"/>
      <c r="DG1224" s="92"/>
      <c r="DH1224" s="92"/>
      <c r="DI1224" s="92"/>
      <c r="DJ1224" s="92"/>
      <c r="DK1224" s="92"/>
      <c r="DL1224" s="92"/>
      <c r="DM1224" s="92"/>
      <c r="DN1224" s="92"/>
      <c r="DO1224" s="92"/>
      <c r="DP1224" s="92"/>
      <c r="DQ1224" s="92"/>
      <c r="DR1224" s="92"/>
      <c r="DS1224" s="92"/>
      <c r="DT1224" s="92"/>
      <c r="DU1224" s="92"/>
      <c r="DV1224" s="92"/>
      <c r="DW1224" s="92"/>
      <c r="DX1224" s="93"/>
      <c r="DY1224" s="92"/>
      <c r="DZ1224" s="92"/>
      <c r="EA1224" s="92"/>
      <c r="EB1224" s="92"/>
      <c r="EC1224" s="92"/>
      <c r="ED1224" s="92"/>
      <c r="EE1224" s="92"/>
      <c r="EF1224" s="92"/>
      <c r="EG1224" s="92"/>
      <c r="EH1224" s="92"/>
      <c r="EJ1224" s="115"/>
      <c r="EK1224" s="94"/>
      <c r="EL1224" s="95"/>
    </row>
    <row r="1225" spans="7:142" x14ac:dyDescent="0.15">
      <c r="G1225" s="129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236"/>
      <c r="T1225" s="129"/>
      <c r="U1225" s="129"/>
      <c r="V1225" s="129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  <c r="BP1225" s="129"/>
      <c r="BQ1225" s="129"/>
      <c r="BR1225" s="129"/>
      <c r="BS1225" s="129"/>
      <c r="BT1225" s="129"/>
      <c r="BU1225" s="129"/>
      <c r="BV1225" s="129"/>
      <c r="BW1225" s="129"/>
      <c r="BX1225" s="129"/>
      <c r="BY1225" s="129"/>
      <c r="BZ1225" s="129"/>
      <c r="CA1225" s="129"/>
      <c r="CB1225" s="129"/>
      <c r="CC1225" s="129"/>
      <c r="CD1225" s="129"/>
      <c r="CE1225" s="129"/>
      <c r="CF1225" s="92"/>
      <c r="CG1225" s="92"/>
      <c r="CH1225" s="92"/>
      <c r="CI1225" s="92"/>
      <c r="CJ1225" s="92"/>
      <c r="CK1225" s="92"/>
      <c r="CL1225" s="92"/>
      <c r="CM1225" s="92"/>
      <c r="CN1225" s="92"/>
      <c r="CO1225" s="92"/>
      <c r="CP1225" s="92"/>
      <c r="CQ1225" s="92"/>
      <c r="CR1225" s="92"/>
      <c r="CS1225" s="92"/>
      <c r="CT1225" s="92"/>
      <c r="CU1225" s="92"/>
      <c r="CV1225" s="92"/>
      <c r="CW1225" s="92"/>
      <c r="CX1225" s="92"/>
      <c r="CY1225" s="92"/>
      <c r="CZ1225" s="92"/>
      <c r="DA1225" s="92"/>
      <c r="DB1225" s="92"/>
      <c r="DC1225" s="92"/>
      <c r="DD1225" s="92"/>
      <c r="DE1225" s="92"/>
      <c r="DF1225" s="92"/>
      <c r="DG1225" s="92"/>
      <c r="DH1225" s="92"/>
      <c r="DI1225" s="92"/>
      <c r="DJ1225" s="92"/>
      <c r="DK1225" s="92"/>
      <c r="DL1225" s="92"/>
      <c r="DM1225" s="92"/>
      <c r="DN1225" s="92"/>
      <c r="DO1225" s="92"/>
      <c r="DP1225" s="92"/>
      <c r="DQ1225" s="92"/>
      <c r="DR1225" s="92"/>
      <c r="DS1225" s="92"/>
      <c r="DT1225" s="92"/>
      <c r="DU1225" s="92"/>
      <c r="DV1225" s="92"/>
      <c r="DW1225" s="92"/>
      <c r="DX1225" s="93"/>
      <c r="DY1225" s="92"/>
      <c r="DZ1225" s="92"/>
      <c r="EA1225" s="92"/>
      <c r="EB1225" s="92"/>
      <c r="EC1225" s="92"/>
      <c r="ED1225" s="92"/>
      <c r="EE1225" s="92"/>
      <c r="EF1225" s="92"/>
      <c r="EG1225" s="92"/>
      <c r="EH1225" s="92"/>
      <c r="EJ1225" s="115"/>
      <c r="EK1225" s="94"/>
      <c r="EL1225" s="95"/>
    </row>
    <row r="1226" spans="7:142" x14ac:dyDescent="0.15"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236"/>
      <c r="T1226" s="129"/>
      <c r="U1226" s="129"/>
      <c r="V1226" s="129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  <c r="BP1226" s="129"/>
      <c r="BQ1226" s="129"/>
      <c r="BR1226" s="129"/>
      <c r="BS1226" s="129"/>
      <c r="BT1226" s="129"/>
      <c r="BU1226" s="129"/>
      <c r="BV1226" s="129"/>
      <c r="BW1226" s="129"/>
      <c r="BX1226" s="129"/>
      <c r="BY1226" s="129"/>
      <c r="BZ1226" s="129"/>
      <c r="CA1226" s="129"/>
      <c r="CB1226" s="129"/>
      <c r="CC1226" s="129"/>
      <c r="CD1226" s="129"/>
      <c r="CE1226" s="129"/>
      <c r="CF1226" s="92"/>
      <c r="CG1226" s="92"/>
      <c r="CH1226" s="92"/>
      <c r="CI1226" s="92"/>
      <c r="CJ1226" s="92"/>
      <c r="CK1226" s="92"/>
      <c r="CL1226" s="92"/>
      <c r="CM1226" s="92"/>
      <c r="CN1226" s="92"/>
      <c r="CO1226" s="92"/>
      <c r="CP1226" s="92"/>
      <c r="CQ1226" s="92"/>
      <c r="CR1226" s="92"/>
      <c r="CS1226" s="92"/>
      <c r="CT1226" s="92"/>
      <c r="CU1226" s="92"/>
      <c r="CV1226" s="92"/>
      <c r="CW1226" s="92"/>
      <c r="CX1226" s="92"/>
      <c r="CY1226" s="92"/>
      <c r="CZ1226" s="92"/>
      <c r="DA1226" s="92"/>
      <c r="DB1226" s="92"/>
      <c r="DC1226" s="92"/>
      <c r="DD1226" s="92"/>
      <c r="DE1226" s="92"/>
      <c r="DF1226" s="92"/>
      <c r="DG1226" s="92"/>
      <c r="DH1226" s="92"/>
      <c r="DI1226" s="92"/>
      <c r="DJ1226" s="92"/>
      <c r="DK1226" s="92"/>
      <c r="DL1226" s="92"/>
      <c r="DM1226" s="92"/>
      <c r="DN1226" s="92"/>
      <c r="DO1226" s="92"/>
      <c r="DP1226" s="92"/>
      <c r="DQ1226" s="92"/>
      <c r="DR1226" s="92"/>
      <c r="DS1226" s="92"/>
      <c r="DT1226" s="92"/>
      <c r="DU1226" s="92"/>
      <c r="DV1226" s="92"/>
      <c r="DW1226" s="92"/>
      <c r="DX1226" s="93"/>
      <c r="DY1226" s="92"/>
      <c r="DZ1226" s="92"/>
      <c r="EA1226" s="92"/>
      <c r="EB1226" s="92"/>
      <c r="EC1226" s="92"/>
      <c r="ED1226" s="92"/>
      <c r="EE1226" s="92"/>
      <c r="EF1226" s="92"/>
      <c r="EG1226" s="92"/>
      <c r="EH1226" s="92"/>
      <c r="EK1226" s="94"/>
      <c r="EL1226" s="95"/>
    </row>
    <row r="1227" spans="7:142" x14ac:dyDescent="0.15">
      <c r="G1227" s="129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236"/>
      <c r="T1227" s="129"/>
      <c r="U1227" s="129"/>
      <c r="V1227" s="129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  <c r="BP1227" s="129"/>
      <c r="BQ1227" s="129"/>
      <c r="BR1227" s="129"/>
      <c r="BS1227" s="129"/>
      <c r="BT1227" s="129"/>
      <c r="BU1227" s="129"/>
      <c r="BV1227" s="129"/>
      <c r="BW1227" s="129"/>
      <c r="BX1227" s="129"/>
      <c r="BY1227" s="129"/>
      <c r="BZ1227" s="129"/>
      <c r="CA1227" s="129"/>
      <c r="CB1227" s="129"/>
      <c r="CC1227" s="129"/>
      <c r="CD1227" s="129"/>
      <c r="CE1227" s="129"/>
      <c r="CF1227" s="92"/>
      <c r="CG1227" s="92"/>
      <c r="CH1227" s="92"/>
      <c r="CI1227" s="92"/>
      <c r="CJ1227" s="92"/>
      <c r="CK1227" s="92"/>
      <c r="CL1227" s="92"/>
      <c r="CM1227" s="92"/>
      <c r="CN1227" s="92"/>
      <c r="CO1227" s="92"/>
      <c r="CP1227" s="92"/>
      <c r="CQ1227" s="92"/>
      <c r="CR1227" s="92"/>
      <c r="CS1227" s="92"/>
      <c r="CT1227" s="92"/>
      <c r="CU1227" s="92"/>
      <c r="CV1227" s="92"/>
      <c r="CW1227" s="92"/>
      <c r="CX1227" s="92"/>
      <c r="CY1227" s="92"/>
      <c r="CZ1227" s="92"/>
      <c r="DA1227" s="92"/>
      <c r="DB1227" s="92"/>
      <c r="DC1227" s="92"/>
      <c r="DD1227" s="92"/>
      <c r="DE1227" s="92"/>
      <c r="DF1227" s="92"/>
      <c r="DG1227" s="92"/>
      <c r="DH1227" s="92"/>
      <c r="DI1227" s="92"/>
      <c r="DJ1227" s="92"/>
      <c r="DK1227" s="92"/>
      <c r="DL1227" s="92"/>
      <c r="DM1227" s="92"/>
      <c r="DN1227" s="92"/>
      <c r="DO1227" s="92"/>
      <c r="DP1227" s="92"/>
      <c r="DQ1227" s="92"/>
      <c r="DR1227" s="92"/>
      <c r="DS1227" s="92"/>
      <c r="DT1227" s="92"/>
      <c r="DU1227" s="92"/>
      <c r="DV1227" s="92"/>
      <c r="DW1227" s="92"/>
      <c r="DX1227" s="93"/>
      <c r="DY1227" s="92"/>
      <c r="DZ1227" s="92"/>
      <c r="EA1227" s="92"/>
      <c r="EB1227" s="92"/>
      <c r="EC1227" s="92"/>
      <c r="ED1227" s="92"/>
      <c r="EE1227" s="92"/>
      <c r="EF1227" s="92"/>
      <c r="EG1227" s="92"/>
      <c r="EH1227" s="92"/>
      <c r="EJ1227" s="115"/>
      <c r="EK1227" s="94"/>
      <c r="EL1227" s="95"/>
    </row>
    <row r="1228" spans="7:142" x14ac:dyDescent="0.15"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236"/>
      <c r="T1228" s="129"/>
      <c r="U1228" s="129"/>
      <c r="V1228" s="129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  <c r="BP1228" s="129"/>
      <c r="BQ1228" s="129"/>
      <c r="BR1228" s="129"/>
      <c r="BS1228" s="129"/>
      <c r="BT1228" s="129"/>
      <c r="BU1228" s="129"/>
      <c r="BV1228" s="129"/>
      <c r="BW1228" s="129"/>
      <c r="BX1228" s="129"/>
      <c r="BY1228" s="129"/>
      <c r="BZ1228" s="129"/>
      <c r="CA1228" s="129"/>
      <c r="CB1228" s="129"/>
      <c r="CC1228" s="129"/>
      <c r="CD1228" s="129"/>
      <c r="CE1228" s="129"/>
      <c r="CF1228" s="92"/>
      <c r="CG1228" s="92"/>
      <c r="CH1228" s="92"/>
      <c r="CI1228" s="92"/>
      <c r="CJ1228" s="92"/>
      <c r="CK1228" s="92"/>
      <c r="CL1228" s="92"/>
      <c r="CM1228" s="92"/>
      <c r="CN1228" s="92"/>
      <c r="CO1228" s="92"/>
      <c r="CP1228" s="92"/>
      <c r="CQ1228" s="92"/>
      <c r="CR1228" s="92"/>
      <c r="CS1228" s="92"/>
      <c r="CT1228" s="92"/>
      <c r="CU1228" s="92"/>
      <c r="CV1228" s="92"/>
      <c r="CW1228" s="92"/>
      <c r="CX1228" s="92"/>
      <c r="CY1228" s="92"/>
      <c r="CZ1228" s="92"/>
      <c r="DA1228" s="92"/>
      <c r="DB1228" s="92"/>
      <c r="DC1228" s="92"/>
      <c r="DD1228" s="92"/>
      <c r="DE1228" s="92"/>
      <c r="DF1228" s="92"/>
      <c r="DG1228" s="92"/>
      <c r="DH1228" s="92"/>
      <c r="DI1228" s="92"/>
      <c r="DJ1228" s="92"/>
      <c r="DK1228" s="92"/>
      <c r="DL1228" s="92"/>
      <c r="DM1228" s="92"/>
      <c r="DN1228" s="92"/>
      <c r="DO1228" s="92"/>
      <c r="DP1228" s="92"/>
      <c r="DQ1228" s="92"/>
      <c r="DR1228" s="92"/>
      <c r="DS1228" s="92"/>
      <c r="DT1228" s="92"/>
      <c r="DU1228" s="92"/>
      <c r="DV1228" s="92"/>
      <c r="DW1228" s="92"/>
      <c r="DX1228" s="93"/>
      <c r="DY1228" s="92"/>
      <c r="DZ1228" s="92"/>
      <c r="EA1228" s="92"/>
      <c r="EB1228" s="92"/>
      <c r="EC1228" s="92"/>
      <c r="ED1228" s="92"/>
      <c r="EE1228" s="92"/>
      <c r="EF1228" s="92"/>
      <c r="EG1228" s="92"/>
      <c r="EH1228" s="92"/>
      <c r="EJ1228" s="115"/>
      <c r="EK1228" s="94"/>
      <c r="EL1228" s="95"/>
    </row>
    <row r="1229" spans="7:142" x14ac:dyDescent="0.15">
      <c r="G1229" s="129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236"/>
      <c r="T1229" s="129"/>
      <c r="U1229" s="129"/>
      <c r="V1229" s="129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  <c r="BP1229" s="129"/>
      <c r="BQ1229" s="129"/>
      <c r="BR1229" s="129"/>
      <c r="BS1229" s="129"/>
      <c r="BT1229" s="129"/>
      <c r="BU1229" s="129"/>
      <c r="BV1229" s="129"/>
      <c r="BW1229" s="129"/>
      <c r="BX1229" s="129"/>
      <c r="BY1229" s="129"/>
      <c r="BZ1229" s="129"/>
      <c r="CA1229" s="129"/>
      <c r="CB1229" s="129"/>
      <c r="CC1229" s="129"/>
      <c r="CD1229" s="129"/>
      <c r="CE1229" s="129"/>
      <c r="CF1229" s="92"/>
      <c r="CG1229" s="92"/>
      <c r="CH1229" s="92"/>
      <c r="CI1229" s="92"/>
      <c r="CJ1229" s="92"/>
      <c r="CK1229" s="92"/>
      <c r="CL1229" s="92"/>
      <c r="CM1229" s="92"/>
      <c r="CN1229" s="92"/>
      <c r="CO1229" s="92"/>
      <c r="CP1229" s="92"/>
      <c r="CQ1229" s="92"/>
      <c r="CR1229" s="92"/>
      <c r="CS1229" s="92"/>
      <c r="CT1229" s="92"/>
      <c r="CU1229" s="92"/>
      <c r="CV1229" s="92"/>
      <c r="CW1229" s="92"/>
      <c r="CX1229" s="92"/>
      <c r="CY1229" s="92"/>
      <c r="CZ1229" s="92"/>
      <c r="DA1229" s="92"/>
      <c r="DB1229" s="92"/>
      <c r="DC1229" s="92"/>
      <c r="DD1229" s="92"/>
      <c r="DE1229" s="92"/>
      <c r="DF1229" s="92"/>
      <c r="DG1229" s="92"/>
      <c r="DH1229" s="92"/>
      <c r="DI1229" s="92"/>
      <c r="DJ1229" s="92"/>
      <c r="DK1229" s="92"/>
      <c r="DL1229" s="92"/>
      <c r="DM1229" s="92"/>
      <c r="DN1229" s="92"/>
      <c r="DO1229" s="92"/>
      <c r="DP1229" s="92"/>
      <c r="DQ1229" s="92"/>
      <c r="DR1229" s="92"/>
      <c r="DS1229" s="92"/>
      <c r="DT1229" s="92"/>
      <c r="DU1229" s="92"/>
      <c r="DV1229" s="92"/>
      <c r="DW1229" s="92"/>
      <c r="DX1229" s="93"/>
      <c r="DY1229" s="92"/>
      <c r="DZ1229" s="92"/>
      <c r="EA1229" s="92"/>
      <c r="EB1229" s="92"/>
      <c r="EC1229" s="92"/>
      <c r="ED1229" s="92"/>
      <c r="EE1229" s="92"/>
      <c r="EF1229" s="92"/>
      <c r="EG1229" s="92"/>
      <c r="EH1229" s="92"/>
      <c r="EJ1229" s="115"/>
      <c r="EK1229" s="94"/>
      <c r="EL1229" s="95"/>
    </row>
    <row r="1230" spans="7:142" x14ac:dyDescent="0.15">
      <c r="G1230" s="129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236"/>
      <c r="T1230" s="129"/>
      <c r="U1230" s="129"/>
      <c r="V1230" s="129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  <c r="BP1230" s="129"/>
      <c r="BQ1230" s="129"/>
      <c r="BR1230" s="129"/>
      <c r="BS1230" s="129"/>
      <c r="BT1230" s="129"/>
      <c r="BU1230" s="129"/>
      <c r="BV1230" s="129"/>
      <c r="BW1230" s="129"/>
      <c r="BX1230" s="129"/>
      <c r="BY1230" s="129"/>
      <c r="BZ1230" s="129"/>
      <c r="CA1230" s="129"/>
      <c r="CB1230" s="129"/>
      <c r="CC1230" s="129"/>
      <c r="CD1230" s="129"/>
      <c r="CE1230" s="129"/>
      <c r="CF1230" s="92"/>
      <c r="CG1230" s="92"/>
      <c r="CH1230" s="92"/>
      <c r="CI1230" s="92"/>
      <c r="CJ1230" s="92"/>
      <c r="CK1230" s="92"/>
      <c r="CL1230" s="92"/>
      <c r="CM1230" s="92"/>
      <c r="CN1230" s="92"/>
      <c r="CO1230" s="92"/>
      <c r="CP1230" s="92"/>
      <c r="CQ1230" s="92"/>
      <c r="CR1230" s="92"/>
      <c r="CS1230" s="92"/>
      <c r="CT1230" s="92"/>
      <c r="CU1230" s="92"/>
      <c r="CV1230" s="92"/>
      <c r="CW1230" s="92"/>
      <c r="CX1230" s="92"/>
      <c r="CY1230" s="92"/>
      <c r="CZ1230" s="92"/>
      <c r="DA1230" s="92"/>
      <c r="DB1230" s="92"/>
      <c r="DC1230" s="92"/>
      <c r="DD1230" s="92"/>
      <c r="DE1230" s="92"/>
      <c r="DF1230" s="92"/>
      <c r="DG1230" s="92"/>
      <c r="DH1230" s="92"/>
      <c r="DI1230" s="92"/>
      <c r="DJ1230" s="92"/>
      <c r="DK1230" s="92"/>
      <c r="DL1230" s="92"/>
      <c r="DM1230" s="92"/>
      <c r="DN1230" s="92"/>
      <c r="DO1230" s="92"/>
      <c r="DP1230" s="92"/>
      <c r="DQ1230" s="92"/>
      <c r="DR1230" s="92"/>
      <c r="DS1230" s="92"/>
      <c r="DT1230" s="92"/>
      <c r="DU1230" s="92"/>
      <c r="DV1230" s="92"/>
      <c r="DW1230" s="92"/>
      <c r="DX1230" s="93"/>
      <c r="DY1230" s="92"/>
      <c r="DZ1230" s="92"/>
      <c r="EA1230" s="92"/>
      <c r="EB1230" s="92"/>
      <c r="EC1230" s="92"/>
      <c r="ED1230" s="92"/>
      <c r="EE1230" s="92"/>
      <c r="EF1230" s="92"/>
      <c r="EG1230" s="92"/>
      <c r="EH1230" s="92"/>
      <c r="EJ1230" s="115"/>
      <c r="EK1230" s="94"/>
      <c r="EL1230" s="95"/>
    </row>
    <row r="1231" spans="7:142" x14ac:dyDescent="0.15">
      <c r="G1231" s="129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236"/>
      <c r="T1231" s="129"/>
      <c r="U1231" s="129"/>
      <c r="V1231" s="129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  <c r="BP1231" s="129"/>
      <c r="BQ1231" s="129"/>
      <c r="BR1231" s="129"/>
      <c r="BS1231" s="129"/>
      <c r="BT1231" s="129"/>
      <c r="BU1231" s="129"/>
      <c r="BV1231" s="129"/>
      <c r="BW1231" s="129"/>
      <c r="BX1231" s="129"/>
      <c r="BY1231" s="129"/>
      <c r="BZ1231" s="129"/>
      <c r="CA1231" s="129"/>
      <c r="CB1231" s="129"/>
      <c r="CC1231" s="129"/>
      <c r="CD1231" s="129"/>
      <c r="CE1231" s="129"/>
      <c r="CF1231" s="92"/>
      <c r="CG1231" s="92"/>
      <c r="CH1231" s="92"/>
      <c r="CI1231" s="92"/>
      <c r="CJ1231" s="92"/>
      <c r="CK1231" s="92"/>
      <c r="CL1231" s="92"/>
      <c r="CM1231" s="92"/>
      <c r="CN1231" s="92"/>
      <c r="CO1231" s="92"/>
      <c r="CP1231" s="92"/>
      <c r="CQ1231" s="92"/>
      <c r="CR1231" s="92"/>
      <c r="CS1231" s="92"/>
      <c r="CT1231" s="92"/>
      <c r="CU1231" s="92"/>
      <c r="CV1231" s="92"/>
      <c r="CW1231" s="92"/>
      <c r="CX1231" s="92"/>
      <c r="CY1231" s="92"/>
      <c r="CZ1231" s="92"/>
      <c r="DA1231" s="92"/>
      <c r="DB1231" s="92"/>
      <c r="DC1231" s="92"/>
      <c r="DD1231" s="92"/>
      <c r="DE1231" s="92"/>
      <c r="DF1231" s="92"/>
      <c r="DG1231" s="92"/>
      <c r="DH1231" s="92"/>
      <c r="DI1231" s="92"/>
      <c r="DJ1231" s="92"/>
      <c r="DK1231" s="92"/>
      <c r="DL1231" s="92"/>
      <c r="DM1231" s="92"/>
      <c r="DN1231" s="92"/>
      <c r="DO1231" s="92"/>
      <c r="DP1231" s="92"/>
      <c r="DQ1231" s="92"/>
      <c r="DR1231" s="92"/>
      <c r="DS1231" s="92"/>
      <c r="DT1231" s="92"/>
      <c r="DU1231" s="92"/>
      <c r="DV1231" s="92"/>
      <c r="DW1231" s="92"/>
      <c r="DX1231" s="93"/>
      <c r="DY1231" s="92"/>
      <c r="DZ1231" s="92"/>
      <c r="EA1231" s="92"/>
      <c r="EB1231" s="92"/>
      <c r="EC1231" s="92"/>
      <c r="ED1231" s="92"/>
      <c r="EE1231" s="92"/>
      <c r="EF1231" s="92"/>
      <c r="EG1231" s="92"/>
      <c r="EH1231" s="92"/>
      <c r="EK1231" s="94"/>
      <c r="EL1231" s="95"/>
    </row>
    <row r="1232" spans="7:142" x14ac:dyDescent="0.15">
      <c r="G1232" s="129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236"/>
      <c r="T1232" s="129"/>
      <c r="U1232" s="129"/>
      <c r="V1232" s="129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  <c r="BP1232" s="129"/>
      <c r="BQ1232" s="129"/>
      <c r="BR1232" s="129"/>
      <c r="BS1232" s="129"/>
      <c r="BT1232" s="129"/>
      <c r="BU1232" s="129"/>
      <c r="BV1232" s="129"/>
      <c r="BW1232" s="129"/>
      <c r="BX1232" s="129"/>
      <c r="BY1232" s="129"/>
      <c r="BZ1232" s="129"/>
      <c r="CA1232" s="129"/>
      <c r="CB1232" s="129"/>
      <c r="CC1232" s="129"/>
      <c r="CD1232" s="129"/>
      <c r="CE1232" s="129"/>
      <c r="CF1232" s="92"/>
      <c r="CG1232" s="92"/>
      <c r="CH1232" s="92"/>
      <c r="CI1232" s="92"/>
      <c r="CJ1232" s="92"/>
      <c r="CK1232" s="92"/>
      <c r="CL1232" s="92"/>
      <c r="CM1232" s="92"/>
      <c r="CN1232" s="92"/>
      <c r="CO1232" s="92"/>
      <c r="CP1232" s="92"/>
      <c r="CQ1232" s="92"/>
      <c r="CR1232" s="92"/>
      <c r="CS1232" s="92"/>
      <c r="CT1232" s="92"/>
      <c r="CU1232" s="92"/>
      <c r="CV1232" s="92"/>
      <c r="CW1232" s="92"/>
      <c r="CX1232" s="92"/>
      <c r="CY1232" s="92"/>
      <c r="CZ1232" s="92"/>
      <c r="DA1232" s="92"/>
      <c r="DB1232" s="92"/>
      <c r="DC1232" s="92"/>
      <c r="DD1232" s="92"/>
      <c r="DE1232" s="92"/>
      <c r="DF1232" s="92"/>
      <c r="DG1232" s="92"/>
      <c r="DH1232" s="92"/>
      <c r="DI1232" s="92"/>
      <c r="DJ1232" s="92"/>
      <c r="DK1232" s="92"/>
      <c r="DL1232" s="92"/>
      <c r="DM1232" s="92"/>
      <c r="DN1232" s="92"/>
      <c r="DO1232" s="92"/>
      <c r="DP1232" s="92"/>
      <c r="DQ1232" s="92"/>
      <c r="DR1232" s="92"/>
      <c r="DS1232" s="92"/>
      <c r="DT1232" s="92"/>
      <c r="DU1232" s="92"/>
      <c r="DV1232" s="92"/>
      <c r="DW1232" s="92"/>
      <c r="DX1232" s="93"/>
      <c r="DY1232" s="92"/>
      <c r="DZ1232" s="92"/>
      <c r="EA1232" s="92"/>
      <c r="EB1232" s="92"/>
      <c r="EC1232" s="92"/>
      <c r="ED1232" s="92"/>
      <c r="EE1232" s="92"/>
      <c r="EF1232" s="92"/>
      <c r="EG1232" s="92"/>
      <c r="EH1232" s="92"/>
      <c r="EJ1232" s="115"/>
      <c r="EK1232" s="94"/>
      <c r="EL1232" s="95"/>
    </row>
    <row r="1233" spans="7:142" x14ac:dyDescent="0.15">
      <c r="G1233" s="129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129"/>
      <c r="S1233" s="236"/>
      <c r="T1233" s="129"/>
      <c r="U1233" s="129"/>
      <c r="V1233" s="129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  <c r="BP1233" s="129"/>
      <c r="BQ1233" s="129"/>
      <c r="BR1233" s="129"/>
      <c r="BS1233" s="129"/>
      <c r="BT1233" s="129"/>
      <c r="BU1233" s="129"/>
      <c r="BV1233" s="129"/>
      <c r="BW1233" s="129"/>
      <c r="BX1233" s="129"/>
      <c r="BY1233" s="129"/>
      <c r="BZ1233" s="129"/>
      <c r="CA1233" s="129"/>
      <c r="CB1233" s="129"/>
      <c r="CC1233" s="129"/>
      <c r="CD1233" s="129"/>
      <c r="CE1233" s="129"/>
      <c r="CF1233" s="92"/>
      <c r="CG1233" s="92"/>
      <c r="CH1233" s="92"/>
      <c r="CI1233" s="92"/>
      <c r="CJ1233" s="92"/>
      <c r="CK1233" s="92"/>
      <c r="CL1233" s="92"/>
      <c r="CM1233" s="92"/>
      <c r="CN1233" s="92"/>
      <c r="CO1233" s="92"/>
      <c r="CP1233" s="92"/>
      <c r="CQ1233" s="92"/>
      <c r="CR1233" s="92"/>
      <c r="CS1233" s="92"/>
      <c r="CT1233" s="92"/>
      <c r="CU1233" s="92"/>
      <c r="CV1233" s="92"/>
      <c r="CW1233" s="92"/>
      <c r="CX1233" s="92"/>
      <c r="CY1233" s="92"/>
      <c r="CZ1233" s="92"/>
      <c r="DA1233" s="92"/>
      <c r="DB1233" s="92"/>
      <c r="DC1233" s="92"/>
      <c r="DD1233" s="92"/>
      <c r="DE1233" s="92"/>
      <c r="DF1233" s="92"/>
      <c r="DG1233" s="92"/>
      <c r="DH1233" s="92"/>
      <c r="DI1233" s="92"/>
      <c r="DJ1233" s="92"/>
      <c r="DK1233" s="92"/>
      <c r="DL1233" s="92"/>
      <c r="DM1233" s="92"/>
      <c r="DN1233" s="92"/>
      <c r="DO1233" s="92"/>
      <c r="DP1233" s="92"/>
      <c r="DQ1233" s="92"/>
      <c r="DR1233" s="92"/>
      <c r="DS1233" s="92"/>
      <c r="DT1233" s="92"/>
      <c r="DU1233" s="92"/>
      <c r="DV1233" s="92"/>
      <c r="DW1233" s="92"/>
      <c r="DX1233" s="93"/>
      <c r="DY1233" s="92"/>
      <c r="DZ1233" s="92"/>
      <c r="EA1233" s="92"/>
      <c r="EB1233" s="92"/>
      <c r="EC1233" s="92"/>
      <c r="ED1233" s="92"/>
      <c r="EE1233" s="92"/>
      <c r="EF1233" s="92"/>
      <c r="EG1233" s="92"/>
      <c r="EH1233" s="92"/>
      <c r="EK1233" s="94"/>
      <c r="EL1233" s="95"/>
    </row>
    <row r="1234" spans="7:142" x14ac:dyDescent="0.15">
      <c r="G1234" s="129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236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  <c r="BP1234" s="129"/>
      <c r="BQ1234" s="129"/>
      <c r="BR1234" s="129"/>
      <c r="BS1234" s="129"/>
      <c r="BT1234" s="129"/>
      <c r="BU1234" s="129"/>
      <c r="BV1234" s="129"/>
      <c r="BW1234" s="129"/>
      <c r="BX1234" s="129"/>
      <c r="BY1234" s="129"/>
      <c r="BZ1234" s="129"/>
      <c r="CA1234" s="129"/>
      <c r="CB1234" s="129"/>
      <c r="CC1234" s="129"/>
      <c r="CD1234" s="129"/>
      <c r="CE1234" s="129"/>
      <c r="CF1234" s="92"/>
      <c r="CG1234" s="92"/>
      <c r="CH1234" s="92"/>
      <c r="CI1234" s="92"/>
      <c r="CJ1234" s="92"/>
      <c r="CK1234" s="92"/>
      <c r="CL1234" s="92"/>
      <c r="CM1234" s="92"/>
      <c r="CN1234" s="92"/>
      <c r="CO1234" s="92"/>
      <c r="CP1234" s="92"/>
      <c r="CQ1234" s="92"/>
      <c r="CR1234" s="92"/>
      <c r="CS1234" s="92"/>
      <c r="CT1234" s="92"/>
      <c r="CU1234" s="92"/>
      <c r="CV1234" s="92"/>
      <c r="CW1234" s="92"/>
      <c r="CX1234" s="92"/>
      <c r="CY1234" s="92"/>
      <c r="CZ1234" s="92"/>
      <c r="DA1234" s="92"/>
      <c r="DB1234" s="92"/>
      <c r="DC1234" s="92"/>
      <c r="DD1234" s="92"/>
      <c r="DE1234" s="92"/>
      <c r="DF1234" s="92"/>
      <c r="DG1234" s="92"/>
      <c r="DH1234" s="92"/>
      <c r="DI1234" s="92"/>
      <c r="DJ1234" s="92"/>
      <c r="DK1234" s="92"/>
      <c r="DL1234" s="92"/>
      <c r="DM1234" s="92"/>
      <c r="DN1234" s="92"/>
      <c r="DO1234" s="92"/>
      <c r="DP1234" s="92"/>
      <c r="DQ1234" s="92"/>
      <c r="DR1234" s="92"/>
      <c r="DS1234" s="92"/>
      <c r="DT1234" s="92"/>
      <c r="DU1234" s="92"/>
      <c r="DV1234" s="92"/>
      <c r="DW1234" s="92"/>
      <c r="DX1234" s="93"/>
      <c r="DY1234" s="92"/>
      <c r="DZ1234" s="92"/>
      <c r="EA1234" s="92"/>
      <c r="EB1234" s="92"/>
      <c r="EC1234" s="92"/>
      <c r="ED1234" s="92"/>
      <c r="EE1234" s="92"/>
      <c r="EF1234" s="92"/>
      <c r="EG1234" s="92"/>
      <c r="EH1234" s="92"/>
      <c r="EJ1234" s="115"/>
      <c r="EK1234" s="94"/>
      <c r="EL1234" s="95"/>
    </row>
    <row r="1235" spans="7:142" x14ac:dyDescent="0.15">
      <c r="G1235" s="129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129"/>
      <c r="S1235" s="236"/>
      <c r="T1235" s="129"/>
      <c r="U1235" s="129"/>
      <c r="V1235" s="129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  <c r="BP1235" s="129"/>
      <c r="BQ1235" s="129"/>
      <c r="BR1235" s="129"/>
      <c r="BS1235" s="129"/>
      <c r="BT1235" s="129"/>
      <c r="BU1235" s="129"/>
      <c r="BV1235" s="129"/>
      <c r="BW1235" s="129"/>
      <c r="BX1235" s="129"/>
      <c r="BY1235" s="129"/>
      <c r="BZ1235" s="129"/>
      <c r="CA1235" s="129"/>
      <c r="CB1235" s="129"/>
      <c r="CC1235" s="129"/>
      <c r="CD1235" s="129"/>
      <c r="CE1235" s="129"/>
      <c r="CF1235" s="92"/>
      <c r="CG1235" s="92"/>
      <c r="CH1235" s="92"/>
      <c r="CI1235" s="92"/>
      <c r="CJ1235" s="92"/>
      <c r="CK1235" s="92"/>
      <c r="CL1235" s="92"/>
      <c r="CM1235" s="92"/>
      <c r="CN1235" s="92"/>
      <c r="CO1235" s="92"/>
      <c r="CP1235" s="92"/>
      <c r="CQ1235" s="92"/>
      <c r="CR1235" s="92"/>
      <c r="CS1235" s="92"/>
      <c r="CT1235" s="92"/>
      <c r="CU1235" s="92"/>
      <c r="CV1235" s="92"/>
      <c r="CW1235" s="92"/>
      <c r="CX1235" s="92"/>
      <c r="CY1235" s="92"/>
      <c r="CZ1235" s="92"/>
      <c r="DA1235" s="92"/>
      <c r="DB1235" s="92"/>
      <c r="DC1235" s="92"/>
      <c r="DD1235" s="92"/>
      <c r="DE1235" s="92"/>
      <c r="DF1235" s="92"/>
      <c r="DG1235" s="92"/>
      <c r="DH1235" s="92"/>
      <c r="DI1235" s="92"/>
      <c r="DJ1235" s="92"/>
      <c r="DK1235" s="92"/>
      <c r="DL1235" s="92"/>
      <c r="DM1235" s="92"/>
      <c r="DN1235" s="92"/>
      <c r="DO1235" s="92"/>
      <c r="DP1235" s="92"/>
      <c r="DQ1235" s="92"/>
      <c r="DR1235" s="92"/>
      <c r="DS1235" s="92"/>
      <c r="DT1235" s="92"/>
      <c r="DU1235" s="92"/>
      <c r="DV1235" s="92"/>
      <c r="DW1235" s="92"/>
      <c r="DX1235" s="93"/>
      <c r="DY1235" s="92"/>
      <c r="DZ1235" s="92"/>
      <c r="EA1235" s="92"/>
      <c r="EB1235" s="92"/>
      <c r="EC1235" s="92"/>
      <c r="ED1235" s="92"/>
      <c r="EE1235" s="92"/>
      <c r="EF1235" s="92"/>
      <c r="EG1235" s="92"/>
      <c r="EH1235" s="92"/>
      <c r="EK1235" s="94"/>
      <c r="EL1235" s="95"/>
    </row>
    <row r="1236" spans="7:142" x14ac:dyDescent="0.15"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236"/>
      <c r="T1236" s="129"/>
      <c r="U1236" s="129"/>
      <c r="V1236" s="129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  <c r="BP1236" s="129"/>
      <c r="BQ1236" s="129"/>
      <c r="BR1236" s="129"/>
      <c r="BS1236" s="129"/>
      <c r="BT1236" s="129"/>
      <c r="BU1236" s="129"/>
      <c r="BV1236" s="129"/>
      <c r="BW1236" s="129"/>
      <c r="BX1236" s="129"/>
      <c r="BY1236" s="129"/>
      <c r="BZ1236" s="129"/>
      <c r="CA1236" s="129"/>
      <c r="CB1236" s="129"/>
      <c r="CC1236" s="129"/>
      <c r="CD1236" s="129"/>
      <c r="CE1236" s="129"/>
      <c r="CF1236" s="92"/>
      <c r="CG1236" s="92"/>
      <c r="CH1236" s="92"/>
      <c r="CI1236" s="92"/>
      <c r="CJ1236" s="92"/>
      <c r="CK1236" s="92"/>
      <c r="CL1236" s="92"/>
      <c r="CM1236" s="92"/>
      <c r="CN1236" s="92"/>
      <c r="CO1236" s="92"/>
      <c r="CP1236" s="92"/>
      <c r="CQ1236" s="92"/>
      <c r="CR1236" s="92"/>
      <c r="CS1236" s="92"/>
      <c r="CT1236" s="92"/>
      <c r="CU1236" s="92"/>
      <c r="CV1236" s="92"/>
      <c r="CW1236" s="92"/>
      <c r="CX1236" s="92"/>
      <c r="CY1236" s="92"/>
      <c r="CZ1236" s="92"/>
      <c r="DA1236" s="92"/>
      <c r="DB1236" s="92"/>
      <c r="DC1236" s="92"/>
      <c r="DD1236" s="92"/>
      <c r="DE1236" s="92"/>
      <c r="DF1236" s="92"/>
      <c r="DG1236" s="92"/>
      <c r="DH1236" s="92"/>
      <c r="DI1236" s="92"/>
      <c r="DJ1236" s="92"/>
      <c r="DK1236" s="92"/>
      <c r="DL1236" s="92"/>
      <c r="DM1236" s="92"/>
      <c r="DN1236" s="92"/>
      <c r="DO1236" s="92"/>
      <c r="DP1236" s="92"/>
      <c r="DQ1236" s="92"/>
      <c r="DR1236" s="92"/>
      <c r="DS1236" s="92"/>
      <c r="DT1236" s="92"/>
      <c r="DU1236" s="92"/>
      <c r="DV1236" s="92"/>
      <c r="DW1236" s="92"/>
      <c r="DX1236" s="93"/>
      <c r="DY1236" s="92"/>
      <c r="DZ1236" s="92"/>
      <c r="EA1236" s="92"/>
      <c r="EB1236" s="92"/>
      <c r="EC1236" s="92"/>
      <c r="ED1236" s="92"/>
      <c r="EE1236" s="92"/>
      <c r="EF1236" s="92"/>
      <c r="EG1236" s="92"/>
      <c r="EH1236" s="92"/>
      <c r="EK1236" s="94"/>
      <c r="EL1236" s="95"/>
    </row>
    <row r="1237" spans="7:142" x14ac:dyDescent="0.15">
      <c r="G1237" s="129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129"/>
      <c r="S1237" s="236"/>
      <c r="T1237" s="129"/>
      <c r="U1237" s="129"/>
      <c r="V1237" s="129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  <c r="BP1237" s="129"/>
      <c r="BQ1237" s="129"/>
      <c r="BR1237" s="129"/>
      <c r="BS1237" s="129"/>
      <c r="BT1237" s="129"/>
      <c r="BU1237" s="129"/>
      <c r="BV1237" s="129"/>
      <c r="BW1237" s="129"/>
      <c r="BX1237" s="129"/>
      <c r="BY1237" s="129"/>
      <c r="BZ1237" s="129"/>
      <c r="CA1237" s="129"/>
      <c r="CB1237" s="129"/>
      <c r="CC1237" s="129"/>
      <c r="CD1237" s="129"/>
      <c r="CE1237" s="129"/>
      <c r="CF1237" s="92"/>
      <c r="CG1237" s="92"/>
      <c r="CH1237" s="92"/>
      <c r="CI1237" s="92"/>
      <c r="CJ1237" s="92"/>
      <c r="CK1237" s="92"/>
      <c r="CL1237" s="92"/>
      <c r="CM1237" s="92"/>
      <c r="CN1237" s="92"/>
      <c r="CO1237" s="92"/>
      <c r="CP1237" s="92"/>
      <c r="CQ1237" s="92"/>
      <c r="CR1237" s="92"/>
      <c r="CS1237" s="92"/>
      <c r="CT1237" s="92"/>
      <c r="CU1237" s="92"/>
      <c r="CV1237" s="92"/>
      <c r="CW1237" s="92"/>
      <c r="CX1237" s="92"/>
      <c r="CY1237" s="92"/>
      <c r="CZ1237" s="92"/>
      <c r="DA1237" s="92"/>
      <c r="DB1237" s="92"/>
      <c r="DC1237" s="92"/>
      <c r="DD1237" s="92"/>
      <c r="DE1237" s="92"/>
      <c r="DF1237" s="92"/>
      <c r="DG1237" s="92"/>
      <c r="DH1237" s="92"/>
      <c r="DI1237" s="92"/>
      <c r="DJ1237" s="92"/>
      <c r="DK1237" s="92"/>
      <c r="DL1237" s="92"/>
      <c r="DM1237" s="92"/>
      <c r="DN1237" s="92"/>
      <c r="DO1237" s="92"/>
      <c r="DP1237" s="92"/>
      <c r="DQ1237" s="92"/>
      <c r="DR1237" s="92"/>
      <c r="DS1237" s="92"/>
      <c r="DT1237" s="92"/>
      <c r="DU1237" s="92"/>
      <c r="DV1237" s="92"/>
      <c r="DW1237" s="92"/>
      <c r="DX1237" s="93"/>
      <c r="DY1237" s="92"/>
      <c r="DZ1237" s="92"/>
      <c r="EA1237" s="92"/>
      <c r="EB1237" s="92"/>
      <c r="EC1237" s="92"/>
      <c r="ED1237" s="92"/>
      <c r="EE1237" s="92"/>
      <c r="EF1237" s="92"/>
      <c r="EG1237" s="92"/>
      <c r="EH1237" s="92"/>
      <c r="EJ1237" s="115"/>
      <c r="EK1237" s="94"/>
      <c r="EL1237" s="95"/>
    </row>
    <row r="1238" spans="7:142" x14ac:dyDescent="0.15"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236"/>
      <c r="T1238" s="129"/>
      <c r="U1238" s="129"/>
      <c r="V1238" s="129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  <c r="BP1238" s="129"/>
      <c r="BQ1238" s="129"/>
      <c r="BR1238" s="129"/>
      <c r="BS1238" s="129"/>
      <c r="BT1238" s="129"/>
      <c r="BU1238" s="129"/>
      <c r="BV1238" s="129"/>
      <c r="BW1238" s="129"/>
      <c r="BX1238" s="129"/>
      <c r="BY1238" s="129"/>
      <c r="BZ1238" s="129"/>
      <c r="CA1238" s="129"/>
      <c r="CB1238" s="129"/>
      <c r="CC1238" s="129"/>
      <c r="CD1238" s="129"/>
      <c r="CE1238" s="129"/>
      <c r="CF1238" s="92"/>
      <c r="CG1238" s="92"/>
      <c r="CH1238" s="92"/>
      <c r="CI1238" s="92"/>
      <c r="CJ1238" s="92"/>
      <c r="CK1238" s="92"/>
      <c r="CL1238" s="92"/>
      <c r="CM1238" s="92"/>
      <c r="CN1238" s="92"/>
      <c r="CO1238" s="92"/>
      <c r="CP1238" s="92"/>
      <c r="CQ1238" s="92"/>
      <c r="CR1238" s="92"/>
      <c r="CS1238" s="92"/>
      <c r="CT1238" s="92"/>
      <c r="CU1238" s="92"/>
      <c r="CV1238" s="92"/>
      <c r="CW1238" s="92"/>
      <c r="CX1238" s="92"/>
      <c r="CY1238" s="92"/>
      <c r="CZ1238" s="92"/>
      <c r="DA1238" s="92"/>
      <c r="DB1238" s="92"/>
      <c r="DC1238" s="92"/>
      <c r="DD1238" s="92"/>
      <c r="DE1238" s="92"/>
      <c r="DF1238" s="92"/>
      <c r="DG1238" s="92"/>
      <c r="DH1238" s="92"/>
      <c r="DI1238" s="92"/>
      <c r="DJ1238" s="92"/>
      <c r="DK1238" s="92"/>
      <c r="DL1238" s="92"/>
      <c r="DM1238" s="92"/>
      <c r="DN1238" s="92"/>
      <c r="DO1238" s="92"/>
      <c r="DP1238" s="92"/>
      <c r="DQ1238" s="92"/>
      <c r="DR1238" s="92"/>
      <c r="DS1238" s="92"/>
      <c r="DT1238" s="92"/>
      <c r="DU1238" s="92"/>
      <c r="DV1238" s="92"/>
      <c r="DW1238" s="92"/>
      <c r="DX1238" s="93"/>
      <c r="DY1238" s="92"/>
      <c r="DZ1238" s="92"/>
      <c r="EA1238" s="92"/>
      <c r="EB1238" s="92"/>
      <c r="EC1238" s="92"/>
      <c r="ED1238" s="92"/>
      <c r="EE1238" s="92"/>
      <c r="EF1238" s="92"/>
      <c r="EG1238" s="92"/>
      <c r="EH1238" s="92"/>
      <c r="EJ1238" s="115"/>
      <c r="EK1238" s="94"/>
      <c r="EL1238" s="95"/>
    </row>
    <row r="1239" spans="7:142" x14ac:dyDescent="0.15">
      <c r="G1239" s="129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129"/>
      <c r="S1239" s="236"/>
      <c r="T1239" s="129"/>
      <c r="U1239" s="129"/>
      <c r="V1239" s="129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  <c r="BP1239" s="129"/>
      <c r="BQ1239" s="129"/>
      <c r="BR1239" s="129"/>
      <c r="BS1239" s="129"/>
      <c r="BT1239" s="129"/>
      <c r="BU1239" s="129"/>
      <c r="BV1239" s="129"/>
      <c r="BW1239" s="129"/>
      <c r="BX1239" s="129"/>
      <c r="BY1239" s="129"/>
      <c r="BZ1239" s="129"/>
      <c r="CA1239" s="129"/>
      <c r="CB1239" s="129"/>
      <c r="CC1239" s="129"/>
      <c r="CD1239" s="129"/>
      <c r="CE1239" s="129"/>
      <c r="CF1239" s="92"/>
      <c r="CG1239" s="92"/>
      <c r="CH1239" s="92"/>
      <c r="CI1239" s="92"/>
      <c r="CJ1239" s="92"/>
      <c r="CK1239" s="92"/>
      <c r="CL1239" s="92"/>
      <c r="CM1239" s="92"/>
      <c r="CN1239" s="92"/>
      <c r="CO1239" s="92"/>
      <c r="CP1239" s="92"/>
      <c r="CQ1239" s="92"/>
      <c r="CR1239" s="92"/>
      <c r="CS1239" s="92"/>
      <c r="CT1239" s="92"/>
      <c r="CU1239" s="92"/>
      <c r="CV1239" s="92"/>
      <c r="CW1239" s="92"/>
      <c r="CX1239" s="92"/>
      <c r="CY1239" s="92"/>
      <c r="CZ1239" s="92"/>
      <c r="DA1239" s="92"/>
      <c r="DB1239" s="92"/>
      <c r="DC1239" s="92"/>
      <c r="DD1239" s="92"/>
      <c r="DE1239" s="92"/>
      <c r="DF1239" s="92"/>
      <c r="DG1239" s="92"/>
      <c r="DH1239" s="92"/>
      <c r="DI1239" s="92"/>
      <c r="DJ1239" s="92"/>
      <c r="DK1239" s="92"/>
      <c r="DL1239" s="92"/>
      <c r="DM1239" s="92"/>
      <c r="DN1239" s="92"/>
      <c r="DO1239" s="92"/>
      <c r="DP1239" s="92"/>
      <c r="DQ1239" s="92"/>
      <c r="DR1239" s="92"/>
      <c r="DS1239" s="92"/>
      <c r="DT1239" s="92"/>
      <c r="DU1239" s="92"/>
      <c r="DV1239" s="92"/>
      <c r="DW1239" s="92"/>
      <c r="DX1239" s="93"/>
      <c r="DY1239" s="92"/>
      <c r="DZ1239" s="92"/>
      <c r="EA1239" s="92"/>
      <c r="EB1239" s="92"/>
      <c r="EC1239" s="92"/>
      <c r="ED1239" s="92"/>
      <c r="EE1239" s="92"/>
      <c r="EF1239" s="92"/>
      <c r="EG1239" s="92"/>
      <c r="EH1239" s="92"/>
      <c r="EK1239" s="94"/>
      <c r="EL1239" s="95"/>
    </row>
    <row r="1240" spans="7:142" x14ac:dyDescent="0.15"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236"/>
      <c r="T1240" s="129"/>
      <c r="U1240" s="129"/>
      <c r="V1240" s="129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  <c r="BP1240" s="129"/>
      <c r="BQ1240" s="129"/>
      <c r="BR1240" s="129"/>
      <c r="BS1240" s="129"/>
      <c r="BT1240" s="129"/>
      <c r="BU1240" s="129"/>
      <c r="BV1240" s="129"/>
      <c r="BW1240" s="129"/>
      <c r="BX1240" s="129"/>
      <c r="BY1240" s="129"/>
      <c r="BZ1240" s="129"/>
      <c r="CA1240" s="129"/>
      <c r="CB1240" s="129"/>
      <c r="CC1240" s="129"/>
      <c r="CD1240" s="129"/>
      <c r="CE1240" s="129"/>
      <c r="CF1240" s="92"/>
      <c r="CG1240" s="92"/>
      <c r="CH1240" s="92"/>
      <c r="CI1240" s="92"/>
      <c r="CJ1240" s="92"/>
      <c r="CK1240" s="92"/>
      <c r="CL1240" s="92"/>
      <c r="CM1240" s="92"/>
      <c r="CN1240" s="92"/>
      <c r="CO1240" s="92"/>
      <c r="CP1240" s="92"/>
      <c r="CQ1240" s="92"/>
      <c r="CR1240" s="92"/>
      <c r="CS1240" s="92"/>
      <c r="CT1240" s="92"/>
      <c r="CU1240" s="92"/>
      <c r="CV1240" s="92"/>
      <c r="CW1240" s="92"/>
      <c r="CX1240" s="92"/>
      <c r="CY1240" s="92"/>
      <c r="CZ1240" s="92"/>
      <c r="DA1240" s="92"/>
      <c r="DB1240" s="92"/>
      <c r="DC1240" s="92"/>
      <c r="DD1240" s="92"/>
      <c r="DE1240" s="92"/>
      <c r="DF1240" s="92"/>
      <c r="DG1240" s="92"/>
      <c r="DH1240" s="92"/>
      <c r="DI1240" s="92"/>
      <c r="DJ1240" s="92"/>
      <c r="DK1240" s="92"/>
      <c r="DL1240" s="92"/>
      <c r="DM1240" s="92"/>
      <c r="DN1240" s="92"/>
      <c r="DO1240" s="92"/>
      <c r="DP1240" s="92"/>
      <c r="DQ1240" s="92"/>
      <c r="DR1240" s="92"/>
      <c r="DS1240" s="92"/>
      <c r="DT1240" s="92"/>
      <c r="DU1240" s="92"/>
      <c r="DV1240" s="92"/>
      <c r="DW1240" s="92"/>
      <c r="DX1240" s="93"/>
      <c r="DY1240" s="92"/>
      <c r="DZ1240" s="92"/>
      <c r="EA1240" s="92"/>
      <c r="EB1240" s="92"/>
      <c r="EC1240" s="92"/>
      <c r="ED1240" s="92"/>
      <c r="EE1240" s="92"/>
      <c r="EF1240" s="92"/>
      <c r="EG1240" s="92"/>
      <c r="EH1240" s="92"/>
      <c r="EK1240" s="94"/>
      <c r="EL1240" s="95"/>
    </row>
    <row r="1241" spans="7:142" x14ac:dyDescent="0.15">
      <c r="G1241" s="129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129"/>
      <c r="S1241" s="236"/>
      <c r="T1241" s="129"/>
      <c r="U1241" s="129"/>
      <c r="V1241" s="129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  <c r="BP1241" s="129"/>
      <c r="BQ1241" s="129"/>
      <c r="BR1241" s="129"/>
      <c r="BS1241" s="129"/>
      <c r="BT1241" s="129"/>
      <c r="BU1241" s="129"/>
      <c r="BV1241" s="129"/>
      <c r="BW1241" s="129"/>
      <c r="BX1241" s="129"/>
      <c r="BY1241" s="129"/>
      <c r="BZ1241" s="129"/>
      <c r="CA1241" s="129"/>
      <c r="CB1241" s="129"/>
      <c r="CC1241" s="129"/>
      <c r="CD1241" s="129"/>
      <c r="CE1241" s="129"/>
      <c r="CF1241" s="92"/>
      <c r="CG1241" s="92"/>
      <c r="CH1241" s="92"/>
      <c r="CI1241" s="92"/>
      <c r="CJ1241" s="92"/>
      <c r="CK1241" s="92"/>
      <c r="CL1241" s="92"/>
      <c r="CM1241" s="92"/>
      <c r="CN1241" s="92"/>
      <c r="CO1241" s="92"/>
      <c r="CP1241" s="92"/>
      <c r="CQ1241" s="92"/>
      <c r="CR1241" s="92"/>
      <c r="CS1241" s="92"/>
      <c r="CT1241" s="92"/>
      <c r="CU1241" s="92"/>
      <c r="CV1241" s="92"/>
      <c r="CW1241" s="92"/>
      <c r="CX1241" s="92"/>
      <c r="CY1241" s="92"/>
      <c r="CZ1241" s="92"/>
      <c r="DA1241" s="92"/>
      <c r="DB1241" s="92"/>
      <c r="DC1241" s="92"/>
      <c r="DD1241" s="92"/>
      <c r="DE1241" s="92"/>
      <c r="DF1241" s="92"/>
      <c r="DG1241" s="92"/>
      <c r="DH1241" s="92"/>
      <c r="DI1241" s="92"/>
      <c r="DJ1241" s="92"/>
      <c r="DK1241" s="92"/>
      <c r="DL1241" s="92"/>
      <c r="DM1241" s="92"/>
      <c r="DN1241" s="92"/>
      <c r="DO1241" s="92"/>
      <c r="DP1241" s="92"/>
      <c r="DQ1241" s="92"/>
      <c r="DR1241" s="92"/>
      <c r="DS1241" s="92"/>
      <c r="DT1241" s="92"/>
      <c r="DU1241" s="92"/>
      <c r="DV1241" s="92"/>
      <c r="DW1241" s="92"/>
      <c r="DX1241" s="93"/>
      <c r="DY1241" s="92"/>
      <c r="DZ1241" s="92"/>
      <c r="EA1241" s="92"/>
      <c r="EB1241" s="92"/>
      <c r="EC1241" s="92"/>
      <c r="ED1241" s="92"/>
      <c r="EE1241" s="92"/>
      <c r="EF1241" s="92"/>
      <c r="EG1241" s="92"/>
      <c r="EH1241" s="92"/>
      <c r="EJ1241" s="115"/>
      <c r="EK1241" s="94"/>
      <c r="EL1241" s="95"/>
    </row>
    <row r="1242" spans="7:142" x14ac:dyDescent="0.15">
      <c r="G1242" s="129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129"/>
      <c r="S1242" s="236"/>
      <c r="T1242" s="129"/>
      <c r="U1242" s="129"/>
      <c r="V1242" s="129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  <c r="BP1242" s="129"/>
      <c r="BQ1242" s="129"/>
      <c r="BR1242" s="129"/>
      <c r="BS1242" s="129"/>
      <c r="BT1242" s="129"/>
      <c r="BU1242" s="129"/>
      <c r="BV1242" s="129"/>
      <c r="BW1242" s="129"/>
      <c r="BX1242" s="129"/>
      <c r="BY1242" s="129"/>
      <c r="BZ1242" s="129"/>
      <c r="CA1242" s="129"/>
      <c r="CB1242" s="129"/>
      <c r="CC1242" s="129"/>
      <c r="CD1242" s="129"/>
      <c r="CE1242" s="129"/>
      <c r="CF1242" s="92"/>
      <c r="CG1242" s="92"/>
      <c r="CH1242" s="92"/>
      <c r="CI1242" s="92"/>
      <c r="CJ1242" s="92"/>
      <c r="CK1242" s="92"/>
      <c r="CL1242" s="92"/>
      <c r="CM1242" s="92"/>
      <c r="CN1242" s="92"/>
      <c r="CO1242" s="92"/>
      <c r="CP1242" s="92"/>
      <c r="CQ1242" s="92"/>
      <c r="CR1242" s="92"/>
      <c r="CS1242" s="92"/>
      <c r="CT1242" s="92"/>
      <c r="CU1242" s="92"/>
      <c r="CV1242" s="92"/>
      <c r="CW1242" s="92"/>
      <c r="CX1242" s="92"/>
      <c r="CY1242" s="92"/>
      <c r="CZ1242" s="92"/>
      <c r="DA1242" s="92"/>
      <c r="DB1242" s="92"/>
      <c r="DC1242" s="92"/>
      <c r="DD1242" s="92"/>
      <c r="DE1242" s="92"/>
      <c r="DF1242" s="92"/>
      <c r="DG1242" s="92"/>
      <c r="DH1242" s="92"/>
      <c r="DI1242" s="92"/>
      <c r="DJ1242" s="92"/>
      <c r="DK1242" s="92"/>
      <c r="DL1242" s="92"/>
      <c r="DM1242" s="92"/>
      <c r="DN1242" s="92"/>
      <c r="DO1242" s="92"/>
      <c r="DP1242" s="92"/>
      <c r="DQ1242" s="92"/>
      <c r="DR1242" s="92"/>
      <c r="DS1242" s="92"/>
      <c r="DT1242" s="92"/>
      <c r="DU1242" s="92"/>
      <c r="DV1242" s="92"/>
      <c r="DW1242" s="92"/>
      <c r="DX1242" s="93"/>
      <c r="DY1242" s="92"/>
      <c r="DZ1242" s="92"/>
      <c r="EA1242" s="92"/>
      <c r="EB1242" s="92"/>
      <c r="EC1242" s="92"/>
      <c r="ED1242" s="92"/>
      <c r="EE1242" s="92"/>
      <c r="EF1242" s="92"/>
      <c r="EG1242" s="92"/>
      <c r="EH1242" s="92"/>
      <c r="EJ1242" s="115"/>
      <c r="EK1242" s="94"/>
      <c r="EL1242" s="95"/>
    </row>
    <row r="1243" spans="7:142" x14ac:dyDescent="0.15">
      <c r="G1243" s="129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236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  <c r="BP1243" s="129"/>
      <c r="BQ1243" s="129"/>
      <c r="BR1243" s="129"/>
      <c r="BS1243" s="129"/>
      <c r="BT1243" s="129"/>
      <c r="BU1243" s="129"/>
      <c r="BV1243" s="129"/>
      <c r="BW1243" s="129"/>
      <c r="BX1243" s="129"/>
      <c r="BY1243" s="129"/>
      <c r="BZ1243" s="129"/>
      <c r="CA1243" s="129"/>
      <c r="CB1243" s="129"/>
      <c r="CC1243" s="129"/>
      <c r="CD1243" s="129"/>
      <c r="CE1243" s="129"/>
      <c r="CF1243" s="92"/>
      <c r="CG1243" s="92"/>
      <c r="CH1243" s="92"/>
      <c r="CI1243" s="92"/>
      <c r="CJ1243" s="92"/>
      <c r="CK1243" s="92"/>
      <c r="CL1243" s="92"/>
      <c r="CM1243" s="92"/>
      <c r="CN1243" s="92"/>
      <c r="CO1243" s="92"/>
      <c r="CP1243" s="92"/>
      <c r="CQ1243" s="92"/>
      <c r="CR1243" s="92"/>
      <c r="CS1243" s="92"/>
      <c r="CT1243" s="92"/>
      <c r="CU1243" s="92"/>
      <c r="CV1243" s="92"/>
      <c r="CW1243" s="92"/>
      <c r="CX1243" s="92"/>
      <c r="CY1243" s="92"/>
      <c r="CZ1243" s="92"/>
      <c r="DA1243" s="92"/>
      <c r="DB1243" s="92"/>
      <c r="DC1243" s="92"/>
      <c r="DD1243" s="92"/>
      <c r="DE1243" s="92"/>
      <c r="DF1243" s="92"/>
      <c r="DG1243" s="92"/>
      <c r="DH1243" s="92"/>
      <c r="DI1243" s="92"/>
      <c r="DJ1243" s="92"/>
      <c r="DK1243" s="92"/>
      <c r="DL1243" s="92"/>
      <c r="DM1243" s="92"/>
      <c r="DN1243" s="92"/>
      <c r="DO1243" s="92"/>
      <c r="DP1243" s="92"/>
      <c r="DQ1243" s="92"/>
      <c r="DR1243" s="92"/>
      <c r="DS1243" s="92"/>
      <c r="DT1243" s="92"/>
      <c r="DU1243" s="92"/>
      <c r="DV1243" s="92"/>
      <c r="DW1243" s="92"/>
      <c r="DX1243" s="93"/>
      <c r="DY1243" s="92"/>
      <c r="DZ1243" s="92"/>
      <c r="EA1243" s="92"/>
      <c r="EB1243" s="92"/>
      <c r="EC1243" s="92"/>
      <c r="ED1243" s="92"/>
      <c r="EE1243" s="92"/>
      <c r="EF1243" s="92"/>
      <c r="EG1243" s="92"/>
      <c r="EH1243" s="92"/>
      <c r="EK1243" s="94"/>
      <c r="EL1243" s="95"/>
    </row>
    <row r="1244" spans="7:142" x14ac:dyDescent="0.15"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236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  <c r="BP1244" s="129"/>
      <c r="BQ1244" s="129"/>
      <c r="BR1244" s="129"/>
      <c r="BS1244" s="129"/>
      <c r="BT1244" s="129"/>
      <c r="BU1244" s="129"/>
      <c r="BV1244" s="129"/>
      <c r="BW1244" s="129"/>
      <c r="BX1244" s="129"/>
      <c r="BY1244" s="129"/>
      <c r="BZ1244" s="129"/>
      <c r="CA1244" s="129"/>
      <c r="CB1244" s="129"/>
      <c r="CC1244" s="129"/>
      <c r="CD1244" s="129"/>
      <c r="CE1244" s="129"/>
      <c r="CF1244" s="92"/>
      <c r="CG1244" s="92"/>
      <c r="CH1244" s="92"/>
      <c r="CI1244" s="92"/>
      <c r="CJ1244" s="92"/>
      <c r="CK1244" s="92"/>
      <c r="CL1244" s="92"/>
      <c r="CM1244" s="92"/>
      <c r="CN1244" s="92"/>
      <c r="CO1244" s="92"/>
      <c r="CP1244" s="92"/>
      <c r="CQ1244" s="92"/>
      <c r="CR1244" s="92"/>
      <c r="CS1244" s="92"/>
      <c r="CT1244" s="92"/>
      <c r="CU1244" s="92"/>
      <c r="CV1244" s="92"/>
      <c r="CW1244" s="92"/>
      <c r="CX1244" s="92"/>
      <c r="CY1244" s="92"/>
      <c r="CZ1244" s="92"/>
      <c r="DA1244" s="92"/>
      <c r="DB1244" s="92"/>
      <c r="DC1244" s="92"/>
      <c r="DD1244" s="92"/>
      <c r="DE1244" s="92"/>
      <c r="DF1244" s="92"/>
      <c r="DG1244" s="92"/>
      <c r="DH1244" s="92"/>
      <c r="DI1244" s="92"/>
      <c r="DJ1244" s="92"/>
      <c r="DK1244" s="92"/>
      <c r="DL1244" s="92"/>
      <c r="DM1244" s="92"/>
      <c r="DN1244" s="92"/>
      <c r="DO1244" s="92"/>
      <c r="DP1244" s="92"/>
      <c r="DQ1244" s="92"/>
      <c r="DR1244" s="92"/>
      <c r="DS1244" s="92"/>
      <c r="DT1244" s="92"/>
      <c r="DU1244" s="92"/>
      <c r="DV1244" s="92"/>
      <c r="DW1244" s="92"/>
      <c r="DX1244" s="93"/>
      <c r="DY1244" s="92"/>
      <c r="DZ1244" s="92"/>
      <c r="EA1244" s="92"/>
      <c r="EB1244" s="92"/>
      <c r="EC1244" s="92"/>
      <c r="ED1244" s="92"/>
      <c r="EE1244" s="92"/>
      <c r="EF1244" s="92"/>
      <c r="EG1244" s="92"/>
      <c r="EH1244" s="92"/>
      <c r="EK1244" s="94"/>
      <c r="EL1244" s="95"/>
    </row>
    <row r="1245" spans="7:142" x14ac:dyDescent="0.15">
      <c r="G1245" s="129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236"/>
      <c r="T1245" s="129"/>
      <c r="U1245" s="129"/>
      <c r="V1245" s="129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  <c r="BP1245" s="129"/>
      <c r="BQ1245" s="129"/>
      <c r="BR1245" s="129"/>
      <c r="BS1245" s="129"/>
      <c r="BT1245" s="129"/>
      <c r="BU1245" s="129"/>
      <c r="BV1245" s="129"/>
      <c r="BW1245" s="129"/>
      <c r="BX1245" s="129"/>
      <c r="BY1245" s="129"/>
      <c r="BZ1245" s="129"/>
      <c r="CA1245" s="129"/>
      <c r="CB1245" s="129"/>
      <c r="CC1245" s="129"/>
      <c r="CD1245" s="129"/>
      <c r="CE1245" s="129"/>
      <c r="CF1245" s="92"/>
      <c r="CG1245" s="92"/>
      <c r="CH1245" s="92"/>
      <c r="CI1245" s="92"/>
      <c r="CJ1245" s="92"/>
      <c r="CK1245" s="92"/>
      <c r="CL1245" s="92"/>
      <c r="CM1245" s="92"/>
      <c r="CN1245" s="92"/>
      <c r="CO1245" s="92"/>
      <c r="CP1245" s="92"/>
      <c r="CQ1245" s="92"/>
      <c r="CR1245" s="92"/>
      <c r="CS1245" s="92"/>
      <c r="CT1245" s="92"/>
      <c r="CU1245" s="92"/>
      <c r="CV1245" s="92"/>
      <c r="CW1245" s="92"/>
      <c r="CX1245" s="92"/>
      <c r="CY1245" s="92"/>
      <c r="CZ1245" s="92"/>
      <c r="DA1245" s="92"/>
      <c r="DB1245" s="92"/>
      <c r="DC1245" s="92"/>
      <c r="DD1245" s="92"/>
      <c r="DE1245" s="92"/>
      <c r="DF1245" s="92"/>
      <c r="DG1245" s="92"/>
      <c r="DH1245" s="92"/>
      <c r="DI1245" s="92"/>
      <c r="DJ1245" s="92"/>
      <c r="DK1245" s="92"/>
      <c r="DL1245" s="92"/>
      <c r="DM1245" s="92"/>
      <c r="DN1245" s="92"/>
      <c r="DO1245" s="92"/>
      <c r="DP1245" s="92"/>
      <c r="DQ1245" s="92"/>
      <c r="DR1245" s="92"/>
      <c r="DS1245" s="92"/>
      <c r="DT1245" s="92"/>
      <c r="DU1245" s="92"/>
      <c r="DV1245" s="92"/>
      <c r="DW1245" s="92"/>
      <c r="DX1245" s="93"/>
      <c r="DY1245" s="92"/>
      <c r="DZ1245" s="92"/>
      <c r="EA1245" s="92"/>
      <c r="EB1245" s="92"/>
      <c r="EC1245" s="92"/>
      <c r="ED1245" s="92"/>
      <c r="EE1245" s="92"/>
      <c r="EF1245" s="92"/>
      <c r="EG1245" s="92"/>
      <c r="EH1245" s="92"/>
      <c r="EK1245" s="94"/>
      <c r="EL1245" s="95"/>
    </row>
    <row r="1246" spans="7:142" x14ac:dyDescent="0.15"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236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  <c r="BP1246" s="129"/>
      <c r="BQ1246" s="129"/>
      <c r="BR1246" s="129"/>
      <c r="BS1246" s="129"/>
      <c r="BT1246" s="129"/>
      <c r="BU1246" s="129"/>
      <c r="BV1246" s="129"/>
      <c r="BW1246" s="129"/>
      <c r="BX1246" s="129"/>
      <c r="BY1246" s="129"/>
      <c r="BZ1246" s="129"/>
      <c r="CA1246" s="129"/>
      <c r="CB1246" s="129"/>
      <c r="CC1246" s="129"/>
      <c r="CD1246" s="129"/>
      <c r="CE1246" s="129"/>
      <c r="CF1246" s="92"/>
      <c r="CG1246" s="92"/>
      <c r="CH1246" s="92"/>
      <c r="CI1246" s="92"/>
      <c r="CJ1246" s="92"/>
      <c r="CK1246" s="92"/>
      <c r="CL1246" s="92"/>
      <c r="CM1246" s="92"/>
      <c r="CN1246" s="92"/>
      <c r="CO1246" s="92"/>
      <c r="CP1246" s="92"/>
      <c r="CQ1246" s="92"/>
      <c r="CR1246" s="92"/>
      <c r="CS1246" s="92"/>
      <c r="CT1246" s="92"/>
      <c r="CU1246" s="92"/>
      <c r="CV1246" s="92"/>
      <c r="CW1246" s="92"/>
      <c r="CX1246" s="92"/>
      <c r="CY1246" s="92"/>
      <c r="CZ1246" s="92"/>
      <c r="DA1246" s="92"/>
      <c r="DB1246" s="92"/>
      <c r="DC1246" s="92"/>
      <c r="DD1246" s="92"/>
      <c r="DE1246" s="92"/>
      <c r="DF1246" s="92"/>
      <c r="DG1246" s="92"/>
      <c r="DH1246" s="92"/>
      <c r="DI1246" s="92"/>
      <c r="DJ1246" s="92"/>
      <c r="DK1246" s="92"/>
      <c r="DL1246" s="92"/>
      <c r="DM1246" s="92"/>
      <c r="DN1246" s="92"/>
      <c r="DO1246" s="92"/>
      <c r="DP1246" s="92"/>
      <c r="DQ1246" s="92"/>
      <c r="DR1246" s="92"/>
      <c r="DS1246" s="92"/>
      <c r="DT1246" s="92"/>
      <c r="DU1246" s="92"/>
      <c r="DV1246" s="92"/>
      <c r="DW1246" s="92"/>
      <c r="DX1246" s="93"/>
      <c r="DY1246" s="92"/>
      <c r="DZ1246" s="92"/>
      <c r="EA1246" s="92"/>
      <c r="EB1246" s="92"/>
      <c r="EC1246" s="92"/>
      <c r="ED1246" s="92"/>
      <c r="EE1246" s="92"/>
      <c r="EF1246" s="92"/>
      <c r="EG1246" s="92"/>
      <c r="EH1246" s="92"/>
      <c r="EK1246" s="94"/>
      <c r="EL1246" s="95"/>
    </row>
    <row r="1247" spans="7:142" x14ac:dyDescent="0.15">
      <c r="G1247" s="129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129"/>
      <c r="S1247" s="236"/>
      <c r="T1247" s="129"/>
      <c r="U1247" s="129"/>
      <c r="V1247" s="129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  <c r="BP1247" s="129"/>
      <c r="BQ1247" s="129"/>
      <c r="BR1247" s="129"/>
      <c r="BS1247" s="129"/>
      <c r="BT1247" s="129"/>
      <c r="BU1247" s="129"/>
      <c r="BV1247" s="129"/>
      <c r="BW1247" s="129"/>
      <c r="BX1247" s="129"/>
      <c r="BY1247" s="129"/>
      <c r="BZ1247" s="129"/>
      <c r="CA1247" s="129"/>
      <c r="CB1247" s="129"/>
      <c r="CC1247" s="129"/>
      <c r="CD1247" s="129"/>
      <c r="CE1247" s="129"/>
      <c r="CF1247" s="92"/>
      <c r="CG1247" s="92"/>
      <c r="CH1247" s="92"/>
      <c r="CI1247" s="92"/>
      <c r="CJ1247" s="92"/>
      <c r="CK1247" s="92"/>
      <c r="CL1247" s="92"/>
      <c r="CM1247" s="92"/>
      <c r="CN1247" s="92"/>
      <c r="CO1247" s="92"/>
      <c r="CP1247" s="92"/>
      <c r="CQ1247" s="92"/>
      <c r="CR1247" s="92"/>
      <c r="CS1247" s="92"/>
      <c r="CT1247" s="92"/>
      <c r="CU1247" s="92"/>
      <c r="CV1247" s="92"/>
      <c r="CW1247" s="92"/>
      <c r="CX1247" s="92"/>
      <c r="CY1247" s="92"/>
      <c r="CZ1247" s="92"/>
      <c r="DA1247" s="92"/>
      <c r="DB1247" s="92"/>
      <c r="DC1247" s="92"/>
      <c r="DD1247" s="92"/>
      <c r="DE1247" s="92"/>
      <c r="DF1247" s="92"/>
      <c r="DG1247" s="92"/>
      <c r="DH1247" s="92"/>
      <c r="DI1247" s="92"/>
      <c r="DJ1247" s="92"/>
      <c r="DK1247" s="92"/>
      <c r="DL1247" s="92"/>
      <c r="DM1247" s="92"/>
      <c r="DN1247" s="92"/>
      <c r="DO1247" s="92"/>
      <c r="DP1247" s="92"/>
      <c r="DQ1247" s="92"/>
      <c r="DR1247" s="92"/>
      <c r="DS1247" s="92"/>
      <c r="DT1247" s="92"/>
      <c r="DU1247" s="92"/>
      <c r="DV1247" s="92"/>
      <c r="DW1247" s="92"/>
      <c r="DX1247" s="93"/>
      <c r="DY1247" s="92"/>
      <c r="DZ1247" s="92"/>
      <c r="EA1247" s="92"/>
      <c r="EB1247" s="92"/>
      <c r="EC1247" s="92"/>
      <c r="ED1247" s="92"/>
      <c r="EE1247" s="92"/>
      <c r="EF1247" s="92"/>
      <c r="EG1247" s="92"/>
      <c r="EH1247" s="92"/>
      <c r="EJ1247" s="115"/>
      <c r="EK1247" s="94"/>
      <c r="EL1247" s="95"/>
    </row>
    <row r="1248" spans="7:142" x14ac:dyDescent="0.15"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236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  <c r="BP1248" s="129"/>
      <c r="BQ1248" s="129"/>
      <c r="BR1248" s="129"/>
      <c r="BS1248" s="129"/>
      <c r="BT1248" s="129"/>
      <c r="BU1248" s="129"/>
      <c r="BV1248" s="129"/>
      <c r="BW1248" s="129"/>
      <c r="BX1248" s="129"/>
      <c r="BY1248" s="129"/>
      <c r="BZ1248" s="129"/>
      <c r="CA1248" s="129"/>
      <c r="CB1248" s="129"/>
      <c r="CC1248" s="129"/>
      <c r="CD1248" s="129"/>
      <c r="CE1248" s="129"/>
      <c r="CF1248" s="92"/>
      <c r="CG1248" s="92"/>
      <c r="CH1248" s="92"/>
      <c r="CI1248" s="92"/>
      <c r="CJ1248" s="92"/>
      <c r="CK1248" s="92"/>
      <c r="CL1248" s="92"/>
      <c r="CM1248" s="92"/>
      <c r="CN1248" s="92"/>
      <c r="CO1248" s="92"/>
      <c r="CP1248" s="92"/>
      <c r="CQ1248" s="92"/>
      <c r="CR1248" s="92"/>
      <c r="CS1248" s="92"/>
      <c r="CT1248" s="92"/>
      <c r="CU1248" s="92"/>
      <c r="CV1248" s="92"/>
      <c r="CW1248" s="92"/>
      <c r="CX1248" s="92"/>
      <c r="CY1248" s="92"/>
      <c r="CZ1248" s="92"/>
      <c r="DA1248" s="92"/>
      <c r="DB1248" s="92"/>
      <c r="DC1248" s="92"/>
      <c r="DD1248" s="92"/>
      <c r="DE1248" s="92"/>
      <c r="DF1248" s="92"/>
      <c r="DG1248" s="92"/>
      <c r="DH1248" s="92"/>
      <c r="DI1248" s="92"/>
      <c r="DJ1248" s="92"/>
      <c r="DK1248" s="92"/>
      <c r="DL1248" s="92"/>
      <c r="DM1248" s="92"/>
      <c r="DN1248" s="92"/>
      <c r="DO1248" s="92"/>
      <c r="DP1248" s="92"/>
      <c r="DQ1248" s="92"/>
      <c r="DR1248" s="92"/>
      <c r="DS1248" s="92"/>
      <c r="DT1248" s="92"/>
      <c r="DU1248" s="92"/>
      <c r="DV1248" s="92"/>
      <c r="DW1248" s="92"/>
      <c r="DX1248" s="93"/>
      <c r="DY1248" s="92"/>
      <c r="DZ1248" s="92"/>
      <c r="EA1248" s="92"/>
      <c r="EB1248" s="92"/>
      <c r="EC1248" s="92"/>
      <c r="ED1248" s="92"/>
      <c r="EE1248" s="92"/>
      <c r="EF1248" s="92"/>
      <c r="EG1248" s="92"/>
      <c r="EH1248" s="92"/>
      <c r="EJ1248" s="115"/>
      <c r="EK1248" s="94"/>
      <c r="EL1248" s="95"/>
    </row>
    <row r="1249" spans="7:142" x14ac:dyDescent="0.15"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129"/>
      <c r="S1249" s="236"/>
      <c r="T1249" s="129"/>
      <c r="U1249" s="129"/>
      <c r="V1249" s="129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  <c r="BP1249" s="129"/>
      <c r="BQ1249" s="129"/>
      <c r="BR1249" s="129"/>
      <c r="BS1249" s="129"/>
      <c r="BT1249" s="129"/>
      <c r="BU1249" s="129"/>
      <c r="BV1249" s="129"/>
      <c r="BW1249" s="129"/>
      <c r="BX1249" s="129"/>
      <c r="BY1249" s="129"/>
      <c r="BZ1249" s="129"/>
      <c r="CA1249" s="129"/>
      <c r="CB1249" s="129"/>
      <c r="CC1249" s="129"/>
      <c r="CD1249" s="129"/>
      <c r="CE1249" s="129"/>
      <c r="CF1249" s="92"/>
      <c r="CG1249" s="92"/>
      <c r="CH1249" s="92"/>
      <c r="CI1249" s="92"/>
      <c r="CJ1249" s="92"/>
      <c r="CK1249" s="92"/>
      <c r="CL1249" s="92"/>
      <c r="CM1249" s="92"/>
      <c r="CN1249" s="92"/>
      <c r="CO1249" s="92"/>
      <c r="CP1249" s="92"/>
      <c r="CQ1249" s="92"/>
      <c r="CR1249" s="92"/>
      <c r="CS1249" s="92"/>
      <c r="CT1249" s="92"/>
      <c r="CU1249" s="92"/>
      <c r="CV1249" s="92"/>
      <c r="CW1249" s="92"/>
      <c r="CX1249" s="92"/>
      <c r="CY1249" s="92"/>
      <c r="CZ1249" s="92"/>
      <c r="DA1249" s="92"/>
      <c r="DB1249" s="92"/>
      <c r="DC1249" s="92"/>
      <c r="DD1249" s="92"/>
      <c r="DE1249" s="92"/>
      <c r="DF1249" s="92"/>
      <c r="DG1249" s="92"/>
      <c r="DH1249" s="92"/>
      <c r="DI1249" s="92"/>
      <c r="DJ1249" s="92"/>
      <c r="DK1249" s="92"/>
      <c r="DL1249" s="92"/>
      <c r="DM1249" s="92"/>
      <c r="DN1249" s="92"/>
      <c r="DO1249" s="92"/>
      <c r="DP1249" s="92"/>
      <c r="DQ1249" s="92"/>
      <c r="DR1249" s="92"/>
      <c r="DS1249" s="92"/>
      <c r="DT1249" s="92"/>
      <c r="DU1249" s="92"/>
      <c r="DV1249" s="92"/>
      <c r="DW1249" s="92"/>
      <c r="DX1249" s="93"/>
      <c r="DY1249" s="92"/>
      <c r="DZ1249" s="92"/>
      <c r="EA1249" s="92"/>
      <c r="EB1249" s="92"/>
      <c r="EC1249" s="92"/>
      <c r="ED1249" s="92"/>
      <c r="EE1249" s="92"/>
      <c r="EF1249" s="92"/>
      <c r="EG1249" s="92"/>
      <c r="EH1249" s="92"/>
      <c r="EK1249" s="94"/>
      <c r="EL1249" s="95"/>
    </row>
    <row r="1250" spans="7:142" x14ac:dyDescent="0.15"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236"/>
      <c r="T1250" s="129"/>
      <c r="U1250" s="129"/>
      <c r="V1250" s="129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  <c r="BP1250" s="129"/>
      <c r="BQ1250" s="129"/>
      <c r="BR1250" s="129"/>
      <c r="BS1250" s="129"/>
      <c r="BT1250" s="129"/>
      <c r="BU1250" s="129"/>
      <c r="BV1250" s="129"/>
      <c r="BW1250" s="129"/>
      <c r="BX1250" s="129"/>
      <c r="BY1250" s="129"/>
      <c r="BZ1250" s="129"/>
      <c r="CA1250" s="129"/>
      <c r="CB1250" s="129"/>
      <c r="CC1250" s="129"/>
      <c r="CD1250" s="129"/>
      <c r="CE1250" s="129"/>
      <c r="CF1250" s="92"/>
      <c r="CG1250" s="92"/>
      <c r="CH1250" s="92"/>
      <c r="CI1250" s="92"/>
      <c r="CJ1250" s="92"/>
      <c r="CK1250" s="92"/>
      <c r="CL1250" s="92"/>
      <c r="CM1250" s="92"/>
      <c r="CN1250" s="92"/>
      <c r="CO1250" s="92"/>
      <c r="CP1250" s="92"/>
      <c r="CQ1250" s="92"/>
      <c r="CR1250" s="92"/>
      <c r="CS1250" s="92"/>
      <c r="CT1250" s="92"/>
      <c r="CU1250" s="92"/>
      <c r="CV1250" s="92"/>
      <c r="CW1250" s="92"/>
      <c r="CX1250" s="92"/>
      <c r="CY1250" s="92"/>
      <c r="CZ1250" s="92"/>
      <c r="DA1250" s="92"/>
      <c r="DB1250" s="92"/>
      <c r="DC1250" s="92"/>
      <c r="DD1250" s="92"/>
      <c r="DE1250" s="92"/>
      <c r="DF1250" s="92"/>
      <c r="DG1250" s="92"/>
      <c r="DH1250" s="92"/>
      <c r="DI1250" s="92"/>
      <c r="DJ1250" s="92"/>
      <c r="DK1250" s="92"/>
      <c r="DL1250" s="92"/>
      <c r="DM1250" s="92"/>
      <c r="DN1250" s="92"/>
      <c r="DO1250" s="92"/>
      <c r="DP1250" s="92"/>
      <c r="DQ1250" s="92"/>
      <c r="DR1250" s="92"/>
      <c r="DS1250" s="92"/>
      <c r="DT1250" s="92"/>
      <c r="DU1250" s="92"/>
      <c r="DV1250" s="92"/>
      <c r="DW1250" s="92"/>
      <c r="DX1250" s="93"/>
      <c r="DY1250" s="92"/>
      <c r="DZ1250" s="92"/>
      <c r="EA1250" s="92"/>
      <c r="EB1250" s="92"/>
      <c r="EC1250" s="92"/>
      <c r="ED1250" s="92"/>
      <c r="EE1250" s="92"/>
      <c r="EF1250" s="92"/>
      <c r="EG1250" s="92"/>
      <c r="EH1250" s="92"/>
      <c r="EK1250" s="94"/>
      <c r="EL1250" s="95"/>
    </row>
    <row r="1251" spans="7:142" x14ac:dyDescent="0.15"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129"/>
      <c r="S1251" s="236"/>
      <c r="T1251" s="129"/>
      <c r="U1251" s="129"/>
      <c r="V1251" s="129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  <c r="BP1251" s="129"/>
      <c r="BQ1251" s="129"/>
      <c r="BR1251" s="129"/>
      <c r="BS1251" s="129"/>
      <c r="BT1251" s="129"/>
      <c r="BU1251" s="129"/>
      <c r="BV1251" s="129"/>
      <c r="BW1251" s="129"/>
      <c r="BX1251" s="129"/>
      <c r="BY1251" s="129"/>
      <c r="BZ1251" s="129"/>
      <c r="CA1251" s="129"/>
      <c r="CB1251" s="129"/>
      <c r="CC1251" s="129"/>
      <c r="CD1251" s="129"/>
      <c r="CE1251" s="129"/>
      <c r="CF1251" s="92"/>
      <c r="CG1251" s="92"/>
      <c r="CH1251" s="92"/>
      <c r="CI1251" s="92"/>
      <c r="CJ1251" s="92"/>
      <c r="CK1251" s="92"/>
      <c r="CL1251" s="92"/>
      <c r="CM1251" s="92"/>
      <c r="CN1251" s="92"/>
      <c r="CO1251" s="92"/>
      <c r="CP1251" s="92"/>
      <c r="CQ1251" s="92"/>
      <c r="CR1251" s="92"/>
      <c r="CS1251" s="92"/>
      <c r="CT1251" s="92"/>
      <c r="CU1251" s="92"/>
      <c r="CV1251" s="92"/>
      <c r="CW1251" s="92"/>
      <c r="CX1251" s="92"/>
      <c r="CY1251" s="92"/>
      <c r="CZ1251" s="92"/>
      <c r="DA1251" s="92"/>
      <c r="DB1251" s="92"/>
      <c r="DC1251" s="92"/>
      <c r="DD1251" s="92"/>
      <c r="DE1251" s="92"/>
      <c r="DF1251" s="92"/>
      <c r="DG1251" s="92"/>
      <c r="DH1251" s="92"/>
      <c r="DI1251" s="92"/>
      <c r="DJ1251" s="92"/>
      <c r="DK1251" s="92"/>
      <c r="DL1251" s="92"/>
      <c r="DM1251" s="92"/>
      <c r="DN1251" s="92"/>
      <c r="DO1251" s="92"/>
      <c r="DP1251" s="92"/>
      <c r="DQ1251" s="92"/>
      <c r="DR1251" s="92"/>
      <c r="DS1251" s="92"/>
      <c r="DT1251" s="92"/>
      <c r="DU1251" s="92"/>
      <c r="DV1251" s="92"/>
      <c r="DW1251" s="92"/>
      <c r="DX1251" s="93"/>
      <c r="DY1251" s="92"/>
      <c r="DZ1251" s="92"/>
      <c r="EA1251" s="92"/>
      <c r="EB1251" s="92"/>
      <c r="EC1251" s="92"/>
      <c r="ED1251" s="92"/>
      <c r="EE1251" s="92"/>
      <c r="EF1251" s="92"/>
      <c r="EG1251" s="92"/>
      <c r="EH1251" s="92"/>
      <c r="EK1251" s="94"/>
      <c r="EL1251" s="95"/>
    </row>
    <row r="1252" spans="7:142" x14ac:dyDescent="0.15"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236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  <c r="BP1252" s="129"/>
      <c r="BQ1252" s="129"/>
      <c r="BR1252" s="129"/>
      <c r="BS1252" s="129"/>
      <c r="BT1252" s="129"/>
      <c r="BU1252" s="129"/>
      <c r="BV1252" s="129"/>
      <c r="BW1252" s="129"/>
      <c r="BX1252" s="129"/>
      <c r="BY1252" s="129"/>
      <c r="BZ1252" s="129"/>
      <c r="CA1252" s="129"/>
      <c r="CB1252" s="129"/>
      <c r="CC1252" s="129"/>
      <c r="CD1252" s="129"/>
      <c r="CE1252" s="129"/>
      <c r="CF1252" s="92"/>
      <c r="CG1252" s="92"/>
      <c r="CH1252" s="92"/>
      <c r="CI1252" s="92"/>
      <c r="CJ1252" s="92"/>
      <c r="CK1252" s="92"/>
      <c r="CL1252" s="92"/>
      <c r="CM1252" s="92"/>
      <c r="CN1252" s="92"/>
      <c r="CO1252" s="92"/>
      <c r="CP1252" s="92"/>
      <c r="CQ1252" s="92"/>
      <c r="CR1252" s="92"/>
      <c r="CS1252" s="92"/>
      <c r="CT1252" s="92"/>
      <c r="CU1252" s="92"/>
      <c r="CV1252" s="92"/>
      <c r="CW1252" s="92"/>
      <c r="CX1252" s="92"/>
      <c r="CY1252" s="92"/>
      <c r="CZ1252" s="92"/>
      <c r="DA1252" s="92"/>
      <c r="DB1252" s="92"/>
      <c r="DC1252" s="92"/>
      <c r="DD1252" s="92"/>
      <c r="DE1252" s="92"/>
      <c r="DF1252" s="92"/>
      <c r="DG1252" s="92"/>
      <c r="DH1252" s="92"/>
      <c r="DI1252" s="92"/>
      <c r="DJ1252" s="92"/>
      <c r="DK1252" s="92"/>
      <c r="DL1252" s="92"/>
      <c r="DM1252" s="92"/>
      <c r="DN1252" s="92"/>
      <c r="DO1252" s="92"/>
      <c r="DP1252" s="92"/>
      <c r="DQ1252" s="92"/>
      <c r="DR1252" s="92"/>
      <c r="DS1252" s="92"/>
      <c r="DT1252" s="92"/>
      <c r="DU1252" s="92"/>
      <c r="DV1252" s="92"/>
      <c r="DW1252" s="92"/>
      <c r="DX1252" s="93"/>
      <c r="DY1252" s="92"/>
      <c r="DZ1252" s="92"/>
      <c r="EA1252" s="92"/>
      <c r="EB1252" s="92"/>
      <c r="EC1252" s="92"/>
      <c r="ED1252" s="92"/>
      <c r="EE1252" s="92"/>
      <c r="EF1252" s="92"/>
      <c r="EG1252" s="92"/>
      <c r="EH1252" s="92"/>
      <c r="EJ1252" s="115"/>
      <c r="EK1252" s="94"/>
      <c r="EL1252" s="95"/>
    </row>
    <row r="1253" spans="7:142" x14ac:dyDescent="0.15"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236"/>
      <c r="T1253" s="129"/>
      <c r="U1253" s="129"/>
      <c r="V1253" s="129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  <c r="BP1253" s="129"/>
      <c r="BQ1253" s="129"/>
      <c r="BR1253" s="129"/>
      <c r="BS1253" s="129"/>
      <c r="BT1253" s="129"/>
      <c r="BU1253" s="129"/>
      <c r="BV1253" s="129"/>
      <c r="BW1253" s="129"/>
      <c r="BX1253" s="129"/>
      <c r="BY1253" s="129"/>
      <c r="BZ1253" s="129"/>
      <c r="CA1253" s="129"/>
      <c r="CB1253" s="129"/>
      <c r="CC1253" s="129"/>
      <c r="CD1253" s="129"/>
      <c r="CE1253" s="129"/>
      <c r="CF1253" s="92"/>
      <c r="CG1253" s="92"/>
      <c r="CH1253" s="92"/>
      <c r="CI1253" s="92"/>
      <c r="CJ1253" s="92"/>
      <c r="CK1253" s="92"/>
      <c r="CL1253" s="92"/>
      <c r="CM1253" s="92"/>
      <c r="CN1253" s="92"/>
      <c r="CO1253" s="92"/>
      <c r="CP1253" s="92"/>
      <c r="CQ1253" s="92"/>
      <c r="CR1253" s="92"/>
      <c r="CS1253" s="92"/>
      <c r="CT1253" s="92"/>
      <c r="CU1253" s="92"/>
      <c r="CV1253" s="92"/>
      <c r="CW1253" s="92"/>
      <c r="CX1253" s="92"/>
      <c r="CY1253" s="92"/>
      <c r="CZ1253" s="92"/>
      <c r="DA1253" s="92"/>
      <c r="DB1253" s="92"/>
      <c r="DC1253" s="92"/>
      <c r="DD1253" s="92"/>
      <c r="DE1253" s="92"/>
      <c r="DF1253" s="92"/>
      <c r="DG1253" s="92"/>
      <c r="DH1253" s="92"/>
      <c r="DI1253" s="92"/>
      <c r="DJ1253" s="92"/>
      <c r="DK1253" s="92"/>
      <c r="DL1253" s="92"/>
      <c r="DM1253" s="92"/>
      <c r="DN1253" s="92"/>
      <c r="DO1253" s="92"/>
      <c r="DP1253" s="92"/>
      <c r="DQ1253" s="92"/>
      <c r="DR1253" s="92"/>
      <c r="DS1253" s="92"/>
      <c r="DT1253" s="92"/>
      <c r="DU1253" s="92"/>
      <c r="DV1253" s="92"/>
      <c r="DW1253" s="92"/>
      <c r="DX1253" s="93"/>
      <c r="DY1253" s="92"/>
      <c r="DZ1253" s="92"/>
      <c r="EA1253" s="92"/>
      <c r="EB1253" s="92"/>
      <c r="EC1253" s="92"/>
      <c r="ED1253" s="92"/>
      <c r="EE1253" s="92"/>
      <c r="EF1253" s="92"/>
      <c r="EG1253" s="92"/>
      <c r="EH1253" s="92"/>
      <c r="EK1253" s="94"/>
      <c r="EL1253" s="95"/>
    </row>
    <row r="1254" spans="7:142" x14ac:dyDescent="0.15">
      <c r="G1254" s="129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129"/>
      <c r="S1254" s="236"/>
      <c r="T1254" s="129"/>
      <c r="U1254" s="129"/>
      <c r="V1254" s="129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  <c r="BP1254" s="129"/>
      <c r="BQ1254" s="129"/>
      <c r="BR1254" s="129"/>
      <c r="BS1254" s="129"/>
      <c r="BT1254" s="129"/>
      <c r="BU1254" s="129"/>
      <c r="BV1254" s="129"/>
      <c r="BW1254" s="129"/>
      <c r="BX1254" s="129"/>
      <c r="BY1254" s="129"/>
      <c r="BZ1254" s="129"/>
      <c r="CA1254" s="129"/>
      <c r="CB1254" s="129"/>
      <c r="CC1254" s="129"/>
      <c r="CD1254" s="129"/>
      <c r="CE1254" s="129"/>
      <c r="CF1254" s="92"/>
      <c r="CG1254" s="92"/>
      <c r="CH1254" s="92"/>
      <c r="CI1254" s="92"/>
      <c r="CJ1254" s="92"/>
      <c r="CK1254" s="92"/>
      <c r="CL1254" s="92"/>
      <c r="CM1254" s="92"/>
      <c r="CN1254" s="92"/>
      <c r="CO1254" s="92"/>
      <c r="CP1254" s="92"/>
      <c r="CQ1254" s="92"/>
      <c r="CR1254" s="92"/>
      <c r="CS1254" s="92"/>
      <c r="CT1254" s="92"/>
      <c r="CU1254" s="92"/>
      <c r="CV1254" s="92"/>
      <c r="CW1254" s="92"/>
      <c r="CX1254" s="92"/>
      <c r="CY1254" s="92"/>
      <c r="CZ1254" s="92"/>
      <c r="DA1254" s="92"/>
      <c r="DB1254" s="92"/>
      <c r="DC1254" s="92"/>
      <c r="DD1254" s="92"/>
      <c r="DE1254" s="92"/>
      <c r="DF1254" s="92"/>
      <c r="DG1254" s="92"/>
      <c r="DH1254" s="92"/>
      <c r="DI1254" s="92"/>
      <c r="DJ1254" s="92"/>
      <c r="DK1254" s="92"/>
      <c r="DL1254" s="92"/>
      <c r="DM1254" s="92"/>
      <c r="DN1254" s="92"/>
      <c r="DO1254" s="92"/>
      <c r="DP1254" s="92"/>
      <c r="DQ1254" s="92"/>
      <c r="DR1254" s="92"/>
      <c r="DS1254" s="92"/>
      <c r="DT1254" s="92"/>
      <c r="DU1254" s="92"/>
      <c r="DV1254" s="92"/>
      <c r="DW1254" s="92"/>
      <c r="DX1254" s="93"/>
      <c r="DY1254" s="92"/>
      <c r="DZ1254" s="92"/>
      <c r="EA1254" s="92"/>
      <c r="EB1254" s="92"/>
      <c r="EC1254" s="92"/>
      <c r="ED1254" s="92"/>
      <c r="EE1254" s="92"/>
      <c r="EF1254" s="92"/>
      <c r="EG1254" s="92"/>
      <c r="EH1254" s="92"/>
      <c r="EJ1254" s="115"/>
      <c r="EK1254" s="94"/>
      <c r="EL1254" s="95"/>
    </row>
    <row r="1255" spans="7:142" x14ac:dyDescent="0.15"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236"/>
      <c r="T1255" s="129"/>
      <c r="U1255" s="129"/>
      <c r="V1255" s="129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  <c r="BP1255" s="129"/>
      <c r="BQ1255" s="129"/>
      <c r="BR1255" s="129"/>
      <c r="BS1255" s="129"/>
      <c r="BT1255" s="129"/>
      <c r="BU1255" s="129"/>
      <c r="BV1255" s="129"/>
      <c r="BW1255" s="129"/>
      <c r="BX1255" s="129"/>
      <c r="BY1255" s="129"/>
      <c r="BZ1255" s="129"/>
      <c r="CA1255" s="129"/>
      <c r="CB1255" s="129"/>
      <c r="CC1255" s="129"/>
      <c r="CD1255" s="129"/>
      <c r="CE1255" s="129"/>
      <c r="CF1255" s="92"/>
      <c r="CG1255" s="92"/>
      <c r="CH1255" s="92"/>
      <c r="CI1255" s="92"/>
      <c r="CJ1255" s="92"/>
      <c r="CK1255" s="92"/>
      <c r="CL1255" s="92"/>
      <c r="CM1255" s="92"/>
      <c r="CN1255" s="92"/>
      <c r="CO1255" s="92"/>
      <c r="CP1255" s="92"/>
      <c r="CQ1255" s="92"/>
      <c r="CR1255" s="92"/>
      <c r="CS1255" s="92"/>
      <c r="CT1255" s="92"/>
      <c r="CU1255" s="92"/>
      <c r="CV1255" s="92"/>
      <c r="CW1255" s="92"/>
      <c r="CX1255" s="92"/>
      <c r="CY1255" s="92"/>
      <c r="CZ1255" s="92"/>
      <c r="DA1255" s="92"/>
      <c r="DB1255" s="92"/>
      <c r="DC1255" s="92"/>
      <c r="DD1255" s="92"/>
      <c r="DE1255" s="92"/>
      <c r="DF1255" s="92"/>
      <c r="DG1255" s="92"/>
      <c r="DH1255" s="92"/>
      <c r="DI1255" s="92"/>
      <c r="DJ1255" s="92"/>
      <c r="DK1255" s="92"/>
      <c r="DL1255" s="92"/>
      <c r="DM1255" s="92"/>
      <c r="DN1255" s="92"/>
      <c r="DO1255" s="92"/>
      <c r="DP1255" s="92"/>
      <c r="DQ1255" s="92"/>
      <c r="DR1255" s="92"/>
      <c r="DS1255" s="92"/>
      <c r="DT1255" s="92"/>
      <c r="DU1255" s="92"/>
      <c r="DV1255" s="92"/>
      <c r="DW1255" s="92"/>
      <c r="DX1255" s="93"/>
      <c r="DY1255" s="92"/>
      <c r="DZ1255" s="92"/>
      <c r="EA1255" s="92"/>
      <c r="EB1255" s="92"/>
      <c r="EC1255" s="92"/>
      <c r="ED1255" s="92"/>
      <c r="EE1255" s="92"/>
      <c r="EF1255" s="92"/>
      <c r="EG1255" s="92"/>
      <c r="EH1255" s="92"/>
      <c r="EJ1255" s="115"/>
      <c r="EK1255" s="94"/>
      <c r="EL1255" s="95"/>
    </row>
    <row r="1256" spans="7:142" x14ac:dyDescent="0.15"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236"/>
      <c r="T1256" s="129"/>
      <c r="U1256" s="129"/>
      <c r="V1256" s="129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  <c r="BP1256" s="129"/>
      <c r="BQ1256" s="129"/>
      <c r="BR1256" s="129"/>
      <c r="BS1256" s="129"/>
      <c r="BT1256" s="129"/>
      <c r="BU1256" s="129"/>
      <c r="BV1256" s="129"/>
      <c r="BW1256" s="129"/>
      <c r="BX1256" s="129"/>
      <c r="BY1256" s="129"/>
      <c r="BZ1256" s="129"/>
      <c r="CA1256" s="129"/>
      <c r="CB1256" s="129"/>
      <c r="CC1256" s="129"/>
      <c r="CD1256" s="129"/>
      <c r="CE1256" s="129"/>
      <c r="CF1256" s="92"/>
      <c r="CG1256" s="92"/>
      <c r="CH1256" s="92"/>
      <c r="CI1256" s="92"/>
      <c r="CJ1256" s="92"/>
      <c r="CK1256" s="92"/>
      <c r="CL1256" s="92"/>
      <c r="CM1256" s="92"/>
      <c r="CN1256" s="92"/>
      <c r="CO1256" s="92"/>
      <c r="CP1256" s="92"/>
      <c r="CQ1256" s="92"/>
      <c r="CR1256" s="92"/>
      <c r="CS1256" s="92"/>
      <c r="CT1256" s="92"/>
      <c r="CU1256" s="92"/>
      <c r="CV1256" s="92"/>
      <c r="CW1256" s="92"/>
      <c r="CX1256" s="92"/>
      <c r="CY1256" s="92"/>
      <c r="CZ1256" s="92"/>
      <c r="DA1256" s="92"/>
      <c r="DB1256" s="92"/>
      <c r="DC1256" s="92"/>
      <c r="DD1256" s="92"/>
      <c r="DE1256" s="92"/>
      <c r="DF1256" s="92"/>
      <c r="DG1256" s="92"/>
      <c r="DH1256" s="92"/>
      <c r="DI1256" s="92"/>
      <c r="DJ1256" s="92"/>
      <c r="DK1256" s="92"/>
      <c r="DL1256" s="92"/>
      <c r="DM1256" s="92"/>
      <c r="DN1256" s="92"/>
      <c r="DO1256" s="92"/>
      <c r="DP1256" s="92"/>
      <c r="DQ1256" s="92"/>
      <c r="DR1256" s="92"/>
      <c r="DS1256" s="92"/>
      <c r="DT1256" s="92"/>
      <c r="DU1256" s="92"/>
      <c r="DV1256" s="92"/>
      <c r="DW1256" s="92"/>
      <c r="DX1256" s="93"/>
      <c r="DY1256" s="92"/>
      <c r="DZ1256" s="92"/>
      <c r="EA1256" s="92"/>
      <c r="EB1256" s="92"/>
      <c r="EC1256" s="92"/>
      <c r="ED1256" s="92"/>
      <c r="EE1256" s="92"/>
      <c r="EF1256" s="92"/>
      <c r="EG1256" s="92"/>
      <c r="EH1256" s="92"/>
      <c r="EK1256" s="94"/>
      <c r="EL1256" s="95"/>
    </row>
    <row r="1257" spans="7:142" x14ac:dyDescent="0.15"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236"/>
      <c r="T1257" s="129"/>
      <c r="U1257" s="129"/>
      <c r="V1257" s="129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  <c r="BP1257" s="129"/>
      <c r="BQ1257" s="129"/>
      <c r="BR1257" s="129"/>
      <c r="BS1257" s="129"/>
      <c r="BT1257" s="129"/>
      <c r="BU1257" s="129"/>
      <c r="BV1257" s="129"/>
      <c r="BW1257" s="129"/>
      <c r="BX1257" s="129"/>
      <c r="BY1257" s="129"/>
      <c r="BZ1257" s="129"/>
      <c r="CA1257" s="129"/>
      <c r="CB1257" s="129"/>
      <c r="CC1257" s="129"/>
      <c r="CD1257" s="129"/>
      <c r="CE1257" s="129"/>
      <c r="CF1257" s="92"/>
      <c r="CG1257" s="92"/>
      <c r="CH1257" s="92"/>
      <c r="CI1257" s="92"/>
      <c r="CJ1257" s="92"/>
      <c r="CK1257" s="92"/>
      <c r="CL1257" s="92"/>
      <c r="CM1257" s="92"/>
      <c r="CN1257" s="92"/>
      <c r="CO1257" s="92"/>
      <c r="CP1257" s="92"/>
      <c r="CQ1257" s="92"/>
      <c r="CR1257" s="92"/>
      <c r="CS1257" s="92"/>
      <c r="CT1257" s="92"/>
      <c r="CU1257" s="92"/>
      <c r="CV1257" s="92"/>
      <c r="CW1257" s="92"/>
      <c r="CX1257" s="92"/>
      <c r="CY1257" s="92"/>
      <c r="CZ1257" s="92"/>
      <c r="DA1257" s="92"/>
      <c r="DB1257" s="92"/>
      <c r="DC1257" s="92"/>
      <c r="DD1257" s="92"/>
      <c r="DE1257" s="92"/>
      <c r="DF1257" s="92"/>
      <c r="DG1257" s="92"/>
      <c r="DH1257" s="92"/>
      <c r="DI1257" s="92"/>
      <c r="DJ1257" s="92"/>
      <c r="DK1257" s="92"/>
      <c r="DL1257" s="92"/>
      <c r="DM1257" s="92"/>
      <c r="DN1257" s="92"/>
      <c r="DO1257" s="92"/>
      <c r="DP1257" s="92"/>
      <c r="DQ1257" s="92"/>
      <c r="DR1257" s="92"/>
      <c r="DS1257" s="92"/>
      <c r="DT1257" s="92"/>
      <c r="DU1257" s="92"/>
      <c r="DV1257" s="92"/>
      <c r="DW1257" s="92"/>
      <c r="DX1257" s="93"/>
      <c r="DY1257" s="92"/>
      <c r="DZ1257" s="92"/>
      <c r="EA1257" s="92"/>
      <c r="EB1257" s="92"/>
      <c r="EC1257" s="92"/>
      <c r="ED1257" s="92"/>
      <c r="EE1257" s="92"/>
      <c r="EF1257" s="92"/>
      <c r="EG1257" s="92"/>
      <c r="EH1257" s="92"/>
      <c r="EK1257" s="94"/>
      <c r="EL1257" s="95"/>
    </row>
    <row r="1258" spans="7:142" x14ac:dyDescent="0.15"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236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  <c r="BP1258" s="129"/>
      <c r="BQ1258" s="129"/>
      <c r="BR1258" s="129"/>
      <c r="BS1258" s="129"/>
      <c r="BT1258" s="129"/>
      <c r="BU1258" s="129"/>
      <c r="BV1258" s="129"/>
      <c r="BW1258" s="129"/>
      <c r="BX1258" s="129"/>
      <c r="BY1258" s="129"/>
      <c r="BZ1258" s="129"/>
      <c r="CA1258" s="129"/>
      <c r="CB1258" s="129"/>
      <c r="CC1258" s="129"/>
      <c r="CD1258" s="129"/>
      <c r="CE1258" s="129"/>
      <c r="CF1258" s="92"/>
      <c r="CG1258" s="92"/>
      <c r="CH1258" s="92"/>
      <c r="CI1258" s="92"/>
      <c r="CJ1258" s="92"/>
      <c r="CK1258" s="92"/>
      <c r="CL1258" s="92"/>
      <c r="CM1258" s="92"/>
      <c r="CN1258" s="92"/>
      <c r="CO1258" s="92"/>
      <c r="CP1258" s="92"/>
      <c r="CQ1258" s="92"/>
      <c r="CR1258" s="92"/>
      <c r="CS1258" s="92"/>
      <c r="CT1258" s="92"/>
      <c r="CU1258" s="92"/>
      <c r="CV1258" s="92"/>
      <c r="CW1258" s="92"/>
      <c r="CX1258" s="92"/>
      <c r="CY1258" s="92"/>
      <c r="CZ1258" s="92"/>
      <c r="DA1258" s="92"/>
      <c r="DB1258" s="92"/>
      <c r="DC1258" s="92"/>
      <c r="DD1258" s="92"/>
      <c r="DE1258" s="92"/>
      <c r="DF1258" s="92"/>
      <c r="DG1258" s="92"/>
      <c r="DH1258" s="92"/>
      <c r="DI1258" s="92"/>
      <c r="DJ1258" s="92"/>
      <c r="DK1258" s="92"/>
      <c r="DL1258" s="92"/>
      <c r="DM1258" s="92"/>
      <c r="DN1258" s="92"/>
      <c r="DO1258" s="92"/>
      <c r="DP1258" s="92"/>
      <c r="DQ1258" s="92"/>
      <c r="DR1258" s="92"/>
      <c r="DS1258" s="92"/>
      <c r="DT1258" s="92"/>
      <c r="DU1258" s="92"/>
      <c r="DV1258" s="92"/>
      <c r="DW1258" s="92"/>
      <c r="DX1258" s="93"/>
      <c r="DY1258" s="92"/>
      <c r="DZ1258" s="92"/>
      <c r="EA1258" s="92"/>
      <c r="EB1258" s="92"/>
      <c r="EC1258" s="92"/>
      <c r="ED1258" s="92"/>
      <c r="EE1258" s="92"/>
      <c r="EF1258" s="92"/>
      <c r="EG1258" s="92"/>
      <c r="EH1258" s="92"/>
      <c r="EJ1258" s="115"/>
      <c r="EK1258" s="94"/>
      <c r="EL1258" s="95"/>
    </row>
    <row r="1259" spans="7:142" x14ac:dyDescent="0.15">
      <c r="G1259" s="129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236"/>
      <c r="T1259" s="129"/>
      <c r="U1259" s="129"/>
      <c r="V1259" s="129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  <c r="BP1259" s="129"/>
      <c r="BQ1259" s="129"/>
      <c r="BR1259" s="129"/>
      <c r="BS1259" s="129"/>
      <c r="BT1259" s="129"/>
      <c r="BU1259" s="129"/>
      <c r="BV1259" s="129"/>
      <c r="BW1259" s="129"/>
      <c r="BX1259" s="129"/>
      <c r="BY1259" s="129"/>
      <c r="BZ1259" s="129"/>
      <c r="CA1259" s="129"/>
      <c r="CB1259" s="129"/>
      <c r="CC1259" s="129"/>
      <c r="CD1259" s="129"/>
      <c r="CE1259" s="129"/>
      <c r="CF1259" s="92"/>
      <c r="CG1259" s="92"/>
      <c r="CH1259" s="92"/>
      <c r="CI1259" s="92"/>
      <c r="CJ1259" s="92"/>
      <c r="CK1259" s="92"/>
      <c r="CL1259" s="92"/>
      <c r="CM1259" s="92"/>
      <c r="CN1259" s="92"/>
      <c r="CO1259" s="92"/>
      <c r="CP1259" s="92"/>
      <c r="CQ1259" s="92"/>
      <c r="CR1259" s="92"/>
      <c r="CS1259" s="92"/>
      <c r="CT1259" s="92"/>
      <c r="CU1259" s="92"/>
      <c r="CV1259" s="92"/>
      <c r="CW1259" s="92"/>
      <c r="CX1259" s="92"/>
      <c r="CY1259" s="92"/>
      <c r="CZ1259" s="92"/>
      <c r="DA1259" s="92"/>
      <c r="DB1259" s="92"/>
      <c r="DC1259" s="92"/>
      <c r="DD1259" s="92"/>
      <c r="DE1259" s="92"/>
      <c r="DF1259" s="92"/>
      <c r="DG1259" s="92"/>
      <c r="DH1259" s="92"/>
      <c r="DI1259" s="92"/>
      <c r="DJ1259" s="92"/>
      <c r="DK1259" s="92"/>
      <c r="DL1259" s="92"/>
      <c r="DM1259" s="92"/>
      <c r="DN1259" s="92"/>
      <c r="DO1259" s="92"/>
      <c r="DP1259" s="92"/>
      <c r="DQ1259" s="92"/>
      <c r="DR1259" s="92"/>
      <c r="DS1259" s="92"/>
      <c r="DT1259" s="92"/>
      <c r="DU1259" s="92"/>
      <c r="DV1259" s="92"/>
      <c r="DW1259" s="92"/>
      <c r="DX1259" s="93"/>
      <c r="DY1259" s="92"/>
      <c r="DZ1259" s="92"/>
      <c r="EA1259" s="92"/>
      <c r="EB1259" s="92"/>
      <c r="EC1259" s="92"/>
      <c r="ED1259" s="92"/>
      <c r="EE1259" s="92"/>
      <c r="EF1259" s="92"/>
      <c r="EG1259" s="92"/>
      <c r="EH1259" s="92"/>
      <c r="EK1259" s="94"/>
      <c r="EL1259" s="95"/>
    </row>
    <row r="1260" spans="7:142" x14ac:dyDescent="0.15"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236"/>
      <c r="T1260" s="129"/>
      <c r="U1260" s="129"/>
      <c r="V1260" s="129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  <c r="BP1260" s="129"/>
      <c r="BQ1260" s="129"/>
      <c r="BR1260" s="129"/>
      <c r="BS1260" s="129"/>
      <c r="BT1260" s="129"/>
      <c r="BU1260" s="129"/>
      <c r="BV1260" s="129"/>
      <c r="BW1260" s="129"/>
      <c r="BX1260" s="129"/>
      <c r="BY1260" s="129"/>
      <c r="BZ1260" s="129"/>
      <c r="CA1260" s="129"/>
      <c r="CB1260" s="129"/>
      <c r="CC1260" s="129"/>
      <c r="CD1260" s="129"/>
      <c r="CE1260" s="129"/>
      <c r="CF1260" s="92"/>
      <c r="CG1260" s="92"/>
      <c r="CH1260" s="92"/>
      <c r="CI1260" s="92"/>
      <c r="CJ1260" s="92"/>
      <c r="CK1260" s="92"/>
      <c r="CL1260" s="92"/>
      <c r="CM1260" s="92"/>
      <c r="CN1260" s="92"/>
      <c r="CO1260" s="92"/>
      <c r="CP1260" s="92"/>
      <c r="CQ1260" s="92"/>
      <c r="CR1260" s="92"/>
      <c r="CS1260" s="92"/>
      <c r="CT1260" s="92"/>
      <c r="CU1260" s="92"/>
      <c r="CV1260" s="92"/>
      <c r="CW1260" s="92"/>
      <c r="CX1260" s="92"/>
      <c r="CY1260" s="92"/>
      <c r="CZ1260" s="92"/>
      <c r="DA1260" s="92"/>
      <c r="DB1260" s="92"/>
      <c r="DC1260" s="92"/>
      <c r="DD1260" s="92"/>
      <c r="DE1260" s="92"/>
      <c r="DF1260" s="92"/>
      <c r="DG1260" s="92"/>
      <c r="DH1260" s="92"/>
      <c r="DI1260" s="92"/>
      <c r="DJ1260" s="92"/>
      <c r="DK1260" s="92"/>
      <c r="DL1260" s="92"/>
      <c r="DM1260" s="92"/>
      <c r="DN1260" s="92"/>
      <c r="DO1260" s="92"/>
      <c r="DP1260" s="92"/>
      <c r="DQ1260" s="92"/>
      <c r="DR1260" s="92"/>
      <c r="DS1260" s="92"/>
      <c r="DT1260" s="92"/>
      <c r="DU1260" s="92"/>
      <c r="DV1260" s="92"/>
      <c r="DW1260" s="92"/>
      <c r="DX1260" s="93"/>
      <c r="DY1260" s="92"/>
      <c r="DZ1260" s="92"/>
      <c r="EA1260" s="92"/>
      <c r="EB1260" s="92"/>
      <c r="EC1260" s="92"/>
      <c r="ED1260" s="92"/>
      <c r="EE1260" s="92"/>
      <c r="EF1260" s="92"/>
      <c r="EG1260" s="92"/>
      <c r="EH1260" s="92"/>
      <c r="EK1260" s="94"/>
      <c r="EL1260" s="95"/>
    </row>
    <row r="1261" spans="7:142" x14ac:dyDescent="0.15"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236"/>
      <c r="T1261" s="129"/>
      <c r="U1261" s="129"/>
      <c r="V1261" s="129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  <c r="BP1261" s="129"/>
      <c r="BQ1261" s="129"/>
      <c r="BR1261" s="129"/>
      <c r="BS1261" s="129"/>
      <c r="BT1261" s="129"/>
      <c r="BU1261" s="129"/>
      <c r="BV1261" s="129"/>
      <c r="BW1261" s="129"/>
      <c r="BX1261" s="129"/>
      <c r="BY1261" s="129"/>
      <c r="BZ1261" s="129"/>
      <c r="CA1261" s="129"/>
      <c r="CB1261" s="129"/>
      <c r="CC1261" s="129"/>
      <c r="CD1261" s="129"/>
      <c r="CE1261" s="129"/>
      <c r="CF1261" s="92"/>
      <c r="CG1261" s="92"/>
      <c r="CH1261" s="92"/>
      <c r="CI1261" s="92"/>
      <c r="CJ1261" s="92"/>
      <c r="CK1261" s="92"/>
      <c r="CL1261" s="92"/>
      <c r="CM1261" s="92"/>
      <c r="CN1261" s="92"/>
      <c r="CO1261" s="92"/>
      <c r="CP1261" s="92"/>
      <c r="CQ1261" s="92"/>
      <c r="CR1261" s="92"/>
      <c r="CS1261" s="92"/>
      <c r="CT1261" s="92"/>
      <c r="CU1261" s="92"/>
      <c r="CV1261" s="92"/>
      <c r="CW1261" s="92"/>
      <c r="CX1261" s="92"/>
      <c r="CY1261" s="92"/>
      <c r="CZ1261" s="92"/>
      <c r="DA1261" s="92"/>
      <c r="DB1261" s="92"/>
      <c r="DC1261" s="92"/>
      <c r="DD1261" s="92"/>
      <c r="DE1261" s="92"/>
      <c r="DF1261" s="92"/>
      <c r="DG1261" s="92"/>
      <c r="DH1261" s="92"/>
      <c r="DI1261" s="92"/>
      <c r="DJ1261" s="92"/>
      <c r="DK1261" s="92"/>
      <c r="DL1261" s="92"/>
      <c r="DM1261" s="92"/>
      <c r="DN1261" s="92"/>
      <c r="DO1261" s="92"/>
      <c r="DP1261" s="92"/>
      <c r="DQ1261" s="92"/>
      <c r="DR1261" s="92"/>
      <c r="DS1261" s="92"/>
      <c r="DT1261" s="92"/>
      <c r="DU1261" s="92"/>
      <c r="DV1261" s="92"/>
      <c r="DW1261" s="92"/>
      <c r="DX1261" s="93"/>
      <c r="DY1261" s="92"/>
      <c r="DZ1261" s="92"/>
      <c r="EA1261" s="92"/>
      <c r="EB1261" s="92"/>
      <c r="EC1261" s="92"/>
      <c r="ED1261" s="92"/>
      <c r="EE1261" s="92"/>
      <c r="EF1261" s="92"/>
      <c r="EG1261" s="92"/>
      <c r="EH1261" s="92"/>
      <c r="EK1261" s="94"/>
      <c r="EL1261" s="95"/>
    </row>
    <row r="1262" spans="7:142" x14ac:dyDescent="0.15"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236"/>
      <c r="T1262" s="129"/>
      <c r="U1262" s="129"/>
      <c r="V1262" s="129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  <c r="BP1262" s="129"/>
      <c r="BQ1262" s="129"/>
      <c r="BR1262" s="129"/>
      <c r="BS1262" s="129"/>
      <c r="BT1262" s="129"/>
      <c r="BU1262" s="129"/>
      <c r="BV1262" s="129"/>
      <c r="BW1262" s="129"/>
      <c r="BX1262" s="129"/>
      <c r="BY1262" s="129"/>
      <c r="BZ1262" s="129"/>
      <c r="CA1262" s="129"/>
      <c r="CB1262" s="129"/>
      <c r="CC1262" s="129"/>
      <c r="CD1262" s="129"/>
      <c r="CE1262" s="129"/>
      <c r="CF1262" s="92"/>
      <c r="CG1262" s="92"/>
      <c r="CH1262" s="92"/>
      <c r="CI1262" s="92"/>
      <c r="CJ1262" s="92"/>
      <c r="CK1262" s="92"/>
      <c r="CL1262" s="92"/>
      <c r="CM1262" s="92"/>
      <c r="CN1262" s="92"/>
      <c r="CO1262" s="92"/>
      <c r="CP1262" s="92"/>
      <c r="CQ1262" s="92"/>
      <c r="CR1262" s="92"/>
      <c r="CS1262" s="92"/>
      <c r="CT1262" s="92"/>
      <c r="CU1262" s="92"/>
      <c r="CV1262" s="92"/>
      <c r="CW1262" s="92"/>
      <c r="CX1262" s="92"/>
      <c r="CY1262" s="92"/>
      <c r="CZ1262" s="92"/>
      <c r="DA1262" s="92"/>
      <c r="DB1262" s="92"/>
      <c r="DC1262" s="92"/>
      <c r="DD1262" s="92"/>
      <c r="DE1262" s="92"/>
      <c r="DF1262" s="92"/>
      <c r="DG1262" s="92"/>
      <c r="DH1262" s="92"/>
      <c r="DI1262" s="92"/>
      <c r="DJ1262" s="92"/>
      <c r="DK1262" s="92"/>
      <c r="DL1262" s="92"/>
      <c r="DM1262" s="92"/>
      <c r="DN1262" s="92"/>
      <c r="DO1262" s="92"/>
      <c r="DP1262" s="92"/>
      <c r="DQ1262" s="92"/>
      <c r="DR1262" s="92"/>
      <c r="DS1262" s="92"/>
      <c r="DT1262" s="92"/>
      <c r="DU1262" s="92"/>
      <c r="DV1262" s="92"/>
      <c r="DW1262" s="92"/>
      <c r="DX1262" s="93"/>
      <c r="DY1262" s="92"/>
      <c r="DZ1262" s="92"/>
      <c r="EA1262" s="92"/>
      <c r="EB1262" s="92"/>
      <c r="EC1262" s="92"/>
      <c r="ED1262" s="92"/>
      <c r="EE1262" s="92"/>
      <c r="EF1262" s="92"/>
      <c r="EG1262" s="92"/>
      <c r="EH1262" s="92"/>
      <c r="EK1262" s="94"/>
      <c r="EL1262" s="95"/>
    </row>
    <row r="1263" spans="7:142" x14ac:dyDescent="0.15"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236"/>
      <c r="T1263" s="129"/>
      <c r="U1263" s="129"/>
      <c r="V1263" s="129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  <c r="BP1263" s="129"/>
      <c r="BQ1263" s="129"/>
      <c r="BR1263" s="129"/>
      <c r="BS1263" s="129"/>
      <c r="BT1263" s="129"/>
      <c r="BU1263" s="129"/>
      <c r="BV1263" s="129"/>
      <c r="BW1263" s="129"/>
      <c r="BX1263" s="129"/>
      <c r="BY1263" s="129"/>
      <c r="BZ1263" s="129"/>
      <c r="CA1263" s="129"/>
      <c r="CB1263" s="129"/>
      <c r="CC1263" s="129"/>
      <c r="CD1263" s="129"/>
      <c r="CE1263" s="129"/>
      <c r="CF1263" s="92"/>
      <c r="CG1263" s="92"/>
      <c r="CH1263" s="92"/>
      <c r="CI1263" s="92"/>
      <c r="CJ1263" s="92"/>
      <c r="CK1263" s="92"/>
      <c r="CL1263" s="92"/>
      <c r="CM1263" s="92"/>
      <c r="CN1263" s="92"/>
      <c r="CO1263" s="92"/>
      <c r="CP1263" s="92"/>
      <c r="CQ1263" s="92"/>
      <c r="CR1263" s="92"/>
      <c r="CS1263" s="92"/>
      <c r="CT1263" s="92"/>
      <c r="CU1263" s="92"/>
      <c r="CV1263" s="92"/>
      <c r="CW1263" s="92"/>
      <c r="CX1263" s="92"/>
      <c r="CY1263" s="92"/>
      <c r="CZ1263" s="92"/>
      <c r="DA1263" s="92"/>
      <c r="DB1263" s="92"/>
      <c r="DC1263" s="92"/>
      <c r="DD1263" s="92"/>
      <c r="DE1263" s="92"/>
      <c r="DF1263" s="92"/>
      <c r="DG1263" s="92"/>
      <c r="DH1263" s="92"/>
      <c r="DI1263" s="92"/>
      <c r="DJ1263" s="92"/>
      <c r="DK1263" s="92"/>
      <c r="DL1263" s="92"/>
      <c r="DM1263" s="92"/>
      <c r="DN1263" s="92"/>
      <c r="DO1263" s="92"/>
      <c r="DP1263" s="92"/>
      <c r="DQ1263" s="92"/>
      <c r="DR1263" s="92"/>
      <c r="DS1263" s="92"/>
      <c r="DT1263" s="92"/>
      <c r="DU1263" s="92"/>
      <c r="DV1263" s="92"/>
      <c r="DW1263" s="92"/>
      <c r="DX1263" s="93"/>
      <c r="DY1263" s="92"/>
      <c r="DZ1263" s="92"/>
      <c r="EA1263" s="92"/>
      <c r="EB1263" s="92"/>
      <c r="EC1263" s="92"/>
      <c r="ED1263" s="92"/>
      <c r="EE1263" s="92"/>
      <c r="EF1263" s="92"/>
      <c r="EG1263" s="92"/>
      <c r="EH1263" s="92"/>
      <c r="EJ1263" s="115"/>
      <c r="EK1263" s="94"/>
      <c r="EL1263" s="95"/>
    </row>
    <row r="1264" spans="7:142" x14ac:dyDescent="0.15"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236"/>
      <c r="T1264" s="129"/>
      <c r="U1264" s="129"/>
      <c r="V1264" s="129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  <c r="BP1264" s="129"/>
      <c r="BQ1264" s="129"/>
      <c r="BR1264" s="129"/>
      <c r="BS1264" s="129"/>
      <c r="BT1264" s="129"/>
      <c r="BU1264" s="129"/>
      <c r="BV1264" s="129"/>
      <c r="BW1264" s="129"/>
      <c r="BX1264" s="129"/>
      <c r="BY1264" s="129"/>
      <c r="BZ1264" s="129"/>
      <c r="CA1264" s="129"/>
      <c r="CB1264" s="129"/>
      <c r="CC1264" s="129"/>
      <c r="CD1264" s="129"/>
      <c r="CE1264" s="129"/>
      <c r="CF1264" s="92"/>
      <c r="CG1264" s="92"/>
      <c r="CH1264" s="92"/>
      <c r="CI1264" s="92"/>
      <c r="CJ1264" s="92"/>
      <c r="CK1264" s="92"/>
      <c r="CL1264" s="92"/>
      <c r="CM1264" s="92"/>
      <c r="CN1264" s="92"/>
      <c r="CO1264" s="92"/>
      <c r="CP1264" s="92"/>
      <c r="CQ1264" s="92"/>
      <c r="CR1264" s="92"/>
      <c r="CS1264" s="92"/>
      <c r="CT1264" s="92"/>
      <c r="CU1264" s="92"/>
      <c r="CV1264" s="92"/>
      <c r="CW1264" s="92"/>
      <c r="CX1264" s="92"/>
      <c r="CY1264" s="92"/>
      <c r="CZ1264" s="92"/>
      <c r="DA1264" s="92"/>
      <c r="DB1264" s="92"/>
      <c r="DC1264" s="92"/>
      <c r="DD1264" s="92"/>
      <c r="DE1264" s="92"/>
      <c r="DF1264" s="92"/>
      <c r="DG1264" s="92"/>
      <c r="DH1264" s="92"/>
      <c r="DI1264" s="92"/>
      <c r="DJ1264" s="92"/>
      <c r="DK1264" s="92"/>
      <c r="DL1264" s="92"/>
      <c r="DM1264" s="92"/>
      <c r="DN1264" s="92"/>
      <c r="DO1264" s="92"/>
      <c r="DP1264" s="92"/>
      <c r="DQ1264" s="92"/>
      <c r="DR1264" s="92"/>
      <c r="DS1264" s="92"/>
      <c r="DT1264" s="92"/>
      <c r="DU1264" s="92"/>
      <c r="DV1264" s="92"/>
      <c r="DW1264" s="92"/>
      <c r="DX1264" s="93"/>
      <c r="DY1264" s="92"/>
      <c r="DZ1264" s="92"/>
      <c r="EA1264" s="92"/>
      <c r="EB1264" s="92"/>
      <c r="EC1264" s="92"/>
      <c r="ED1264" s="92"/>
      <c r="EE1264" s="92"/>
      <c r="EF1264" s="92"/>
      <c r="EG1264" s="92"/>
      <c r="EH1264" s="92"/>
      <c r="EJ1264" s="115"/>
      <c r="EK1264" s="94"/>
      <c r="EL1264" s="95"/>
    </row>
    <row r="1265" spans="7:142" x14ac:dyDescent="0.15"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  <c r="S1265" s="236"/>
      <c r="T1265" s="129"/>
      <c r="U1265" s="129"/>
      <c r="V1265" s="129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  <c r="BP1265" s="129"/>
      <c r="BQ1265" s="129"/>
      <c r="BR1265" s="129"/>
      <c r="BS1265" s="129"/>
      <c r="BT1265" s="129"/>
      <c r="BU1265" s="129"/>
      <c r="BV1265" s="129"/>
      <c r="BW1265" s="129"/>
      <c r="BX1265" s="129"/>
      <c r="BY1265" s="129"/>
      <c r="BZ1265" s="129"/>
      <c r="CA1265" s="129"/>
      <c r="CB1265" s="129"/>
      <c r="CC1265" s="129"/>
      <c r="CD1265" s="129"/>
      <c r="CE1265" s="129"/>
      <c r="CF1265" s="92"/>
      <c r="CG1265" s="92"/>
      <c r="CH1265" s="92"/>
      <c r="CI1265" s="92"/>
      <c r="CJ1265" s="92"/>
      <c r="CK1265" s="92"/>
      <c r="CL1265" s="92"/>
      <c r="CM1265" s="92"/>
      <c r="CN1265" s="92"/>
      <c r="CO1265" s="92"/>
      <c r="CP1265" s="92"/>
      <c r="CQ1265" s="92"/>
      <c r="CR1265" s="92"/>
      <c r="CS1265" s="92"/>
      <c r="CT1265" s="92"/>
      <c r="CU1265" s="92"/>
      <c r="CV1265" s="92"/>
      <c r="CW1265" s="92"/>
      <c r="CX1265" s="92"/>
      <c r="CY1265" s="92"/>
      <c r="CZ1265" s="92"/>
      <c r="DA1265" s="92"/>
      <c r="DB1265" s="92"/>
      <c r="DC1265" s="92"/>
      <c r="DD1265" s="92"/>
      <c r="DE1265" s="92"/>
      <c r="DF1265" s="92"/>
      <c r="DG1265" s="92"/>
      <c r="DH1265" s="92"/>
      <c r="DI1265" s="92"/>
      <c r="DJ1265" s="92"/>
      <c r="DK1265" s="92"/>
      <c r="DL1265" s="92"/>
      <c r="DM1265" s="92"/>
      <c r="DN1265" s="92"/>
      <c r="DO1265" s="92"/>
      <c r="DP1265" s="92"/>
      <c r="DQ1265" s="92"/>
      <c r="DR1265" s="92"/>
      <c r="DS1265" s="92"/>
      <c r="DT1265" s="92"/>
      <c r="DU1265" s="92"/>
      <c r="DV1265" s="92"/>
      <c r="DW1265" s="92"/>
      <c r="DX1265" s="93"/>
      <c r="DY1265" s="92"/>
      <c r="DZ1265" s="92"/>
      <c r="EA1265" s="92"/>
      <c r="EB1265" s="92"/>
      <c r="EC1265" s="92"/>
      <c r="ED1265" s="92"/>
      <c r="EE1265" s="92"/>
      <c r="EF1265" s="92"/>
      <c r="EG1265" s="92"/>
      <c r="EH1265" s="92"/>
      <c r="EJ1265" s="115"/>
      <c r="EK1265" s="94"/>
      <c r="EL1265" s="95"/>
    </row>
    <row r="1266" spans="7:142" x14ac:dyDescent="0.15"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236"/>
      <c r="T1266" s="129"/>
      <c r="U1266" s="129"/>
      <c r="V1266" s="129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  <c r="BP1266" s="129"/>
      <c r="BQ1266" s="129"/>
      <c r="BR1266" s="129"/>
      <c r="BS1266" s="129"/>
      <c r="BT1266" s="129"/>
      <c r="BU1266" s="129"/>
      <c r="BV1266" s="129"/>
      <c r="BW1266" s="129"/>
      <c r="BX1266" s="129"/>
      <c r="BY1266" s="129"/>
      <c r="BZ1266" s="129"/>
      <c r="CA1266" s="129"/>
      <c r="CB1266" s="129"/>
      <c r="CC1266" s="129"/>
      <c r="CD1266" s="129"/>
      <c r="CE1266" s="129"/>
      <c r="CF1266" s="92"/>
      <c r="CG1266" s="92"/>
      <c r="CH1266" s="92"/>
      <c r="CI1266" s="92"/>
      <c r="CJ1266" s="92"/>
      <c r="CK1266" s="92"/>
      <c r="CL1266" s="92"/>
      <c r="CM1266" s="92"/>
      <c r="CN1266" s="92"/>
      <c r="CO1266" s="92"/>
      <c r="CP1266" s="92"/>
      <c r="CQ1266" s="92"/>
      <c r="CR1266" s="92"/>
      <c r="CS1266" s="92"/>
      <c r="CT1266" s="92"/>
      <c r="CU1266" s="92"/>
      <c r="CV1266" s="92"/>
      <c r="CW1266" s="92"/>
      <c r="CX1266" s="92"/>
      <c r="CY1266" s="92"/>
      <c r="CZ1266" s="92"/>
      <c r="DA1266" s="92"/>
      <c r="DB1266" s="92"/>
      <c r="DC1266" s="92"/>
      <c r="DD1266" s="92"/>
      <c r="DE1266" s="92"/>
      <c r="DF1266" s="92"/>
      <c r="DG1266" s="92"/>
      <c r="DH1266" s="92"/>
      <c r="DI1266" s="92"/>
      <c r="DJ1266" s="92"/>
      <c r="DK1266" s="92"/>
      <c r="DL1266" s="92"/>
      <c r="DM1266" s="92"/>
      <c r="DN1266" s="92"/>
      <c r="DO1266" s="92"/>
      <c r="DP1266" s="92"/>
      <c r="DQ1266" s="92"/>
      <c r="DR1266" s="92"/>
      <c r="DS1266" s="92"/>
      <c r="DT1266" s="92"/>
      <c r="DU1266" s="92"/>
      <c r="DV1266" s="92"/>
      <c r="DW1266" s="92"/>
      <c r="DX1266" s="93"/>
      <c r="DY1266" s="92"/>
      <c r="DZ1266" s="92"/>
      <c r="EA1266" s="92"/>
      <c r="EB1266" s="92"/>
      <c r="EC1266" s="92"/>
      <c r="ED1266" s="92"/>
      <c r="EE1266" s="92"/>
      <c r="EF1266" s="92"/>
      <c r="EG1266" s="92"/>
      <c r="EH1266" s="92"/>
      <c r="EK1266" s="94"/>
      <c r="EL1266" s="95"/>
    </row>
    <row r="1267" spans="7:142" x14ac:dyDescent="0.15">
      <c r="G1267" s="129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129"/>
      <c r="S1267" s="236"/>
      <c r="T1267" s="129"/>
      <c r="U1267" s="129"/>
      <c r="V1267" s="129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  <c r="BP1267" s="129"/>
      <c r="BQ1267" s="129"/>
      <c r="BR1267" s="129"/>
      <c r="BS1267" s="129"/>
      <c r="BT1267" s="129"/>
      <c r="BU1267" s="129"/>
      <c r="BV1267" s="129"/>
      <c r="BW1267" s="129"/>
      <c r="BX1267" s="129"/>
      <c r="BY1267" s="129"/>
      <c r="BZ1267" s="129"/>
      <c r="CA1267" s="129"/>
      <c r="CB1267" s="129"/>
      <c r="CC1267" s="129"/>
      <c r="CD1267" s="129"/>
      <c r="CE1267" s="129"/>
      <c r="CF1267" s="92"/>
      <c r="CG1267" s="92"/>
      <c r="CH1267" s="92"/>
      <c r="CI1267" s="92"/>
      <c r="CJ1267" s="92"/>
      <c r="CK1267" s="92"/>
      <c r="CL1267" s="92"/>
      <c r="CM1267" s="92"/>
      <c r="CN1267" s="92"/>
      <c r="CO1267" s="92"/>
      <c r="CP1267" s="92"/>
      <c r="CQ1267" s="92"/>
      <c r="CR1267" s="92"/>
      <c r="CS1267" s="92"/>
      <c r="CT1267" s="92"/>
      <c r="CU1267" s="92"/>
      <c r="CV1267" s="92"/>
      <c r="CW1267" s="92"/>
      <c r="CX1267" s="92"/>
      <c r="CY1267" s="92"/>
      <c r="CZ1267" s="92"/>
      <c r="DA1267" s="92"/>
      <c r="DB1267" s="92"/>
      <c r="DC1267" s="92"/>
      <c r="DD1267" s="92"/>
      <c r="DE1267" s="92"/>
      <c r="DF1267" s="92"/>
      <c r="DG1267" s="92"/>
      <c r="DH1267" s="92"/>
      <c r="DI1267" s="92"/>
      <c r="DJ1267" s="92"/>
      <c r="DK1267" s="92"/>
      <c r="DL1267" s="92"/>
      <c r="DM1267" s="92"/>
      <c r="DN1267" s="92"/>
      <c r="DO1267" s="92"/>
      <c r="DP1267" s="92"/>
      <c r="DQ1267" s="92"/>
      <c r="DR1267" s="92"/>
      <c r="DS1267" s="92"/>
      <c r="DT1267" s="92"/>
      <c r="DU1267" s="92"/>
      <c r="DV1267" s="92"/>
      <c r="DW1267" s="92"/>
      <c r="DX1267" s="93"/>
      <c r="DY1267" s="92"/>
      <c r="DZ1267" s="92"/>
      <c r="EA1267" s="92"/>
      <c r="EB1267" s="92"/>
      <c r="EC1267" s="92"/>
      <c r="ED1267" s="92"/>
      <c r="EE1267" s="92"/>
      <c r="EF1267" s="92"/>
      <c r="EG1267" s="92"/>
      <c r="EH1267" s="92"/>
      <c r="EJ1267" s="115"/>
      <c r="EK1267" s="94"/>
      <c r="EL1267" s="95"/>
    </row>
    <row r="1268" spans="7:142" x14ac:dyDescent="0.15">
      <c r="G1268" s="129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129"/>
      <c r="S1268" s="236"/>
      <c r="T1268" s="129"/>
      <c r="U1268" s="129"/>
      <c r="V1268" s="129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  <c r="BP1268" s="129"/>
      <c r="BQ1268" s="129"/>
      <c r="BR1268" s="129"/>
      <c r="BS1268" s="129"/>
      <c r="BT1268" s="129"/>
      <c r="BU1268" s="129"/>
      <c r="BV1268" s="129"/>
      <c r="BW1268" s="129"/>
      <c r="BX1268" s="129"/>
      <c r="BY1268" s="129"/>
      <c r="BZ1268" s="129"/>
      <c r="CA1268" s="129"/>
      <c r="CB1268" s="129"/>
      <c r="CC1268" s="129"/>
      <c r="CD1268" s="129"/>
      <c r="CE1268" s="129"/>
      <c r="CF1268" s="92"/>
      <c r="CG1268" s="92"/>
      <c r="CH1268" s="92"/>
      <c r="CI1268" s="92"/>
      <c r="CJ1268" s="92"/>
      <c r="CK1268" s="92"/>
      <c r="CL1268" s="92"/>
      <c r="CM1268" s="92"/>
      <c r="CN1268" s="92"/>
      <c r="CO1268" s="92"/>
      <c r="CP1268" s="92"/>
      <c r="CQ1268" s="92"/>
      <c r="CR1268" s="92"/>
      <c r="CS1268" s="92"/>
      <c r="CT1268" s="92"/>
      <c r="CU1268" s="92"/>
      <c r="CV1268" s="92"/>
      <c r="CW1268" s="92"/>
      <c r="CX1268" s="92"/>
      <c r="CY1268" s="92"/>
      <c r="CZ1268" s="92"/>
      <c r="DA1268" s="92"/>
      <c r="DB1268" s="92"/>
      <c r="DC1268" s="92"/>
      <c r="DD1268" s="92"/>
      <c r="DE1268" s="92"/>
      <c r="DF1268" s="92"/>
      <c r="DG1268" s="92"/>
      <c r="DH1268" s="92"/>
      <c r="DI1268" s="92"/>
      <c r="DJ1268" s="92"/>
      <c r="DK1268" s="92"/>
      <c r="DL1268" s="92"/>
      <c r="DM1268" s="92"/>
      <c r="DN1268" s="92"/>
      <c r="DO1268" s="92"/>
      <c r="DP1268" s="92"/>
      <c r="DQ1268" s="92"/>
      <c r="DR1268" s="92"/>
      <c r="DS1268" s="92"/>
      <c r="DT1268" s="92"/>
      <c r="DU1268" s="92"/>
      <c r="DV1268" s="92"/>
      <c r="DW1268" s="92"/>
      <c r="DX1268" s="93"/>
      <c r="DY1268" s="92"/>
      <c r="DZ1268" s="92"/>
      <c r="EA1268" s="92"/>
      <c r="EB1268" s="92"/>
      <c r="EC1268" s="92"/>
      <c r="ED1268" s="92"/>
      <c r="EE1268" s="92"/>
      <c r="EF1268" s="92"/>
      <c r="EG1268" s="92"/>
      <c r="EH1268" s="92"/>
      <c r="EK1268" s="94"/>
      <c r="EL1268" s="95"/>
    </row>
    <row r="1269" spans="7:142" x14ac:dyDescent="0.15"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  <c r="S1269" s="236"/>
      <c r="T1269" s="129"/>
      <c r="U1269" s="129"/>
      <c r="V1269" s="129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  <c r="BP1269" s="129"/>
      <c r="BQ1269" s="129"/>
      <c r="BR1269" s="129"/>
      <c r="BS1269" s="129"/>
      <c r="BT1269" s="129"/>
      <c r="BU1269" s="129"/>
      <c r="BV1269" s="129"/>
      <c r="BW1269" s="129"/>
      <c r="BX1269" s="129"/>
      <c r="BY1269" s="129"/>
      <c r="BZ1269" s="129"/>
      <c r="CA1269" s="129"/>
      <c r="CB1269" s="129"/>
      <c r="CC1269" s="129"/>
      <c r="CD1269" s="129"/>
      <c r="CE1269" s="129"/>
      <c r="CF1269" s="92"/>
      <c r="CG1269" s="92"/>
      <c r="CH1269" s="92"/>
      <c r="CI1269" s="92"/>
      <c r="CJ1269" s="92"/>
      <c r="CK1269" s="92"/>
      <c r="CL1269" s="92"/>
      <c r="CM1269" s="92"/>
      <c r="CN1269" s="92"/>
      <c r="CO1269" s="92"/>
      <c r="CP1269" s="92"/>
      <c r="CQ1269" s="92"/>
      <c r="CR1269" s="92"/>
      <c r="CS1269" s="92"/>
      <c r="CT1269" s="92"/>
      <c r="CU1269" s="92"/>
      <c r="CV1269" s="92"/>
      <c r="CW1269" s="92"/>
      <c r="CX1269" s="92"/>
      <c r="CY1269" s="92"/>
      <c r="CZ1269" s="92"/>
      <c r="DA1269" s="92"/>
      <c r="DB1269" s="92"/>
      <c r="DC1269" s="92"/>
      <c r="DD1269" s="92"/>
      <c r="DE1269" s="92"/>
      <c r="DF1269" s="92"/>
      <c r="DG1269" s="92"/>
      <c r="DH1269" s="92"/>
      <c r="DI1269" s="92"/>
      <c r="DJ1269" s="92"/>
      <c r="DK1269" s="92"/>
      <c r="DL1269" s="92"/>
      <c r="DM1269" s="92"/>
      <c r="DN1269" s="92"/>
      <c r="DO1269" s="92"/>
      <c r="DP1269" s="92"/>
      <c r="DQ1269" s="92"/>
      <c r="DR1269" s="92"/>
      <c r="DS1269" s="92"/>
      <c r="DT1269" s="92"/>
      <c r="DU1269" s="92"/>
      <c r="DV1269" s="92"/>
      <c r="DW1269" s="92"/>
      <c r="DX1269" s="93"/>
      <c r="DY1269" s="92"/>
      <c r="DZ1269" s="92"/>
      <c r="EA1269" s="92"/>
      <c r="EB1269" s="92"/>
      <c r="EC1269" s="92"/>
      <c r="ED1269" s="92"/>
      <c r="EE1269" s="92"/>
      <c r="EF1269" s="92"/>
      <c r="EG1269" s="92"/>
      <c r="EH1269" s="92"/>
      <c r="EJ1269" s="115"/>
      <c r="EK1269" s="94"/>
      <c r="EL1269" s="95"/>
    </row>
    <row r="1270" spans="7:142" x14ac:dyDescent="0.15">
      <c r="G1270" s="129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129"/>
      <c r="S1270" s="236"/>
      <c r="T1270" s="129"/>
      <c r="U1270" s="129"/>
      <c r="V1270" s="129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  <c r="BP1270" s="129"/>
      <c r="BQ1270" s="129"/>
      <c r="BR1270" s="129"/>
      <c r="BS1270" s="129"/>
      <c r="BT1270" s="129"/>
      <c r="BU1270" s="129"/>
      <c r="BV1270" s="129"/>
      <c r="BW1270" s="129"/>
      <c r="BX1270" s="129"/>
      <c r="BY1270" s="129"/>
      <c r="BZ1270" s="129"/>
      <c r="CA1270" s="129"/>
      <c r="CB1270" s="129"/>
      <c r="CC1270" s="129"/>
      <c r="CD1270" s="129"/>
      <c r="CE1270" s="129"/>
      <c r="CF1270" s="92"/>
      <c r="CG1270" s="92"/>
      <c r="CH1270" s="92"/>
      <c r="CI1270" s="92"/>
      <c r="CJ1270" s="92"/>
      <c r="CK1270" s="92"/>
      <c r="CL1270" s="92"/>
      <c r="CM1270" s="92"/>
      <c r="CN1270" s="92"/>
      <c r="CO1270" s="92"/>
      <c r="CP1270" s="92"/>
      <c r="CQ1270" s="92"/>
      <c r="CR1270" s="92"/>
      <c r="CS1270" s="92"/>
      <c r="CT1270" s="92"/>
      <c r="CU1270" s="92"/>
      <c r="CV1270" s="92"/>
      <c r="CW1270" s="92"/>
      <c r="CX1270" s="92"/>
      <c r="CY1270" s="92"/>
      <c r="CZ1270" s="92"/>
      <c r="DA1270" s="92"/>
      <c r="DB1270" s="92"/>
      <c r="DC1270" s="92"/>
      <c r="DD1270" s="92"/>
      <c r="DE1270" s="92"/>
      <c r="DF1270" s="92"/>
      <c r="DG1270" s="92"/>
      <c r="DH1270" s="92"/>
      <c r="DI1270" s="92"/>
      <c r="DJ1270" s="92"/>
      <c r="DK1270" s="92"/>
      <c r="DL1270" s="92"/>
      <c r="DM1270" s="92"/>
      <c r="DN1270" s="92"/>
      <c r="DO1270" s="92"/>
      <c r="DP1270" s="92"/>
      <c r="DQ1270" s="92"/>
      <c r="DR1270" s="92"/>
      <c r="DS1270" s="92"/>
      <c r="DT1270" s="92"/>
      <c r="DU1270" s="92"/>
      <c r="DV1270" s="92"/>
      <c r="DW1270" s="92"/>
      <c r="DX1270" s="93"/>
      <c r="DY1270" s="92"/>
      <c r="DZ1270" s="92"/>
      <c r="EA1270" s="92"/>
      <c r="EB1270" s="92"/>
      <c r="EC1270" s="92"/>
      <c r="ED1270" s="92"/>
      <c r="EE1270" s="92"/>
      <c r="EF1270" s="92"/>
      <c r="EG1270" s="92"/>
      <c r="EH1270" s="92"/>
      <c r="EK1270" s="94"/>
      <c r="EL1270" s="95"/>
    </row>
    <row r="1271" spans="7:142" x14ac:dyDescent="0.15"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  <c r="S1271" s="236"/>
      <c r="T1271" s="129"/>
      <c r="U1271" s="129"/>
      <c r="V1271" s="129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  <c r="BP1271" s="129"/>
      <c r="BQ1271" s="129"/>
      <c r="BR1271" s="129"/>
      <c r="BS1271" s="129"/>
      <c r="BT1271" s="129"/>
      <c r="BU1271" s="129"/>
      <c r="BV1271" s="129"/>
      <c r="BW1271" s="129"/>
      <c r="BX1271" s="129"/>
      <c r="BY1271" s="129"/>
      <c r="BZ1271" s="129"/>
      <c r="CA1271" s="129"/>
      <c r="CB1271" s="129"/>
      <c r="CC1271" s="129"/>
      <c r="CD1271" s="129"/>
      <c r="CE1271" s="129"/>
      <c r="CF1271" s="92"/>
      <c r="CG1271" s="92"/>
      <c r="CH1271" s="92"/>
      <c r="CI1271" s="92"/>
      <c r="CJ1271" s="92"/>
      <c r="CK1271" s="92"/>
      <c r="CL1271" s="92"/>
      <c r="CM1271" s="92"/>
      <c r="CN1271" s="92"/>
      <c r="CO1271" s="92"/>
      <c r="CP1271" s="92"/>
      <c r="CQ1271" s="92"/>
      <c r="CR1271" s="92"/>
      <c r="CS1271" s="92"/>
      <c r="CT1271" s="92"/>
      <c r="CU1271" s="92"/>
      <c r="CV1271" s="92"/>
      <c r="CW1271" s="92"/>
      <c r="CX1271" s="92"/>
      <c r="CY1271" s="92"/>
      <c r="CZ1271" s="92"/>
      <c r="DA1271" s="92"/>
      <c r="DB1271" s="92"/>
      <c r="DC1271" s="92"/>
      <c r="DD1271" s="92"/>
      <c r="DE1271" s="92"/>
      <c r="DF1271" s="92"/>
      <c r="DG1271" s="92"/>
      <c r="DH1271" s="92"/>
      <c r="DI1271" s="92"/>
      <c r="DJ1271" s="92"/>
      <c r="DK1271" s="92"/>
      <c r="DL1271" s="92"/>
      <c r="DM1271" s="92"/>
      <c r="DN1271" s="92"/>
      <c r="DO1271" s="92"/>
      <c r="DP1271" s="92"/>
      <c r="DQ1271" s="92"/>
      <c r="DR1271" s="92"/>
      <c r="DS1271" s="92"/>
      <c r="DT1271" s="92"/>
      <c r="DU1271" s="92"/>
      <c r="DV1271" s="92"/>
      <c r="DW1271" s="92"/>
      <c r="DX1271" s="93"/>
      <c r="DY1271" s="92"/>
      <c r="DZ1271" s="92"/>
      <c r="EA1271" s="92"/>
      <c r="EB1271" s="92"/>
      <c r="EC1271" s="92"/>
      <c r="ED1271" s="92"/>
      <c r="EE1271" s="92"/>
      <c r="EF1271" s="92"/>
      <c r="EG1271" s="92"/>
      <c r="EH1271" s="92"/>
      <c r="EJ1271" s="115"/>
      <c r="EK1271" s="94"/>
      <c r="EL1271" s="95"/>
    </row>
    <row r="1272" spans="7:142" x14ac:dyDescent="0.15">
      <c r="G1272" s="129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129"/>
      <c r="S1272" s="236"/>
      <c r="T1272" s="129"/>
      <c r="U1272" s="129"/>
      <c r="V1272" s="129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  <c r="BP1272" s="129"/>
      <c r="BQ1272" s="129"/>
      <c r="BR1272" s="129"/>
      <c r="BS1272" s="129"/>
      <c r="BT1272" s="129"/>
      <c r="BU1272" s="129"/>
      <c r="BV1272" s="129"/>
      <c r="BW1272" s="129"/>
      <c r="BX1272" s="129"/>
      <c r="BY1272" s="129"/>
      <c r="BZ1272" s="129"/>
      <c r="CA1272" s="129"/>
      <c r="CB1272" s="129"/>
      <c r="CC1272" s="129"/>
      <c r="CD1272" s="129"/>
      <c r="CE1272" s="129"/>
      <c r="CF1272" s="92"/>
      <c r="CG1272" s="92"/>
      <c r="CH1272" s="92"/>
      <c r="CI1272" s="92"/>
      <c r="CJ1272" s="92"/>
      <c r="CK1272" s="92"/>
      <c r="CL1272" s="92"/>
      <c r="CM1272" s="92"/>
      <c r="CN1272" s="92"/>
      <c r="CO1272" s="92"/>
      <c r="CP1272" s="92"/>
      <c r="CQ1272" s="92"/>
      <c r="CR1272" s="92"/>
      <c r="CS1272" s="92"/>
      <c r="CT1272" s="92"/>
      <c r="CU1272" s="92"/>
      <c r="CV1272" s="92"/>
      <c r="CW1272" s="92"/>
      <c r="CX1272" s="92"/>
      <c r="CY1272" s="92"/>
      <c r="CZ1272" s="92"/>
      <c r="DA1272" s="92"/>
      <c r="DB1272" s="92"/>
      <c r="DC1272" s="92"/>
      <c r="DD1272" s="92"/>
      <c r="DE1272" s="92"/>
      <c r="DF1272" s="92"/>
      <c r="DG1272" s="92"/>
      <c r="DH1272" s="92"/>
      <c r="DI1272" s="92"/>
      <c r="DJ1272" s="92"/>
      <c r="DK1272" s="92"/>
      <c r="DL1272" s="92"/>
      <c r="DM1272" s="92"/>
      <c r="DN1272" s="92"/>
      <c r="DO1272" s="92"/>
      <c r="DP1272" s="92"/>
      <c r="DQ1272" s="92"/>
      <c r="DR1272" s="92"/>
      <c r="DS1272" s="92"/>
      <c r="DT1272" s="92"/>
      <c r="DU1272" s="92"/>
      <c r="DV1272" s="92"/>
      <c r="DW1272" s="92"/>
      <c r="DX1272" s="93"/>
      <c r="DY1272" s="92"/>
      <c r="DZ1272" s="92"/>
      <c r="EA1272" s="92"/>
      <c r="EB1272" s="92"/>
      <c r="EC1272" s="92"/>
      <c r="ED1272" s="92"/>
      <c r="EE1272" s="92"/>
      <c r="EF1272" s="92"/>
      <c r="EG1272" s="92"/>
      <c r="EH1272" s="92"/>
      <c r="EJ1272" s="115"/>
      <c r="EK1272" s="94"/>
      <c r="EL1272" s="95"/>
    </row>
    <row r="1273" spans="7:142" x14ac:dyDescent="0.15"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236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  <c r="BP1273" s="129"/>
      <c r="BQ1273" s="129"/>
      <c r="BR1273" s="129"/>
      <c r="BS1273" s="129"/>
      <c r="BT1273" s="129"/>
      <c r="BU1273" s="129"/>
      <c r="BV1273" s="129"/>
      <c r="BW1273" s="129"/>
      <c r="BX1273" s="129"/>
      <c r="BY1273" s="129"/>
      <c r="BZ1273" s="129"/>
      <c r="CA1273" s="129"/>
      <c r="CB1273" s="129"/>
      <c r="CC1273" s="129"/>
      <c r="CD1273" s="129"/>
      <c r="CE1273" s="129"/>
      <c r="CF1273" s="92"/>
      <c r="CG1273" s="92"/>
      <c r="CH1273" s="92"/>
      <c r="CI1273" s="92"/>
      <c r="CJ1273" s="92"/>
      <c r="CK1273" s="92"/>
      <c r="CL1273" s="92"/>
      <c r="CM1273" s="92"/>
      <c r="CN1273" s="92"/>
      <c r="CO1273" s="92"/>
      <c r="CP1273" s="92"/>
      <c r="CQ1273" s="92"/>
      <c r="CR1273" s="92"/>
      <c r="CS1273" s="92"/>
      <c r="CT1273" s="92"/>
      <c r="CU1273" s="92"/>
      <c r="CV1273" s="92"/>
      <c r="CW1273" s="92"/>
      <c r="CX1273" s="92"/>
      <c r="CY1273" s="92"/>
      <c r="CZ1273" s="92"/>
      <c r="DA1273" s="92"/>
      <c r="DB1273" s="92"/>
      <c r="DC1273" s="92"/>
      <c r="DD1273" s="92"/>
      <c r="DE1273" s="92"/>
      <c r="DF1273" s="92"/>
      <c r="DG1273" s="92"/>
      <c r="DH1273" s="92"/>
      <c r="DI1273" s="92"/>
      <c r="DJ1273" s="92"/>
      <c r="DK1273" s="92"/>
      <c r="DL1273" s="92"/>
      <c r="DM1273" s="92"/>
      <c r="DN1273" s="92"/>
      <c r="DO1273" s="92"/>
      <c r="DP1273" s="92"/>
      <c r="DQ1273" s="92"/>
      <c r="DR1273" s="92"/>
      <c r="DS1273" s="92"/>
      <c r="DT1273" s="92"/>
      <c r="DU1273" s="92"/>
      <c r="DV1273" s="92"/>
      <c r="DW1273" s="92"/>
      <c r="DX1273" s="93"/>
      <c r="DY1273" s="92"/>
      <c r="DZ1273" s="92"/>
      <c r="EA1273" s="92"/>
      <c r="EB1273" s="92"/>
      <c r="EC1273" s="92"/>
      <c r="ED1273" s="92"/>
      <c r="EE1273" s="92"/>
      <c r="EF1273" s="92"/>
      <c r="EG1273" s="92"/>
      <c r="EH1273" s="92"/>
      <c r="EK1273" s="94"/>
      <c r="EL1273" s="95"/>
    </row>
    <row r="1274" spans="7:142" x14ac:dyDescent="0.15">
      <c r="G1274" s="129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236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  <c r="BP1274" s="129"/>
      <c r="BQ1274" s="129"/>
      <c r="BR1274" s="129"/>
      <c r="BS1274" s="129"/>
      <c r="BT1274" s="129"/>
      <c r="BU1274" s="129"/>
      <c r="BV1274" s="129"/>
      <c r="BW1274" s="129"/>
      <c r="BX1274" s="129"/>
      <c r="BY1274" s="129"/>
      <c r="BZ1274" s="129"/>
      <c r="CA1274" s="129"/>
      <c r="CB1274" s="129"/>
      <c r="CC1274" s="129"/>
      <c r="CD1274" s="129"/>
      <c r="CE1274" s="129"/>
      <c r="CF1274" s="92"/>
      <c r="CG1274" s="92"/>
      <c r="CH1274" s="92"/>
      <c r="CI1274" s="92"/>
      <c r="CJ1274" s="92"/>
      <c r="CK1274" s="92"/>
      <c r="CL1274" s="92"/>
      <c r="CM1274" s="92"/>
      <c r="CN1274" s="92"/>
      <c r="CO1274" s="92"/>
      <c r="CP1274" s="92"/>
      <c r="CQ1274" s="92"/>
      <c r="CR1274" s="92"/>
      <c r="CS1274" s="92"/>
      <c r="CT1274" s="92"/>
      <c r="CU1274" s="92"/>
      <c r="CV1274" s="92"/>
      <c r="CW1274" s="92"/>
      <c r="CX1274" s="92"/>
      <c r="CY1274" s="92"/>
      <c r="CZ1274" s="92"/>
      <c r="DA1274" s="92"/>
      <c r="DB1274" s="92"/>
      <c r="DC1274" s="92"/>
      <c r="DD1274" s="92"/>
      <c r="DE1274" s="92"/>
      <c r="DF1274" s="92"/>
      <c r="DG1274" s="92"/>
      <c r="DH1274" s="92"/>
      <c r="DI1274" s="92"/>
      <c r="DJ1274" s="92"/>
      <c r="DK1274" s="92"/>
      <c r="DL1274" s="92"/>
      <c r="DM1274" s="92"/>
      <c r="DN1274" s="92"/>
      <c r="DO1274" s="92"/>
      <c r="DP1274" s="92"/>
      <c r="DQ1274" s="92"/>
      <c r="DR1274" s="92"/>
      <c r="DS1274" s="92"/>
      <c r="DT1274" s="92"/>
      <c r="DU1274" s="92"/>
      <c r="DV1274" s="92"/>
      <c r="DW1274" s="92"/>
      <c r="DX1274" s="93"/>
      <c r="DY1274" s="92"/>
      <c r="DZ1274" s="92"/>
      <c r="EA1274" s="92"/>
      <c r="EB1274" s="92"/>
      <c r="EC1274" s="92"/>
      <c r="ED1274" s="92"/>
      <c r="EE1274" s="92"/>
      <c r="EF1274" s="92"/>
      <c r="EG1274" s="92"/>
      <c r="EH1274" s="92"/>
      <c r="EK1274" s="94"/>
      <c r="EL1274" s="95"/>
    </row>
    <row r="1275" spans="7:142" x14ac:dyDescent="0.15"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129"/>
      <c r="S1275" s="236"/>
      <c r="T1275" s="129"/>
      <c r="U1275" s="129"/>
      <c r="V1275" s="129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  <c r="BP1275" s="129"/>
      <c r="BQ1275" s="129"/>
      <c r="BR1275" s="129"/>
      <c r="BS1275" s="129"/>
      <c r="BT1275" s="129"/>
      <c r="BU1275" s="129"/>
      <c r="BV1275" s="129"/>
      <c r="BW1275" s="129"/>
      <c r="BX1275" s="129"/>
      <c r="BY1275" s="129"/>
      <c r="BZ1275" s="129"/>
      <c r="CA1275" s="129"/>
      <c r="CB1275" s="129"/>
      <c r="CC1275" s="129"/>
      <c r="CD1275" s="129"/>
      <c r="CE1275" s="129"/>
      <c r="CF1275" s="92"/>
      <c r="CG1275" s="92"/>
      <c r="CH1275" s="92"/>
      <c r="CI1275" s="92"/>
      <c r="CJ1275" s="92"/>
      <c r="CK1275" s="92"/>
      <c r="CL1275" s="92"/>
      <c r="CM1275" s="92"/>
      <c r="CN1275" s="92"/>
      <c r="CO1275" s="92"/>
      <c r="CP1275" s="92"/>
      <c r="CQ1275" s="92"/>
      <c r="CR1275" s="92"/>
      <c r="CS1275" s="92"/>
      <c r="CT1275" s="92"/>
      <c r="CU1275" s="92"/>
      <c r="CV1275" s="92"/>
      <c r="CW1275" s="92"/>
      <c r="CX1275" s="92"/>
      <c r="CY1275" s="92"/>
      <c r="CZ1275" s="92"/>
      <c r="DA1275" s="92"/>
      <c r="DB1275" s="92"/>
      <c r="DC1275" s="92"/>
      <c r="DD1275" s="92"/>
      <c r="DE1275" s="92"/>
      <c r="DF1275" s="92"/>
      <c r="DG1275" s="92"/>
      <c r="DH1275" s="92"/>
      <c r="DI1275" s="92"/>
      <c r="DJ1275" s="92"/>
      <c r="DK1275" s="92"/>
      <c r="DL1275" s="92"/>
      <c r="DM1275" s="92"/>
      <c r="DN1275" s="92"/>
      <c r="DO1275" s="92"/>
      <c r="DP1275" s="92"/>
      <c r="DQ1275" s="92"/>
      <c r="DR1275" s="92"/>
      <c r="DS1275" s="92"/>
      <c r="DT1275" s="92"/>
      <c r="DU1275" s="92"/>
      <c r="DV1275" s="92"/>
      <c r="DW1275" s="92"/>
      <c r="DX1275" s="93"/>
      <c r="DY1275" s="92"/>
      <c r="DZ1275" s="92"/>
      <c r="EA1275" s="92"/>
      <c r="EB1275" s="92"/>
      <c r="EC1275" s="92"/>
      <c r="ED1275" s="92"/>
      <c r="EE1275" s="92"/>
      <c r="EF1275" s="92"/>
      <c r="EG1275" s="92"/>
      <c r="EH1275" s="92"/>
      <c r="EK1275" s="94"/>
      <c r="EL1275" s="95"/>
    </row>
    <row r="1276" spans="7:142" x14ac:dyDescent="0.15">
      <c r="G1276" s="129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129"/>
      <c r="S1276" s="236"/>
      <c r="T1276" s="129"/>
      <c r="U1276" s="129"/>
      <c r="V1276" s="129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  <c r="BP1276" s="129"/>
      <c r="BQ1276" s="129"/>
      <c r="BR1276" s="129"/>
      <c r="BS1276" s="129"/>
      <c r="BT1276" s="129"/>
      <c r="BU1276" s="129"/>
      <c r="BV1276" s="129"/>
      <c r="BW1276" s="129"/>
      <c r="BX1276" s="129"/>
      <c r="BY1276" s="129"/>
      <c r="BZ1276" s="129"/>
      <c r="CA1276" s="129"/>
      <c r="CB1276" s="129"/>
      <c r="CC1276" s="129"/>
      <c r="CD1276" s="129"/>
      <c r="CE1276" s="129"/>
      <c r="CF1276" s="92"/>
      <c r="CG1276" s="92"/>
      <c r="CH1276" s="92"/>
      <c r="CI1276" s="92"/>
      <c r="CJ1276" s="92"/>
      <c r="CK1276" s="92"/>
      <c r="CL1276" s="92"/>
      <c r="CM1276" s="92"/>
      <c r="CN1276" s="92"/>
      <c r="CO1276" s="92"/>
      <c r="CP1276" s="92"/>
      <c r="CQ1276" s="92"/>
      <c r="CR1276" s="92"/>
      <c r="CS1276" s="92"/>
      <c r="CT1276" s="92"/>
      <c r="CU1276" s="92"/>
      <c r="CV1276" s="92"/>
      <c r="CW1276" s="92"/>
      <c r="CX1276" s="92"/>
      <c r="CY1276" s="92"/>
      <c r="CZ1276" s="92"/>
      <c r="DA1276" s="92"/>
      <c r="DB1276" s="92"/>
      <c r="DC1276" s="92"/>
      <c r="DD1276" s="92"/>
      <c r="DE1276" s="92"/>
      <c r="DF1276" s="92"/>
      <c r="DG1276" s="92"/>
      <c r="DH1276" s="92"/>
      <c r="DI1276" s="92"/>
      <c r="DJ1276" s="92"/>
      <c r="DK1276" s="92"/>
      <c r="DL1276" s="92"/>
      <c r="DM1276" s="92"/>
      <c r="DN1276" s="92"/>
      <c r="DO1276" s="92"/>
      <c r="DP1276" s="92"/>
      <c r="DQ1276" s="92"/>
      <c r="DR1276" s="92"/>
      <c r="DS1276" s="92"/>
      <c r="DT1276" s="92"/>
      <c r="DU1276" s="92"/>
      <c r="DV1276" s="92"/>
      <c r="DW1276" s="92"/>
      <c r="DX1276" s="93"/>
      <c r="DY1276" s="92"/>
      <c r="DZ1276" s="92"/>
      <c r="EA1276" s="92"/>
      <c r="EB1276" s="92"/>
      <c r="EC1276" s="92"/>
      <c r="ED1276" s="92"/>
      <c r="EE1276" s="92"/>
      <c r="EF1276" s="92"/>
      <c r="EG1276" s="92"/>
      <c r="EH1276" s="92"/>
      <c r="EK1276" s="94"/>
      <c r="EL1276" s="95"/>
    </row>
    <row r="1277" spans="7:142" x14ac:dyDescent="0.15">
      <c r="G1277" s="129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236"/>
      <c r="T1277" s="129"/>
      <c r="U1277" s="129"/>
      <c r="V1277" s="129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  <c r="BP1277" s="129"/>
      <c r="BQ1277" s="129"/>
      <c r="BR1277" s="129"/>
      <c r="BS1277" s="129"/>
      <c r="BT1277" s="129"/>
      <c r="BU1277" s="129"/>
      <c r="BV1277" s="129"/>
      <c r="BW1277" s="129"/>
      <c r="BX1277" s="129"/>
      <c r="BY1277" s="129"/>
      <c r="BZ1277" s="129"/>
      <c r="CA1277" s="129"/>
      <c r="CB1277" s="129"/>
      <c r="CC1277" s="129"/>
      <c r="CD1277" s="129"/>
      <c r="CE1277" s="129"/>
      <c r="CF1277" s="92"/>
      <c r="CG1277" s="92"/>
      <c r="CH1277" s="92"/>
      <c r="CI1277" s="92"/>
      <c r="CJ1277" s="92"/>
      <c r="CK1277" s="92"/>
      <c r="CL1277" s="92"/>
      <c r="CM1277" s="92"/>
      <c r="CN1277" s="92"/>
      <c r="CO1277" s="92"/>
      <c r="CP1277" s="92"/>
      <c r="CQ1277" s="92"/>
      <c r="CR1277" s="92"/>
      <c r="CS1277" s="92"/>
      <c r="CT1277" s="92"/>
      <c r="CU1277" s="92"/>
      <c r="CV1277" s="92"/>
      <c r="CW1277" s="92"/>
      <c r="CX1277" s="92"/>
      <c r="CY1277" s="92"/>
      <c r="CZ1277" s="92"/>
      <c r="DA1277" s="92"/>
      <c r="DB1277" s="92"/>
      <c r="DC1277" s="92"/>
      <c r="DD1277" s="92"/>
      <c r="DE1277" s="92"/>
      <c r="DF1277" s="92"/>
      <c r="DG1277" s="92"/>
      <c r="DH1277" s="92"/>
      <c r="DI1277" s="92"/>
      <c r="DJ1277" s="92"/>
      <c r="DK1277" s="92"/>
      <c r="DL1277" s="92"/>
      <c r="DM1277" s="92"/>
      <c r="DN1277" s="92"/>
      <c r="DO1277" s="92"/>
      <c r="DP1277" s="92"/>
      <c r="DQ1277" s="92"/>
      <c r="DR1277" s="92"/>
      <c r="DS1277" s="92"/>
      <c r="DT1277" s="92"/>
      <c r="DU1277" s="92"/>
      <c r="DV1277" s="92"/>
      <c r="DW1277" s="92"/>
      <c r="DX1277" s="93"/>
      <c r="DY1277" s="92"/>
      <c r="DZ1277" s="92"/>
      <c r="EA1277" s="92"/>
      <c r="EB1277" s="92"/>
      <c r="EC1277" s="92"/>
      <c r="ED1277" s="92"/>
      <c r="EE1277" s="92"/>
      <c r="EF1277" s="92"/>
      <c r="EG1277" s="92"/>
      <c r="EH1277" s="92"/>
      <c r="EK1277" s="94"/>
      <c r="EL1277" s="95"/>
    </row>
    <row r="1278" spans="7:142" x14ac:dyDescent="0.15">
      <c r="G1278" s="129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129"/>
      <c r="S1278" s="236"/>
      <c r="T1278" s="129"/>
      <c r="U1278" s="129"/>
      <c r="V1278" s="129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  <c r="BP1278" s="129"/>
      <c r="BQ1278" s="129"/>
      <c r="BR1278" s="129"/>
      <c r="BS1278" s="129"/>
      <c r="BT1278" s="129"/>
      <c r="BU1278" s="129"/>
      <c r="BV1278" s="129"/>
      <c r="BW1278" s="129"/>
      <c r="BX1278" s="129"/>
      <c r="BY1278" s="129"/>
      <c r="BZ1278" s="129"/>
      <c r="CA1278" s="129"/>
      <c r="CB1278" s="129"/>
      <c r="CC1278" s="129"/>
      <c r="CD1278" s="129"/>
      <c r="CE1278" s="129"/>
      <c r="CF1278" s="92"/>
      <c r="CG1278" s="92"/>
      <c r="CH1278" s="92"/>
      <c r="CI1278" s="92"/>
      <c r="CJ1278" s="92"/>
      <c r="CK1278" s="92"/>
      <c r="CL1278" s="92"/>
      <c r="CM1278" s="92"/>
      <c r="CN1278" s="92"/>
      <c r="CO1278" s="92"/>
      <c r="CP1278" s="92"/>
      <c r="CQ1278" s="92"/>
      <c r="CR1278" s="92"/>
      <c r="CS1278" s="92"/>
      <c r="CT1278" s="92"/>
      <c r="CU1278" s="92"/>
      <c r="CV1278" s="92"/>
      <c r="CW1278" s="92"/>
      <c r="CX1278" s="92"/>
      <c r="CY1278" s="92"/>
      <c r="CZ1278" s="92"/>
      <c r="DA1278" s="92"/>
      <c r="DB1278" s="92"/>
      <c r="DC1278" s="92"/>
      <c r="DD1278" s="92"/>
      <c r="DE1278" s="92"/>
      <c r="DF1278" s="92"/>
      <c r="DG1278" s="92"/>
      <c r="DH1278" s="92"/>
      <c r="DI1278" s="92"/>
      <c r="DJ1278" s="92"/>
      <c r="DK1278" s="92"/>
      <c r="DL1278" s="92"/>
      <c r="DM1278" s="92"/>
      <c r="DN1278" s="92"/>
      <c r="DO1278" s="92"/>
      <c r="DP1278" s="92"/>
      <c r="DQ1278" s="92"/>
      <c r="DR1278" s="92"/>
      <c r="DS1278" s="92"/>
      <c r="DT1278" s="92"/>
      <c r="DU1278" s="92"/>
      <c r="DV1278" s="92"/>
      <c r="DW1278" s="92"/>
      <c r="DX1278" s="93"/>
      <c r="DY1278" s="92"/>
      <c r="DZ1278" s="92"/>
      <c r="EA1278" s="92"/>
      <c r="EB1278" s="92"/>
      <c r="EC1278" s="92"/>
      <c r="ED1278" s="92"/>
      <c r="EE1278" s="92"/>
      <c r="EF1278" s="92"/>
      <c r="EG1278" s="92"/>
      <c r="EH1278" s="92"/>
      <c r="EK1278" s="94"/>
      <c r="EL1278" s="95"/>
    </row>
    <row r="1279" spans="7:142" x14ac:dyDescent="0.15">
      <c r="G1279" s="129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129"/>
      <c r="S1279" s="236"/>
      <c r="T1279" s="129"/>
      <c r="U1279" s="129"/>
      <c r="V1279" s="129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  <c r="BP1279" s="129"/>
      <c r="BQ1279" s="129"/>
      <c r="BR1279" s="129"/>
      <c r="BS1279" s="129"/>
      <c r="BT1279" s="129"/>
      <c r="BU1279" s="129"/>
      <c r="BV1279" s="129"/>
      <c r="BW1279" s="129"/>
      <c r="BX1279" s="129"/>
      <c r="BY1279" s="129"/>
      <c r="BZ1279" s="129"/>
      <c r="CA1279" s="129"/>
      <c r="CB1279" s="129"/>
      <c r="CC1279" s="129"/>
      <c r="CD1279" s="129"/>
      <c r="CE1279" s="129"/>
      <c r="CF1279" s="92"/>
      <c r="CG1279" s="92"/>
      <c r="CH1279" s="92"/>
      <c r="CI1279" s="92"/>
      <c r="CJ1279" s="92"/>
      <c r="CK1279" s="92"/>
      <c r="CL1279" s="92"/>
      <c r="CM1279" s="92"/>
      <c r="CN1279" s="92"/>
      <c r="CO1279" s="92"/>
      <c r="CP1279" s="92"/>
      <c r="CQ1279" s="92"/>
      <c r="CR1279" s="92"/>
      <c r="CS1279" s="92"/>
      <c r="CT1279" s="92"/>
      <c r="CU1279" s="92"/>
      <c r="CV1279" s="92"/>
      <c r="CW1279" s="92"/>
      <c r="CX1279" s="92"/>
      <c r="CY1279" s="92"/>
      <c r="CZ1279" s="92"/>
      <c r="DA1279" s="92"/>
      <c r="DB1279" s="92"/>
      <c r="DC1279" s="92"/>
      <c r="DD1279" s="92"/>
      <c r="DE1279" s="92"/>
      <c r="DF1279" s="92"/>
      <c r="DG1279" s="92"/>
      <c r="DH1279" s="92"/>
      <c r="DI1279" s="92"/>
      <c r="DJ1279" s="92"/>
      <c r="DK1279" s="92"/>
      <c r="DL1279" s="92"/>
      <c r="DM1279" s="92"/>
      <c r="DN1279" s="92"/>
      <c r="DO1279" s="92"/>
      <c r="DP1279" s="92"/>
      <c r="DQ1279" s="92"/>
      <c r="DR1279" s="92"/>
      <c r="DS1279" s="92"/>
      <c r="DT1279" s="92"/>
      <c r="DU1279" s="92"/>
      <c r="DV1279" s="92"/>
      <c r="DW1279" s="92"/>
      <c r="DX1279" s="93"/>
      <c r="DY1279" s="92"/>
      <c r="DZ1279" s="92"/>
      <c r="EA1279" s="92"/>
      <c r="EB1279" s="92"/>
      <c r="EC1279" s="92"/>
      <c r="ED1279" s="92"/>
      <c r="EE1279" s="92"/>
      <c r="EF1279" s="92"/>
      <c r="EG1279" s="92"/>
      <c r="EH1279" s="92"/>
      <c r="EK1279" s="94"/>
      <c r="EL1279" s="95"/>
    </row>
    <row r="1280" spans="7:142" x14ac:dyDescent="0.15">
      <c r="G1280" s="129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129"/>
      <c r="S1280" s="236"/>
      <c r="T1280" s="129"/>
      <c r="U1280" s="129"/>
      <c r="V1280" s="129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  <c r="BP1280" s="129"/>
      <c r="BQ1280" s="129"/>
      <c r="BR1280" s="129"/>
      <c r="BS1280" s="129"/>
      <c r="BT1280" s="129"/>
      <c r="BU1280" s="129"/>
      <c r="BV1280" s="129"/>
      <c r="BW1280" s="129"/>
      <c r="BX1280" s="129"/>
      <c r="BY1280" s="129"/>
      <c r="BZ1280" s="129"/>
      <c r="CA1280" s="129"/>
      <c r="CB1280" s="129"/>
      <c r="CC1280" s="129"/>
      <c r="CD1280" s="129"/>
      <c r="CE1280" s="129"/>
      <c r="CF1280" s="92"/>
      <c r="CG1280" s="92"/>
      <c r="CH1280" s="92"/>
      <c r="CI1280" s="92"/>
      <c r="CJ1280" s="92"/>
      <c r="CK1280" s="92"/>
      <c r="CL1280" s="92"/>
      <c r="CM1280" s="92"/>
      <c r="CN1280" s="92"/>
      <c r="CO1280" s="92"/>
      <c r="CP1280" s="92"/>
      <c r="CQ1280" s="92"/>
      <c r="CR1280" s="92"/>
      <c r="CS1280" s="92"/>
      <c r="CT1280" s="92"/>
      <c r="CU1280" s="92"/>
      <c r="CV1280" s="92"/>
      <c r="CW1280" s="92"/>
      <c r="CX1280" s="92"/>
      <c r="CY1280" s="92"/>
      <c r="CZ1280" s="92"/>
      <c r="DA1280" s="92"/>
      <c r="DB1280" s="92"/>
      <c r="DC1280" s="92"/>
      <c r="DD1280" s="92"/>
      <c r="DE1280" s="92"/>
      <c r="DF1280" s="92"/>
      <c r="DG1280" s="92"/>
      <c r="DH1280" s="92"/>
      <c r="DI1280" s="92"/>
      <c r="DJ1280" s="92"/>
      <c r="DK1280" s="92"/>
      <c r="DL1280" s="92"/>
      <c r="DM1280" s="92"/>
      <c r="DN1280" s="92"/>
      <c r="DO1280" s="92"/>
      <c r="DP1280" s="92"/>
      <c r="DQ1280" s="92"/>
      <c r="DR1280" s="92"/>
      <c r="DS1280" s="92"/>
      <c r="DT1280" s="92"/>
      <c r="DU1280" s="92"/>
      <c r="DV1280" s="92"/>
      <c r="DW1280" s="92"/>
      <c r="DX1280" s="93"/>
      <c r="DY1280" s="92"/>
      <c r="DZ1280" s="92"/>
      <c r="EA1280" s="92"/>
      <c r="EB1280" s="92"/>
      <c r="EC1280" s="92"/>
      <c r="ED1280" s="92"/>
      <c r="EE1280" s="92"/>
      <c r="EF1280" s="92"/>
      <c r="EG1280" s="92"/>
      <c r="EH1280" s="92"/>
      <c r="EK1280" s="94"/>
      <c r="EL1280" s="95"/>
    </row>
    <row r="1281" spans="7:142" x14ac:dyDescent="0.15">
      <c r="G1281" s="129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129"/>
      <c r="S1281" s="236"/>
      <c r="T1281" s="129"/>
      <c r="U1281" s="129"/>
      <c r="V1281" s="129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  <c r="BP1281" s="129"/>
      <c r="BQ1281" s="129"/>
      <c r="BR1281" s="129"/>
      <c r="BS1281" s="129"/>
      <c r="BT1281" s="129"/>
      <c r="BU1281" s="129"/>
      <c r="BV1281" s="129"/>
      <c r="BW1281" s="129"/>
      <c r="BX1281" s="129"/>
      <c r="BY1281" s="129"/>
      <c r="BZ1281" s="129"/>
      <c r="CA1281" s="129"/>
      <c r="CB1281" s="129"/>
      <c r="CC1281" s="129"/>
      <c r="CD1281" s="129"/>
      <c r="CE1281" s="129"/>
      <c r="CF1281" s="92"/>
      <c r="CG1281" s="92"/>
      <c r="CH1281" s="92"/>
      <c r="CI1281" s="92"/>
      <c r="CJ1281" s="92"/>
      <c r="CK1281" s="92"/>
      <c r="CL1281" s="92"/>
      <c r="CM1281" s="92"/>
      <c r="CN1281" s="92"/>
      <c r="CO1281" s="92"/>
      <c r="CP1281" s="92"/>
      <c r="CQ1281" s="92"/>
      <c r="CR1281" s="92"/>
      <c r="CS1281" s="92"/>
      <c r="CT1281" s="92"/>
      <c r="CU1281" s="92"/>
      <c r="CV1281" s="92"/>
      <c r="CW1281" s="92"/>
      <c r="CX1281" s="92"/>
      <c r="CY1281" s="92"/>
      <c r="CZ1281" s="92"/>
      <c r="DA1281" s="92"/>
      <c r="DB1281" s="92"/>
      <c r="DC1281" s="92"/>
      <c r="DD1281" s="92"/>
      <c r="DE1281" s="92"/>
      <c r="DF1281" s="92"/>
      <c r="DG1281" s="92"/>
      <c r="DH1281" s="92"/>
      <c r="DI1281" s="92"/>
      <c r="DJ1281" s="92"/>
      <c r="DK1281" s="92"/>
      <c r="DL1281" s="92"/>
      <c r="DM1281" s="92"/>
      <c r="DN1281" s="92"/>
      <c r="DO1281" s="92"/>
      <c r="DP1281" s="92"/>
      <c r="DQ1281" s="92"/>
      <c r="DR1281" s="92"/>
      <c r="DS1281" s="92"/>
      <c r="DT1281" s="92"/>
      <c r="DU1281" s="92"/>
      <c r="DV1281" s="92"/>
      <c r="DW1281" s="92"/>
      <c r="DX1281" s="93"/>
      <c r="DY1281" s="92"/>
      <c r="DZ1281" s="92"/>
      <c r="EA1281" s="92"/>
      <c r="EB1281" s="92"/>
      <c r="EC1281" s="92"/>
      <c r="ED1281" s="92"/>
      <c r="EE1281" s="92"/>
      <c r="EF1281" s="92"/>
      <c r="EG1281" s="92"/>
      <c r="EH1281" s="92"/>
      <c r="EK1281" s="94"/>
      <c r="EL1281" s="95"/>
    </row>
    <row r="1282" spans="7:142" x14ac:dyDescent="0.15">
      <c r="G1282" s="129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129"/>
      <c r="S1282" s="236"/>
      <c r="T1282" s="129"/>
      <c r="U1282" s="129"/>
      <c r="V1282" s="129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  <c r="BP1282" s="129"/>
      <c r="BQ1282" s="129"/>
      <c r="BR1282" s="129"/>
      <c r="BS1282" s="129"/>
      <c r="BT1282" s="129"/>
      <c r="BU1282" s="129"/>
      <c r="BV1282" s="129"/>
      <c r="BW1282" s="129"/>
      <c r="BX1282" s="129"/>
      <c r="BY1282" s="129"/>
      <c r="BZ1282" s="129"/>
      <c r="CA1282" s="129"/>
      <c r="CB1282" s="129"/>
      <c r="CC1282" s="129"/>
      <c r="CD1282" s="129"/>
      <c r="CE1282" s="129"/>
      <c r="CF1282" s="92"/>
      <c r="CG1282" s="92"/>
      <c r="CH1282" s="92"/>
      <c r="CI1282" s="92"/>
      <c r="CJ1282" s="92"/>
      <c r="CK1282" s="92"/>
      <c r="CL1282" s="92"/>
      <c r="CM1282" s="92"/>
      <c r="CN1282" s="92"/>
      <c r="CO1282" s="92"/>
      <c r="CP1282" s="92"/>
      <c r="CQ1282" s="92"/>
      <c r="CR1282" s="92"/>
      <c r="CS1282" s="92"/>
      <c r="CT1282" s="92"/>
      <c r="CU1282" s="92"/>
      <c r="CV1282" s="92"/>
      <c r="CW1282" s="92"/>
      <c r="CX1282" s="92"/>
      <c r="CY1282" s="92"/>
      <c r="CZ1282" s="92"/>
      <c r="DA1282" s="92"/>
      <c r="DB1282" s="92"/>
      <c r="DC1282" s="92"/>
      <c r="DD1282" s="92"/>
      <c r="DE1282" s="92"/>
      <c r="DF1282" s="92"/>
      <c r="DG1282" s="92"/>
      <c r="DH1282" s="92"/>
      <c r="DI1282" s="92"/>
      <c r="DJ1282" s="92"/>
      <c r="DK1282" s="92"/>
      <c r="DL1282" s="92"/>
      <c r="DM1282" s="92"/>
      <c r="DN1282" s="92"/>
      <c r="DO1282" s="92"/>
      <c r="DP1282" s="92"/>
      <c r="DQ1282" s="92"/>
      <c r="DR1282" s="92"/>
      <c r="DS1282" s="92"/>
      <c r="DT1282" s="92"/>
      <c r="DU1282" s="92"/>
      <c r="DV1282" s="92"/>
      <c r="DW1282" s="92"/>
      <c r="DX1282" s="93"/>
      <c r="DY1282" s="92"/>
      <c r="DZ1282" s="92"/>
      <c r="EA1282" s="92"/>
      <c r="EB1282" s="92"/>
      <c r="EC1282" s="92"/>
      <c r="ED1282" s="92"/>
      <c r="EE1282" s="92"/>
      <c r="EF1282" s="92"/>
      <c r="EG1282" s="92"/>
      <c r="EH1282" s="92"/>
      <c r="EK1282" s="94"/>
      <c r="EL1282" s="95"/>
    </row>
    <row r="1283" spans="7:142" x14ac:dyDescent="0.15">
      <c r="G1283" s="129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129"/>
      <c r="S1283" s="236"/>
      <c r="T1283" s="129"/>
      <c r="U1283" s="129"/>
      <c r="V1283" s="129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  <c r="BP1283" s="129"/>
      <c r="BQ1283" s="129"/>
      <c r="BR1283" s="129"/>
      <c r="BS1283" s="129"/>
      <c r="BT1283" s="129"/>
      <c r="BU1283" s="129"/>
      <c r="BV1283" s="129"/>
      <c r="BW1283" s="129"/>
      <c r="BX1283" s="129"/>
      <c r="BY1283" s="129"/>
      <c r="BZ1283" s="129"/>
      <c r="CA1283" s="129"/>
      <c r="CB1283" s="129"/>
      <c r="CC1283" s="129"/>
      <c r="CD1283" s="129"/>
      <c r="CE1283" s="129"/>
      <c r="CF1283" s="92"/>
      <c r="CG1283" s="92"/>
      <c r="CH1283" s="92"/>
      <c r="CI1283" s="92"/>
      <c r="CJ1283" s="92"/>
      <c r="CK1283" s="92"/>
      <c r="CL1283" s="92"/>
      <c r="CM1283" s="92"/>
      <c r="CN1283" s="92"/>
      <c r="CO1283" s="92"/>
      <c r="CP1283" s="92"/>
      <c r="CQ1283" s="92"/>
      <c r="CR1283" s="92"/>
      <c r="CS1283" s="92"/>
      <c r="CT1283" s="92"/>
      <c r="CU1283" s="92"/>
      <c r="CV1283" s="92"/>
      <c r="CW1283" s="92"/>
      <c r="CX1283" s="92"/>
      <c r="CY1283" s="92"/>
      <c r="CZ1283" s="92"/>
      <c r="DA1283" s="92"/>
      <c r="DB1283" s="92"/>
      <c r="DC1283" s="92"/>
      <c r="DD1283" s="92"/>
      <c r="DE1283" s="92"/>
      <c r="DF1283" s="92"/>
      <c r="DG1283" s="92"/>
      <c r="DH1283" s="92"/>
      <c r="DI1283" s="92"/>
      <c r="DJ1283" s="92"/>
      <c r="DK1283" s="92"/>
      <c r="DL1283" s="92"/>
      <c r="DM1283" s="92"/>
      <c r="DN1283" s="92"/>
      <c r="DO1283" s="92"/>
      <c r="DP1283" s="92"/>
      <c r="DQ1283" s="92"/>
      <c r="DR1283" s="92"/>
      <c r="DS1283" s="92"/>
      <c r="DT1283" s="92"/>
      <c r="DU1283" s="92"/>
      <c r="DV1283" s="92"/>
      <c r="DW1283" s="92"/>
      <c r="DX1283" s="93"/>
      <c r="DY1283" s="92"/>
      <c r="DZ1283" s="92"/>
      <c r="EA1283" s="92"/>
      <c r="EB1283" s="92"/>
      <c r="EC1283" s="92"/>
      <c r="ED1283" s="92"/>
      <c r="EE1283" s="92"/>
      <c r="EF1283" s="92"/>
      <c r="EG1283" s="92"/>
      <c r="EH1283" s="92"/>
      <c r="EK1283" s="94"/>
      <c r="EL1283" s="95"/>
    </row>
    <row r="1284" spans="7:142" x14ac:dyDescent="0.15">
      <c r="G1284" s="129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236"/>
      <c r="T1284" s="129"/>
      <c r="U1284" s="129"/>
      <c r="V1284" s="129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  <c r="BP1284" s="129"/>
      <c r="BQ1284" s="129"/>
      <c r="BR1284" s="129"/>
      <c r="BS1284" s="129"/>
      <c r="BT1284" s="129"/>
      <c r="BU1284" s="129"/>
      <c r="BV1284" s="129"/>
      <c r="BW1284" s="129"/>
      <c r="BX1284" s="129"/>
      <c r="BY1284" s="129"/>
      <c r="BZ1284" s="129"/>
      <c r="CA1284" s="129"/>
      <c r="CB1284" s="129"/>
      <c r="CC1284" s="129"/>
      <c r="CD1284" s="129"/>
      <c r="CE1284" s="129"/>
      <c r="CF1284" s="92"/>
      <c r="CG1284" s="92"/>
      <c r="CH1284" s="92"/>
      <c r="CI1284" s="92"/>
      <c r="CJ1284" s="92"/>
      <c r="CK1284" s="92"/>
      <c r="CL1284" s="92"/>
      <c r="CM1284" s="92"/>
      <c r="CN1284" s="92"/>
      <c r="CO1284" s="92"/>
      <c r="CP1284" s="92"/>
      <c r="CQ1284" s="92"/>
      <c r="CR1284" s="92"/>
      <c r="CS1284" s="92"/>
      <c r="CT1284" s="92"/>
      <c r="CU1284" s="92"/>
      <c r="CV1284" s="92"/>
      <c r="CW1284" s="92"/>
      <c r="CX1284" s="92"/>
      <c r="CY1284" s="92"/>
      <c r="CZ1284" s="92"/>
      <c r="DA1284" s="92"/>
      <c r="DB1284" s="92"/>
      <c r="DC1284" s="92"/>
      <c r="DD1284" s="92"/>
      <c r="DE1284" s="92"/>
      <c r="DF1284" s="92"/>
      <c r="DG1284" s="92"/>
      <c r="DH1284" s="92"/>
      <c r="DI1284" s="92"/>
      <c r="DJ1284" s="92"/>
      <c r="DK1284" s="92"/>
      <c r="DL1284" s="92"/>
      <c r="DM1284" s="92"/>
      <c r="DN1284" s="92"/>
      <c r="DO1284" s="92"/>
      <c r="DP1284" s="92"/>
      <c r="DQ1284" s="92"/>
      <c r="DR1284" s="92"/>
      <c r="DS1284" s="92"/>
      <c r="DT1284" s="92"/>
      <c r="DU1284" s="92"/>
      <c r="DV1284" s="92"/>
      <c r="DW1284" s="92"/>
      <c r="DX1284" s="93"/>
      <c r="DY1284" s="92"/>
      <c r="DZ1284" s="92"/>
      <c r="EA1284" s="92"/>
      <c r="EB1284" s="92"/>
      <c r="EC1284" s="92"/>
      <c r="ED1284" s="92"/>
      <c r="EE1284" s="92"/>
      <c r="EF1284" s="92"/>
      <c r="EG1284" s="92"/>
      <c r="EH1284" s="92"/>
      <c r="EK1284" s="94"/>
      <c r="EL1284" s="95"/>
    </row>
    <row r="1285" spans="7:142" x14ac:dyDescent="0.15">
      <c r="G1285" s="129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236"/>
      <c r="T1285" s="129"/>
      <c r="U1285" s="129"/>
      <c r="V1285" s="129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  <c r="BP1285" s="129"/>
      <c r="BQ1285" s="129"/>
      <c r="BR1285" s="129"/>
      <c r="BS1285" s="129"/>
      <c r="BT1285" s="129"/>
      <c r="BU1285" s="129"/>
      <c r="BV1285" s="129"/>
      <c r="BW1285" s="129"/>
      <c r="BX1285" s="129"/>
      <c r="BY1285" s="129"/>
      <c r="BZ1285" s="129"/>
      <c r="CA1285" s="129"/>
      <c r="CB1285" s="129"/>
      <c r="CC1285" s="129"/>
      <c r="CD1285" s="129"/>
      <c r="CE1285" s="129"/>
      <c r="CF1285" s="92"/>
      <c r="CG1285" s="92"/>
      <c r="CH1285" s="92"/>
      <c r="CI1285" s="92"/>
      <c r="CJ1285" s="92"/>
      <c r="CK1285" s="92"/>
      <c r="CL1285" s="92"/>
      <c r="CM1285" s="92"/>
      <c r="CN1285" s="92"/>
      <c r="CO1285" s="92"/>
      <c r="CP1285" s="92"/>
      <c r="CQ1285" s="92"/>
      <c r="CR1285" s="92"/>
      <c r="CS1285" s="92"/>
      <c r="CT1285" s="92"/>
      <c r="CU1285" s="92"/>
      <c r="CV1285" s="92"/>
      <c r="CW1285" s="92"/>
      <c r="CX1285" s="92"/>
      <c r="CY1285" s="92"/>
      <c r="CZ1285" s="92"/>
      <c r="DA1285" s="92"/>
      <c r="DB1285" s="92"/>
      <c r="DC1285" s="92"/>
      <c r="DD1285" s="92"/>
      <c r="DE1285" s="92"/>
      <c r="DF1285" s="92"/>
      <c r="DG1285" s="92"/>
      <c r="DH1285" s="92"/>
      <c r="DI1285" s="92"/>
      <c r="DJ1285" s="92"/>
      <c r="DK1285" s="92"/>
      <c r="DL1285" s="92"/>
      <c r="DM1285" s="92"/>
      <c r="DN1285" s="92"/>
      <c r="DO1285" s="92"/>
      <c r="DP1285" s="92"/>
      <c r="DQ1285" s="92"/>
      <c r="DR1285" s="92"/>
      <c r="DS1285" s="92"/>
      <c r="DT1285" s="92"/>
      <c r="DU1285" s="92"/>
      <c r="DV1285" s="92"/>
      <c r="DW1285" s="92"/>
      <c r="DX1285" s="93"/>
      <c r="DY1285" s="92"/>
      <c r="DZ1285" s="92"/>
      <c r="EA1285" s="92"/>
      <c r="EB1285" s="92"/>
      <c r="EC1285" s="92"/>
      <c r="ED1285" s="92"/>
      <c r="EE1285" s="92"/>
      <c r="EF1285" s="92"/>
      <c r="EG1285" s="92"/>
      <c r="EH1285" s="92"/>
      <c r="EK1285" s="94"/>
      <c r="EL1285" s="95"/>
    </row>
    <row r="1286" spans="7:142" x14ac:dyDescent="0.15">
      <c r="G1286" s="129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129"/>
      <c r="S1286" s="236"/>
      <c r="T1286" s="129"/>
      <c r="U1286" s="129"/>
      <c r="V1286" s="129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  <c r="BP1286" s="129"/>
      <c r="BQ1286" s="129"/>
      <c r="BR1286" s="129"/>
      <c r="BS1286" s="129"/>
      <c r="BT1286" s="129"/>
      <c r="BU1286" s="129"/>
      <c r="BV1286" s="129"/>
      <c r="BW1286" s="129"/>
      <c r="BX1286" s="129"/>
      <c r="BY1286" s="129"/>
      <c r="BZ1286" s="129"/>
      <c r="CA1286" s="129"/>
      <c r="CB1286" s="129"/>
      <c r="CC1286" s="129"/>
      <c r="CD1286" s="129"/>
      <c r="CE1286" s="129"/>
      <c r="CF1286" s="92"/>
      <c r="CG1286" s="92"/>
      <c r="CH1286" s="92"/>
      <c r="CI1286" s="92"/>
      <c r="CJ1286" s="92"/>
      <c r="CK1286" s="92"/>
      <c r="CL1286" s="92"/>
      <c r="CM1286" s="92"/>
      <c r="CN1286" s="92"/>
      <c r="CO1286" s="92"/>
      <c r="CP1286" s="92"/>
      <c r="CQ1286" s="92"/>
      <c r="CR1286" s="92"/>
      <c r="CS1286" s="92"/>
      <c r="CT1286" s="92"/>
      <c r="CU1286" s="92"/>
      <c r="CV1286" s="92"/>
      <c r="CW1286" s="92"/>
      <c r="CX1286" s="92"/>
      <c r="CY1286" s="92"/>
      <c r="CZ1286" s="92"/>
      <c r="DA1286" s="92"/>
      <c r="DB1286" s="92"/>
      <c r="DC1286" s="92"/>
      <c r="DD1286" s="92"/>
      <c r="DE1286" s="92"/>
      <c r="DF1286" s="92"/>
      <c r="DG1286" s="92"/>
      <c r="DH1286" s="92"/>
      <c r="DI1286" s="92"/>
      <c r="DJ1286" s="92"/>
      <c r="DK1286" s="92"/>
      <c r="DL1286" s="92"/>
      <c r="DM1286" s="92"/>
      <c r="DN1286" s="92"/>
      <c r="DO1286" s="92"/>
      <c r="DP1286" s="92"/>
      <c r="DQ1286" s="92"/>
      <c r="DR1286" s="92"/>
      <c r="DS1286" s="92"/>
      <c r="DT1286" s="92"/>
      <c r="DU1286" s="92"/>
      <c r="DV1286" s="92"/>
      <c r="DW1286" s="92"/>
      <c r="DX1286" s="93"/>
      <c r="DY1286" s="92"/>
      <c r="DZ1286" s="92"/>
      <c r="EA1286" s="92"/>
      <c r="EB1286" s="92"/>
      <c r="EC1286" s="92"/>
      <c r="ED1286" s="92"/>
      <c r="EE1286" s="92"/>
      <c r="EF1286" s="92"/>
      <c r="EG1286" s="92"/>
      <c r="EH1286" s="92"/>
      <c r="EK1286" s="94"/>
      <c r="EL1286" s="95"/>
    </row>
    <row r="1287" spans="7:142" x14ac:dyDescent="0.15">
      <c r="G1287" s="129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236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  <c r="BP1287" s="129"/>
      <c r="BQ1287" s="129"/>
      <c r="BR1287" s="129"/>
      <c r="BS1287" s="129"/>
      <c r="BT1287" s="129"/>
      <c r="BU1287" s="129"/>
      <c r="BV1287" s="129"/>
      <c r="BW1287" s="129"/>
      <c r="BX1287" s="129"/>
      <c r="BY1287" s="129"/>
      <c r="BZ1287" s="129"/>
      <c r="CA1287" s="129"/>
      <c r="CB1287" s="129"/>
      <c r="CC1287" s="129"/>
      <c r="CD1287" s="129"/>
      <c r="CE1287" s="129"/>
      <c r="CF1287" s="92"/>
      <c r="CG1287" s="92"/>
      <c r="CH1287" s="92"/>
      <c r="CI1287" s="92"/>
      <c r="CJ1287" s="92"/>
      <c r="CK1287" s="92"/>
      <c r="CL1287" s="92"/>
      <c r="CM1287" s="92"/>
      <c r="CN1287" s="92"/>
      <c r="CO1287" s="92"/>
      <c r="CP1287" s="92"/>
      <c r="CQ1287" s="92"/>
      <c r="CR1287" s="92"/>
      <c r="CS1287" s="92"/>
      <c r="CT1287" s="92"/>
      <c r="CU1287" s="92"/>
      <c r="CV1287" s="92"/>
      <c r="CW1287" s="92"/>
      <c r="CX1287" s="92"/>
      <c r="CY1287" s="92"/>
      <c r="CZ1287" s="92"/>
      <c r="DA1287" s="92"/>
      <c r="DB1287" s="92"/>
      <c r="DC1287" s="92"/>
      <c r="DD1287" s="92"/>
      <c r="DE1287" s="92"/>
      <c r="DF1287" s="92"/>
      <c r="DG1287" s="92"/>
      <c r="DH1287" s="92"/>
      <c r="DI1287" s="92"/>
      <c r="DJ1287" s="92"/>
      <c r="DK1287" s="92"/>
      <c r="DL1287" s="92"/>
      <c r="DM1287" s="92"/>
      <c r="DN1287" s="92"/>
      <c r="DO1287" s="92"/>
      <c r="DP1287" s="92"/>
      <c r="DQ1287" s="92"/>
      <c r="DR1287" s="92"/>
      <c r="DS1287" s="92"/>
      <c r="DT1287" s="92"/>
      <c r="DU1287" s="92"/>
      <c r="DV1287" s="92"/>
      <c r="DW1287" s="92"/>
      <c r="DX1287" s="93"/>
      <c r="DY1287" s="92"/>
      <c r="DZ1287" s="92"/>
      <c r="EA1287" s="92"/>
      <c r="EB1287" s="92"/>
      <c r="EC1287" s="92"/>
      <c r="ED1287" s="92"/>
      <c r="EE1287" s="92"/>
      <c r="EF1287" s="92"/>
      <c r="EG1287" s="92"/>
      <c r="EH1287" s="92"/>
      <c r="EK1287" s="94"/>
      <c r="EL1287" s="95"/>
    </row>
    <row r="1288" spans="7:142" x14ac:dyDescent="0.15">
      <c r="G1288" s="129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236"/>
      <c r="T1288" s="129"/>
      <c r="U1288" s="129"/>
      <c r="V1288" s="129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  <c r="BP1288" s="129"/>
      <c r="BQ1288" s="129"/>
      <c r="BR1288" s="129"/>
      <c r="BS1288" s="129"/>
      <c r="BT1288" s="129"/>
      <c r="BU1288" s="129"/>
      <c r="BV1288" s="129"/>
      <c r="BW1288" s="129"/>
      <c r="BX1288" s="129"/>
      <c r="BY1288" s="129"/>
      <c r="BZ1288" s="129"/>
      <c r="CA1288" s="129"/>
      <c r="CB1288" s="129"/>
      <c r="CC1288" s="129"/>
      <c r="CD1288" s="129"/>
      <c r="CE1288" s="129"/>
      <c r="CF1288" s="92"/>
      <c r="CG1288" s="92"/>
      <c r="CH1288" s="92"/>
      <c r="CI1288" s="92"/>
      <c r="CJ1288" s="92"/>
      <c r="CK1288" s="92"/>
      <c r="CL1288" s="92"/>
      <c r="CM1288" s="92"/>
      <c r="CN1288" s="92"/>
      <c r="CO1288" s="92"/>
      <c r="CP1288" s="92"/>
      <c r="CQ1288" s="92"/>
      <c r="CR1288" s="92"/>
      <c r="CS1288" s="92"/>
      <c r="CT1288" s="92"/>
      <c r="CU1288" s="92"/>
      <c r="CV1288" s="92"/>
      <c r="CW1288" s="92"/>
      <c r="CX1288" s="92"/>
      <c r="CY1288" s="92"/>
      <c r="CZ1288" s="92"/>
      <c r="DA1288" s="92"/>
      <c r="DB1288" s="92"/>
      <c r="DC1288" s="92"/>
      <c r="DD1288" s="92"/>
      <c r="DE1288" s="92"/>
      <c r="DF1288" s="92"/>
      <c r="DG1288" s="92"/>
      <c r="DH1288" s="92"/>
      <c r="DI1288" s="92"/>
      <c r="DJ1288" s="92"/>
      <c r="DK1288" s="92"/>
      <c r="DL1288" s="92"/>
      <c r="DM1288" s="92"/>
      <c r="DN1288" s="92"/>
      <c r="DO1288" s="92"/>
      <c r="DP1288" s="92"/>
      <c r="DQ1288" s="92"/>
      <c r="DR1288" s="92"/>
      <c r="DS1288" s="92"/>
      <c r="DT1288" s="92"/>
      <c r="DU1288" s="92"/>
      <c r="DV1288" s="92"/>
      <c r="DW1288" s="92"/>
      <c r="DX1288" s="93"/>
      <c r="DY1288" s="92"/>
      <c r="DZ1288" s="92"/>
      <c r="EA1288" s="92"/>
      <c r="EB1288" s="92"/>
      <c r="EC1288" s="92"/>
      <c r="ED1288" s="92"/>
      <c r="EE1288" s="92"/>
      <c r="EF1288" s="92"/>
      <c r="EG1288" s="92"/>
      <c r="EH1288" s="92"/>
      <c r="EK1288" s="94"/>
      <c r="EL1288" s="95"/>
    </row>
    <row r="1289" spans="7:142" x14ac:dyDescent="0.15">
      <c r="G1289" s="129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236"/>
      <c r="T1289" s="129"/>
      <c r="U1289" s="129"/>
      <c r="V1289" s="129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  <c r="BP1289" s="129"/>
      <c r="BQ1289" s="129"/>
      <c r="BR1289" s="129"/>
      <c r="BS1289" s="129"/>
      <c r="BT1289" s="129"/>
      <c r="BU1289" s="129"/>
      <c r="BV1289" s="129"/>
      <c r="BW1289" s="129"/>
      <c r="BX1289" s="129"/>
      <c r="BY1289" s="129"/>
      <c r="BZ1289" s="129"/>
      <c r="CA1289" s="129"/>
      <c r="CB1289" s="129"/>
      <c r="CC1289" s="129"/>
      <c r="CD1289" s="129"/>
      <c r="CE1289" s="129"/>
      <c r="CF1289" s="92"/>
      <c r="CG1289" s="92"/>
      <c r="CH1289" s="92"/>
      <c r="CI1289" s="92"/>
      <c r="CJ1289" s="92"/>
      <c r="CK1289" s="92"/>
      <c r="CL1289" s="92"/>
      <c r="CM1289" s="92"/>
      <c r="CN1289" s="92"/>
      <c r="CO1289" s="92"/>
      <c r="CP1289" s="92"/>
      <c r="CQ1289" s="92"/>
      <c r="CR1289" s="92"/>
      <c r="CS1289" s="92"/>
      <c r="CT1289" s="92"/>
      <c r="CU1289" s="92"/>
      <c r="CV1289" s="92"/>
      <c r="CW1289" s="92"/>
      <c r="CX1289" s="92"/>
      <c r="CY1289" s="92"/>
      <c r="CZ1289" s="92"/>
      <c r="DA1289" s="92"/>
      <c r="DB1289" s="92"/>
      <c r="DC1289" s="92"/>
      <c r="DD1289" s="92"/>
      <c r="DE1289" s="92"/>
      <c r="DF1289" s="92"/>
      <c r="DG1289" s="92"/>
      <c r="DH1289" s="92"/>
      <c r="DI1289" s="92"/>
      <c r="DJ1289" s="92"/>
      <c r="DK1289" s="92"/>
      <c r="DL1289" s="92"/>
      <c r="DM1289" s="92"/>
      <c r="DN1289" s="92"/>
      <c r="DO1289" s="92"/>
      <c r="DP1289" s="92"/>
      <c r="DQ1289" s="92"/>
      <c r="DR1289" s="92"/>
      <c r="DS1289" s="92"/>
      <c r="DT1289" s="92"/>
      <c r="DU1289" s="92"/>
      <c r="DV1289" s="92"/>
      <c r="DW1289" s="92"/>
      <c r="DX1289" s="93"/>
      <c r="DY1289" s="92"/>
      <c r="DZ1289" s="92"/>
      <c r="EA1289" s="92"/>
      <c r="EB1289" s="92"/>
      <c r="EC1289" s="92"/>
      <c r="ED1289" s="92"/>
      <c r="EE1289" s="92"/>
      <c r="EF1289" s="92"/>
      <c r="EG1289" s="92"/>
      <c r="EH1289" s="92"/>
      <c r="EK1289" s="94"/>
      <c r="EL1289" s="95"/>
    </row>
    <row r="1290" spans="7:142" x14ac:dyDescent="0.15">
      <c r="G1290" s="129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236"/>
      <c r="T1290" s="129"/>
      <c r="U1290" s="129"/>
      <c r="V1290" s="129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  <c r="BP1290" s="129"/>
      <c r="BQ1290" s="129"/>
      <c r="BR1290" s="129"/>
      <c r="BS1290" s="129"/>
      <c r="BT1290" s="129"/>
      <c r="BU1290" s="129"/>
      <c r="BV1290" s="129"/>
      <c r="BW1290" s="129"/>
      <c r="BX1290" s="129"/>
      <c r="BY1290" s="129"/>
      <c r="BZ1290" s="129"/>
      <c r="CA1290" s="129"/>
      <c r="CB1290" s="129"/>
      <c r="CC1290" s="129"/>
      <c r="CD1290" s="129"/>
      <c r="CE1290" s="129"/>
      <c r="CF1290" s="92"/>
      <c r="CG1290" s="92"/>
      <c r="CH1290" s="92"/>
      <c r="CI1290" s="92"/>
      <c r="CJ1290" s="92"/>
      <c r="CK1290" s="92"/>
      <c r="CL1290" s="92"/>
      <c r="CM1290" s="92"/>
      <c r="CN1290" s="92"/>
      <c r="CO1290" s="92"/>
      <c r="CP1290" s="92"/>
      <c r="CQ1290" s="92"/>
      <c r="CR1290" s="92"/>
      <c r="CS1290" s="92"/>
      <c r="CT1290" s="92"/>
      <c r="CU1290" s="92"/>
      <c r="CV1290" s="92"/>
      <c r="CW1290" s="92"/>
      <c r="CX1290" s="92"/>
      <c r="CY1290" s="92"/>
      <c r="CZ1290" s="92"/>
      <c r="DA1290" s="92"/>
      <c r="DB1290" s="92"/>
      <c r="DC1290" s="92"/>
      <c r="DD1290" s="92"/>
      <c r="DE1290" s="92"/>
      <c r="DF1290" s="92"/>
      <c r="DG1290" s="92"/>
      <c r="DH1290" s="92"/>
      <c r="DI1290" s="92"/>
      <c r="DJ1290" s="92"/>
      <c r="DK1290" s="92"/>
      <c r="DL1290" s="92"/>
      <c r="DM1290" s="92"/>
      <c r="DN1290" s="92"/>
      <c r="DO1290" s="92"/>
      <c r="DP1290" s="92"/>
      <c r="DQ1290" s="92"/>
      <c r="DR1290" s="92"/>
      <c r="DS1290" s="92"/>
      <c r="DT1290" s="92"/>
      <c r="DU1290" s="92"/>
      <c r="DV1290" s="92"/>
      <c r="DW1290" s="92"/>
      <c r="DX1290" s="93"/>
      <c r="DY1290" s="92"/>
      <c r="DZ1290" s="92"/>
      <c r="EA1290" s="92"/>
      <c r="EB1290" s="92"/>
      <c r="EC1290" s="92"/>
      <c r="ED1290" s="92"/>
      <c r="EE1290" s="92"/>
      <c r="EF1290" s="92"/>
      <c r="EG1290" s="92"/>
      <c r="EH1290" s="92"/>
      <c r="EK1290" s="94"/>
      <c r="EL1290" s="95"/>
    </row>
    <row r="1291" spans="7:142" x14ac:dyDescent="0.15">
      <c r="G1291" s="129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236"/>
      <c r="T1291" s="129"/>
      <c r="U1291" s="129"/>
      <c r="V1291" s="129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  <c r="BP1291" s="129"/>
      <c r="BQ1291" s="129"/>
      <c r="BR1291" s="129"/>
      <c r="BS1291" s="129"/>
      <c r="BT1291" s="129"/>
      <c r="BU1291" s="129"/>
      <c r="BV1291" s="129"/>
      <c r="BW1291" s="129"/>
      <c r="BX1291" s="129"/>
      <c r="BY1291" s="129"/>
      <c r="BZ1291" s="129"/>
      <c r="CA1291" s="129"/>
      <c r="CB1291" s="129"/>
      <c r="CC1291" s="129"/>
      <c r="CD1291" s="129"/>
      <c r="CE1291" s="129"/>
      <c r="CF1291" s="92"/>
      <c r="CG1291" s="92"/>
      <c r="CH1291" s="92"/>
      <c r="CI1291" s="92"/>
      <c r="CJ1291" s="92"/>
      <c r="CK1291" s="92"/>
      <c r="CL1291" s="92"/>
      <c r="CM1291" s="92"/>
      <c r="CN1291" s="92"/>
      <c r="CO1291" s="92"/>
      <c r="CP1291" s="92"/>
      <c r="CQ1291" s="92"/>
      <c r="CR1291" s="92"/>
      <c r="CS1291" s="92"/>
      <c r="CT1291" s="92"/>
      <c r="CU1291" s="92"/>
      <c r="CV1291" s="92"/>
      <c r="CW1291" s="92"/>
      <c r="CX1291" s="92"/>
      <c r="CY1291" s="92"/>
      <c r="CZ1291" s="92"/>
      <c r="DA1291" s="92"/>
      <c r="DB1291" s="92"/>
      <c r="DC1291" s="92"/>
      <c r="DD1291" s="92"/>
      <c r="DE1291" s="92"/>
      <c r="DF1291" s="92"/>
      <c r="DG1291" s="92"/>
      <c r="DH1291" s="92"/>
      <c r="DI1291" s="92"/>
      <c r="DJ1291" s="92"/>
      <c r="DK1291" s="92"/>
      <c r="DL1291" s="92"/>
      <c r="DM1291" s="92"/>
      <c r="DN1291" s="92"/>
      <c r="DO1291" s="92"/>
      <c r="DP1291" s="92"/>
      <c r="DQ1291" s="92"/>
      <c r="DR1291" s="92"/>
      <c r="DS1291" s="92"/>
      <c r="DT1291" s="92"/>
      <c r="DU1291" s="92"/>
      <c r="DV1291" s="92"/>
      <c r="DW1291" s="92"/>
      <c r="DX1291" s="93"/>
      <c r="DY1291" s="92"/>
      <c r="DZ1291" s="92"/>
      <c r="EA1291" s="92"/>
      <c r="EB1291" s="92"/>
      <c r="EC1291" s="92"/>
      <c r="ED1291" s="92"/>
      <c r="EE1291" s="92"/>
      <c r="EF1291" s="92"/>
      <c r="EG1291" s="92"/>
      <c r="EH1291" s="92"/>
      <c r="EJ1291" s="115"/>
      <c r="EK1291" s="94"/>
      <c r="EL1291" s="95"/>
    </row>
    <row r="1292" spans="7:142" x14ac:dyDescent="0.15">
      <c r="G1292" s="129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236"/>
      <c r="T1292" s="129"/>
      <c r="U1292" s="129"/>
      <c r="V1292" s="129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  <c r="BP1292" s="129"/>
      <c r="BQ1292" s="129"/>
      <c r="BR1292" s="129"/>
      <c r="BS1292" s="129"/>
      <c r="BT1292" s="129"/>
      <c r="BU1292" s="129"/>
      <c r="BV1292" s="129"/>
      <c r="BW1292" s="129"/>
      <c r="BX1292" s="129"/>
      <c r="BY1292" s="129"/>
      <c r="BZ1292" s="129"/>
      <c r="CA1292" s="129"/>
      <c r="CB1292" s="129"/>
      <c r="CC1292" s="129"/>
      <c r="CD1292" s="129"/>
      <c r="CE1292" s="129"/>
      <c r="CF1292" s="92"/>
      <c r="CG1292" s="92"/>
      <c r="CH1292" s="92"/>
      <c r="CI1292" s="92"/>
      <c r="CJ1292" s="92"/>
      <c r="CK1292" s="92"/>
      <c r="CL1292" s="92"/>
      <c r="CM1292" s="92"/>
      <c r="CN1292" s="92"/>
      <c r="CO1292" s="92"/>
      <c r="CP1292" s="92"/>
      <c r="CQ1292" s="92"/>
      <c r="CR1292" s="92"/>
      <c r="CS1292" s="92"/>
      <c r="CT1292" s="92"/>
      <c r="CU1292" s="92"/>
      <c r="CV1292" s="92"/>
      <c r="CW1292" s="92"/>
      <c r="CX1292" s="92"/>
      <c r="CY1292" s="92"/>
      <c r="CZ1292" s="92"/>
      <c r="DA1292" s="92"/>
      <c r="DB1292" s="92"/>
      <c r="DC1292" s="92"/>
      <c r="DD1292" s="92"/>
      <c r="DE1292" s="92"/>
      <c r="DF1292" s="92"/>
      <c r="DG1292" s="92"/>
      <c r="DH1292" s="92"/>
      <c r="DI1292" s="92"/>
      <c r="DJ1292" s="92"/>
      <c r="DK1292" s="92"/>
      <c r="DL1292" s="92"/>
      <c r="DM1292" s="92"/>
      <c r="DN1292" s="92"/>
      <c r="DO1292" s="92"/>
      <c r="DP1292" s="92"/>
      <c r="DQ1292" s="92"/>
      <c r="DR1292" s="92"/>
      <c r="DS1292" s="92"/>
      <c r="DT1292" s="92"/>
      <c r="DU1292" s="92"/>
      <c r="DV1292" s="92"/>
      <c r="DW1292" s="92"/>
      <c r="DX1292" s="93"/>
      <c r="DY1292" s="92"/>
      <c r="DZ1292" s="92"/>
      <c r="EA1292" s="92"/>
      <c r="EB1292" s="92"/>
      <c r="EC1292" s="92"/>
      <c r="ED1292" s="92"/>
      <c r="EE1292" s="92"/>
      <c r="EF1292" s="92"/>
      <c r="EG1292" s="92"/>
      <c r="EH1292" s="92"/>
      <c r="EK1292" s="94"/>
      <c r="EL1292" s="95"/>
    </row>
    <row r="1293" spans="7:142" x14ac:dyDescent="0.15"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236"/>
      <c r="T1293" s="129"/>
      <c r="U1293" s="129"/>
      <c r="V1293" s="129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  <c r="BP1293" s="129"/>
      <c r="BQ1293" s="129"/>
      <c r="BR1293" s="129"/>
      <c r="BS1293" s="129"/>
      <c r="BT1293" s="129"/>
      <c r="BU1293" s="129"/>
      <c r="BV1293" s="129"/>
      <c r="BW1293" s="129"/>
      <c r="BX1293" s="129"/>
      <c r="BY1293" s="129"/>
      <c r="BZ1293" s="129"/>
      <c r="CA1293" s="129"/>
      <c r="CB1293" s="129"/>
      <c r="CC1293" s="129"/>
      <c r="CD1293" s="129"/>
      <c r="CE1293" s="129"/>
      <c r="CF1293" s="92"/>
      <c r="CG1293" s="92"/>
      <c r="CH1293" s="92"/>
      <c r="CI1293" s="92"/>
      <c r="CJ1293" s="92"/>
      <c r="CK1293" s="92"/>
      <c r="CL1293" s="92"/>
      <c r="CM1293" s="92"/>
      <c r="CN1293" s="92"/>
      <c r="CO1293" s="92"/>
      <c r="CP1293" s="92"/>
      <c r="CQ1293" s="92"/>
      <c r="CR1293" s="92"/>
      <c r="CS1293" s="92"/>
      <c r="CT1293" s="92"/>
      <c r="CU1293" s="92"/>
      <c r="CV1293" s="92"/>
      <c r="CW1293" s="92"/>
      <c r="CX1293" s="92"/>
      <c r="CY1293" s="92"/>
      <c r="CZ1293" s="92"/>
      <c r="DA1293" s="92"/>
      <c r="DB1293" s="92"/>
      <c r="DC1293" s="92"/>
      <c r="DD1293" s="92"/>
      <c r="DE1293" s="92"/>
      <c r="DF1293" s="92"/>
      <c r="DG1293" s="92"/>
      <c r="DH1293" s="92"/>
      <c r="DI1293" s="92"/>
      <c r="DJ1293" s="92"/>
      <c r="DK1293" s="92"/>
      <c r="DL1293" s="92"/>
      <c r="DM1293" s="92"/>
      <c r="DN1293" s="92"/>
      <c r="DO1293" s="92"/>
      <c r="DP1293" s="92"/>
      <c r="DQ1293" s="92"/>
      <c r="DR1293" s="92"/>
      <c r="DS1293" s="92"/>
      <c r="DT1293" s="92"/>
      <c r="DU1293" s="92"/>
      <c r="DV1293" s="92"/>
      <c r="DW1293" s="92"/>
      <c r="DX1293" s="93"/>
      <c r="DY1293" s="92"/>
      <c r="DZ1293" s="92"/>
      <c r="EA1293" s="92"/>
      <c r="EB1293" s="92"/>
      <c r="EC1293" s="92"/>
      <c r="ED1293" s="92"/>
      <c r="EE1293" s="92"/>
      <c r="EF1293" s="92"/>
      <c r="EG1293" s="92"/>
      <c r="EH1293" s="92"/>
      <c r="EK1293" s="94"/>
      <c r="EL1293" s="95"/>
    </row>
    <row r="1294" spans="7:142" x14ac:dyDescent="0.15">
      <c r="G1294" s="129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236"/>
      <c r="T1294" s="129"/>
      <c r="U1294" s="129"/>
      <c r="V1294" s="129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  <c r="BP1294" s="129"/>
      <c r="BQ1294" s="129"/>
      <c r="BR1294" s="129"/>
      <c r="BS1294" s="129"/>
      <c r="BT1294" s="129"/>
      <c r="BU1294" s="129"/>
      <c r="BV1294" s="129"/>
      <c r="BW1294" s="129"/>
      <c r="BX1294" s="129"/>
      <c r="BY1294" s="129"/>
      <c r="BZ1294" s="129"/>
      <c r="CA1294" s="129"/>
      <c r="CB1294" s="129"/>
      <c r="CC1294" s="129"/>
      <c r="CD1294" s="129"/>
      <c r="CE1294" s="129"/>
      <c r="CF1294" s="92"/>
      <c r="CG1294" s="92"/>
      <c r="CH1294" s="92"/>
      <c r="CI1294" s="92"/>
      <c r="CJ1294" s="92"/>
      <c r="CK1294" s="92"/>
      <c r="CL1294" s="92"/>
      <c r="CM1294" s="92"/>
      <c r="CN1294" s="92"/>
      <c r="CO1294" s="92"/>
      <c r="CP1294" s="92"/>
      <c r="CQ1294" s="92"/>
      <c r="CR1294" s="92"/>
      <c r="CS1294" s="92"/>
      <c r="CT1294" s="92"/>
      <c r="CU1294" s="92"/>
      <c r="CV1294" s="92"/>
      <c r="CW1294" s="92"/>
      <c r="CX1294" s="92"/>
      <c r="CY1294" s="92"/>
      <c r="CZ1294" s="92"/>
      <c r="DA1294" s="92"/>
      <c r="DB1294" s="92"/>
      <c r="DC1294" s="92"/>
      <c r="DD1294" s="92"/>
      <c r="DE1294" s="92"/>
      <c r="DF1294" s="92"/>
      <c r="DG1294" s="92"/>
      <c r="DH1294" s="92"/>
      <c r="DI1294" s="92"/>
      <c r="DJ1294" s="92"/>
      <c r="DK1294" s="92"/>
      <c r="DL1294" s="92"/>
      <c r="DM1294" s="92"/>
      <c r="DN1294" s="92"/>
      <c r="DO1294" s="92"/>
      <c r="DP1294" s="92"/>
      <c r="DQ1294" s="92"/>
      <c r="DR1294" s="92"/>
      <c r="DS1294" s="92"/>
      <c r="DT1294" s="92"/>
      <c r="DU1294" s="92"/>
      <c r="DV1294" s="92"/>
      <c r="DW1294" s="92"/>
      <c r="DX1294" s="93"/>
      <c r="DY1294" s="92"/>
      <c r="DZ1294" s="92"/>
      <c r="EA1294" s="92"/>
      <c r="EB1294" s="92"/>
      <c r="EC1294" s="92"/>
      <c r="ED1294" s="92"/>
      <c r="EE1294" s="92"/>
      <c r="EF1294" s="92"/>
      <c r="EG1294" s="92"/>
      <c r="EH1294" s="92"/>
      <c r="EK1294" s="94"/>
      <c r="EL1294" s="95"/>
    </row>
    <row r="1295" spans="7:142" x14ac:dyDescent="0.15"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236"/>
      <c r="T1295" s="129"/>
      <c r="U1295" s="129"/>
      <c r="V1295" s="129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  <c r="BP1295" s="129"/>
      <c r="BQ1295" s="129"/>
      <c r="BR1295" s="129"/>
      <c r="BS1295" s="129"/>
      <c r="BT1295" s="129"/>
      <c r="BU1295" s="129"/>
      <c r="BV1295" s="129"/>
      <c r="BW1295" s="129"/>
      <c r="BX1295" s="129"/>
      <c r="BY1295" s="129"/>
      <c r="BZ1295" s="129"/>
      <c r="CA1295" s="129"/>
      <c r="CB1295" s="129"/>
      <c r="CC1295" s="129"/>
      <c r="CD1295" s="129"/>
      <c r="CE1295" s="129"/>
      <c r="CF1295" s="92"/>
      <c r="CG1295" s="92"/>
      <c r="CH1295" s="92"/>
      <c r="CI1295" s="92"/>
      <c r="CJ1295" s="92"/>
      <c r="CK1295" s="92"/>
      <c r="CL1295" s="92"/>
      <c r="CM1295" s="92"/>
      <c r="CN1295" s="92"/>
      <c r="CO1295" s="92"/>
      <c r="CP1295" s="92"/>
      <c r="CQ1295" s="92"/>
      <c r="CR1295" s="92"/>
      <c r="CS1295" s="92"/>
      <c r="CT1295" s="92"/>
      <c r="CU1295" s="92"/>
      <c r="CV1295" s="92"/>
      <c r="CW1295" s="92"/>
      <c r="CX1295" s="92"/>
      <c r="CY1295" s="92"/>
      <c r="CZ1295" s="92"/>
      <c r="DA1295" s="92"/>
      <c r="DB1295" s="92"/>
      <c r="DC1295" s="92"/>
      <c r="DD1295" s="92"/>
      <c r="DE1295" s="92"/>
      <c r="DF1295" s="92"/>
      <c r="DG1295" s="92"/>
      <c r="DH1295" s="92"/>
      <c r="DI1295" s="92"/>
      <c r="DJ1295" s="92"/>
      <c r="DK1295" s="92"/>
      <c r="DL1295" s="92"/>
      <c r="DM1295" s="92"/>
      <c r="DN1295" s="92"/>
      <c r="DO1295" s="92"/>
      <c r="DP1295" s="92"/>
      <c r="DQ1295" s="92"/>
      <c r="DR1295" s="92"/>
      <c r="DS1295" s="92"/>
      <c r="DT1295" s="92"/>
      <c r="DU1295" s="92"/>
      <c r="DV1295" s="92"/>
      <c r="DW1295" s="92"/>
      <c r="DX1295" s="93"/>
      <c r="DY1295" s="92"/>
      <c r="DZ1295" s="92"/>
      <c r="EA1295" s="92"/>
      <c r="EB1295" s="92"/>
      <c r="EC1295" s="92"/>
      <c r="ED1295" s="92"/>
      <c r="EE1295" s="92"/>
      <c r="EF1295" s="92"/>
      <c r="EG1295" s="92"/>
      <c r="EH1295" s="92"/>
      <c r="EK1295" s="94"/>
      <c r="EL1295" s="95"/>
    </row>
    <row r="1296" spans="7:142" x14ac:dyDescent="0.15"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236"/>
      <c r="T1296" s="129"/>
      <c r="U1296" s="129"/>
      <c r="V1296" s="129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  <c r="BP1296" s="129"/>
      <c r="BQ1296" s="129"/>
      <c r="BR1296" s="129"/>
      <c r="BS1296" s="129"/>
      <c r="BT1296" s="129"/>
      <c r="BU1296" s="129"/>
      <c r="BV1296" s="129"/>
      <c r="BW1296" s="129"/>
      <c r="BX1296" s="129"/>
      <c r="BY1296" s="129"/>
      <c r="BZ1296" s="129"/>
      <c r="CA1296" s="129"/>
      <c r="CB1296" s="129"/>
      <c r="CC1296" s="129"/>
      <c r="CD1296" s="129"/>
      <c r="CE1296" s="129"/>
      <c r="CF1296" s="92"/>
      <c r="CG1296" s="92"/>
      <c r="CH1296" s="92"/>
      <c r="CI1296" s="92"/>
      <c r="CJ1296" s="92"/>
      <c r="CK1296" s="92"/>
      <c r="CL1296" s="92"/>
      <c r="CM1296" s="92"/>
      <c r="CN1296" s="92"/>
      <c r="CO1296" s="92"/>
      <c r="CP1296" s="92"/>
      <c r="CQ1296" s="92"/>
      <c r="CR1296" s="92"/>
      <c r="CS1296" s="92"/>
      <c r="CT1296" s="92"/>
      <c r="CU1296" s="92"/>
      <c r="CV1296" s="92"/>
      <c r="CW1296" s="92"/>
      <c r="CX1296" s="92"/>
      <c r="CY1296" s="92"/>
      <c r="CZ1296" s="92"/>
      <c r="DA1296" s="92"/>
      <c r="DB1296" s="92"/>
      <c r="DC1296" s="92"/>
      <c r="DD1296" s="92"/>
      <c r="DE1296" s="92"/>
      <c r="DF1296" s="92"/>
      <c r="DG1296" s="92"/>
      <c r="DH1296" s="92"/>
      <c r="DI1296" s="92"/>
      <c r="DJ1296" s="92"/>
      <c r="DK1296" s="92"/>
      <c r="DL1296" s="92"/>
      <c r="DM1296" s="92"/>
      <c r="DN1296" s="92"/>
      <c r="DO1296" s="92"/>
      <c r="DP1296" s="92"/>
      <c r="DQ1296" s="92"/>
      <c r="DR1296" s="92"/>
      <c r="DS1296" s="92"/>
      <c r="DT1296" s="92"/>
      <c r="DU1296" s="92"/>
      <c r="DV1296" s="92"/>
      <c r="DW1296" s="92"/>
      <c r="DX1296" s="93"/>
      <c r="DY1296" s="92"/>
      <c r="DZ1296" s="92"/>
      <c r="EA1296" s="92"/>
      <c r="EB1296" s="92"/>
      <c r="EC1296" s="92"/>
      <c r="ED1296" s="92"/>
      <c r="EE1296" s="92"/>
      <c r="EF1296" s="92"/>
      <c r="EG1296" s="92"/>
      <c r="EH1296" s="92"/>
      <c r="EK1296" s="94"/>
      <c r="EL1296" s="95"/>
    </row>
    <row r="1297" spans="7:142" x14ac:dyDescent="0.15">
      <c r="G1297" s="129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129"/>
      <c r="S1297" s="236"/>
      <c r="T1297" s="129"/>
      <c r="U1297" s="129"/>
      <c r="V1297" s="129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  <c r="BP1297" s="129"/>
      <c r="BQ1297" s="129"/>
      <c r="BR1297" s="129"/>
      <c r="BS1297" s="129"/>
      <c r="BT1297" s="129"/>
      <c r="BU1297" s="129"/>
      <c r="BV1297" s="129"/>
      <c r="BW1297" s="129"/>
      <c r="BX1297" s="129"/>
      <c r="BY1297" s="129"/>
      <c r="BZ1297" s="129"/>
      <c r="CA1297" s="129"/>
      <c r="CB1297" s="129"/>
      <c r="CC1297" s="129"/>
      <c r="CD1297" s="129"/>
      <c r="CE1297" s="129"/>
      <c r="CF1297" s="92"/>
      <c r="CG1297" s="92"/>
      <c r="CH1297" s="92"/>
      <c r="CI1297" s="92"/>
      <c r="CJ1297" s="92"/>
      <c r="CK1297" s="92"/>
      <c r="CL1297" s="92"/>
      <c r="CM1297" s="92"/>
      <c r="CN1297" s="92"/>
      <c r="CO1297" s="92"/>
      <c r="CP1297" s="92"/>
      <c r="CQ1297" s="92"/>
      <c r="CR1297" s="92"/>
      <c r="CS1297" s="92"/>
      <c r="CT1297" s="92"/>
      <c r="CU1297" s="92"/>
      <c r="CV1297" s="92"/>
      <c r="CW1297" s="92"/>
      <c r="CX1297" s="92"/>
      <c r="CY1297" s="92"/>
      <c r="CZ1297" s="92"/>
      <c r="DA1297" s="92"/>
      <c r="DB1297" s="92"/>
      <c r="DC1297" s="92"/>
      <c r="DD1297" s="92"/>
      <c r="DE1297" s="92"/>
      <c r="DF1297" s="92"/>
      <c r="DG1297" s="92"/>
      <c r="DH1297" s="92"/>
      <c r="DI1297" s="92"/>
      <c r="DJ1297" s="92"/>
      <c r="DK1297" s="92"/>
      <c r="DL1297" s="92"/>
      <c r="DM1297" s="92"/>
      <c r="DN1297" s="92"/>
      <c r="DO1297" s="92"/>
      <c r="DP1297" s="92"/>
      <c r="DQ1297" s="92"/>
      <c r="DR1297" s="92"/>
      <c r="DS1297" s="92"/>
      <c r="DT1297" s="92"/>
      <c r="DU1297" s="92"/>
      <c r="DV1297" s="92"/>
      <c r="DW1297" s="92"/>
      <c r="DX1297" s="93"/>
      <c r="DY1297" s="92"/>
      <c r="DZ1297" s="92"/>
      <c r="EA1297" s="92"/>
      <c r="EB1297" s="92"/>
      <c r="EC1297" s="92"/>
      <c r="ED1297" s="92"/>
      <c r="EE1297" s="92"/>
      <c r="EF1297" s="92"/>
      <c r="EG1297" s="92"/>
      <c r="EH1297" s="92"/>
      <c r="EJ1297" s="115"/>
      <c r="EK1297" s="94"/>
      <c r="EL1297" s="95"/>
    </row>
    <row r="1298" spans="7:142" x14ac:dyDescent="0.15"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236"/>
      <c r="T1298" s="129"/>
      <c r="U1298" s="129"/>
      <c r="V1298" s="129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  <c r="BP1298" s="129"/>
      <c r="BQ1298" s="129"/>
      <c r="BR1298" s="129"/>
      <c r="BS1298" s="129"/>
      <c r="BT1298" s="129"/>
      <c r="BU1298" s="129"/>
      <c r="BV1298" s="129"/>
      <c r="BW1298" s="129"/>
      <c r="BX1298" s="129"/>
      <c r="BY1298" s="129"/>
      <c r="BZ1298" s="129"/>
      <c r="CA1298" s="129"/>
      <c r="CB1298" s="129"/>
      <c r="CC1298" s="129"/>
      <c r="CD1298" s="129"/>
      <c r="CE1298" s="129"/>
      <c r="CF1298" s="92"/>
      <c r="CG1298" s="92"/>
      <c r="CH1298" s="92"/>
      <c r="CI1298" s="92"/>
      <c r="CJ1298" s="92"/>
      <c r="CK1298" s="92"/>
      <c r="CL1298" s="92"/>
      <c r="CM1298" s="92"/>
      <c r="CN1298" s="92"/>
      <c r="CO1298" s="92"/>
      <c r="CP1298" s="92"/>
      <c r="CQ1298" s="92"/>
      <c r="CR1298" s="92"/>
      <c r="CS1298" s="92"/>
      <c r="CT1298" s="92"/>
      <c r="CU1298" s="92"/>
      <c r="CV1298" s="92"/>
      <c r="CW1298" s="92"/>
      <c r="CX1298" s="92"/>
      <c r="CY1298" s="92"/>
      <c r="CZ1298" s="92"/>
      <c r="DA1298" s="92"/>
      <c r="DB1298" s="92"/>
      <c r="DC1298" s="92"/>
      <c r="DD1298" s="92"/>
      <c r="DE1298" s="92"/>
      <c r="DF1298" s="92"/>
      <c r="DG1298" s="92"/>
      <c r="DH1298" s="92"/>
      <c r="DI1298" s="92"/>
      <c r="DJ1298" s="92"/>
      <c r="DK1298" s="92"/>
      <c r="DL1298" s="92"/>
      <c r="DM1298" s="92"/>
      <c r="DN1298" s="92"/>
      <c r="DO1298" s="92"/>
      <c r="DP1298" s="92"/>
      <c r="DQ1298" s="92"/>
      <c r="DR1298" s="92"/>
      <c r="DS1298" s="92"/>
      <c r="DT1298" s="92"/>
      <c r="DU1298" s="92"/>
      <c r="DV1298" s="92"/>
      <c r="DW1298" s="92"/>
      <c r="DX1298" s="93"/>
      <c r="DY1298" s="92"/>
      <c r="DZ1298" s="92"/>
      <c r="EA1298" s="92"/>
      <c r="EB1298" s="92"/>
      <c r="EC1298" s="92"/>
      <c r="ED1298" s="92"/>
      <c r="EE1298" s="92"/>
      <c r="EF1298" s="92"/>
      <c r="EG1298" s="92"/>
      <c r="EH1298" s="92"/>
      <c r="EJ1298" s="115"/>
      <c r="EK1298" s="94"/>
      <c r="EL1298" s="95"/>
    </row>
    <row r="1299" spans="7:142" x14ac:dyDescent="0.15"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129"/>
      <c r="S1299" s="236"/>
      <c r="T1299" s="129"/>
      <c r="U1299" s="129"/>
      <c r="V1299" s="129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  <c r="BP1299" s="129"/>
      <c r="BQ1299" s="129"/>
      <c r="BR1299" s="129"/>
      <c r="BS1299" s="129"/>
      <c r="BT1299" s="129"/>
      <c r="BU1299" s="129"/>
      <c r="BV1299" s="129"/>
      <c r="BW1299" s="129"/>
      <c r="BX1299" s="129"/>
      <c r="BY1299" s="129"/>
      <c r="BZ1299" s="129"/>
      <c r="CA1299" s="129"/>
      <c r="CB1299" s="129"/>
      <c r="CC1299" s="129"/>
      <c r="CD1299" s="129"/>
      <c r="CE1299" s="129"/>
      <c r="CF1299" s="92"/>
      <c r="CG1299" s="92"/>
      <c r="CH1299" s="92"/>
      <c r="CI1299" s="92"/>
      <c r="CJ1299" s="92"/>
      <c r="CK1299" s="92"/>
      <c r="CL1299" s="92"/>
      <c r="CM1299" s="92"/>
      <c r="CN1299" s="92"/>
      <c r="CO1299" s="92"/>
      <c r="CP1299" s="92"/>
      <c r="CQ1299" s="92"/>
      <c r="CR1299" s="92"/>
      <c r="CS1299" s="92"/>
      <c r="CT1299" s="92"/>
      <c r="CU1299" s="92"/>
      <c r="CV1299" s="92"/>
      <c r="CW1299" s="92"/>
      <c r="CX1299" s="92"/>
      <c r="CY1299" s="92"/>
      <c r="CZ1299" s="92"/>
      <c r="DA1299" s="92"/>
      <c r="DB1299" s="92"/>
      <c r="DC1299" s="92"/>
      <c r="DD1299" s="92"/>
      <c r="DE1299" s="92"/>
      <c r="DF1299" s="92"/>
      <c r="DG1299" s="92"/>
      <c r="DH1299" s="92"/>
      <c r="DI1299" s="92"/>
      <c r="DJ1299" s="92"/>
      <c r="DK1299" s="92"/>
      <c r="DL1299" s="92"/>
      <c r="DM1299" s="92"/>
      <c r="DN1299" s="92"/>
      <c r="DO1299" s="92"/>
      <c r="DP1299" s="92"/>
      <c r="DQ1299" s="92"/>
      <c r="DR1299" s="92"/>
      <c r="DS1299" s="92"/>
      <c r="DT1299" s="92"/>
      <c r="DU1299" s="92"/>
      <c r="DV1299" s="92"/>
      <c r="DW1299" s="92"/>
      <c r="DX1299" s="93"/>
      <c r="DY1299" s="92"/>
      <c r="DZ1299" s="92"/>
      <c r="EA1299" s="92"/>
      <c r="EB1299" s="92"/>
      <c r="EC1299" s="92"/>
      <c r="ED1299" s="92"/>
      <c r="EE1299" s="92"/>
      <c r="EF1299" s="92"/>
      <c r="EG1299" s="92"/>
      <c r="EH1299" s="92"/>
      <c r="EK1299" s="94"/>
      <c r="EL1299" s="95"/>
    </row>
    <row r="1300" spans="7:142" x14ac:dyDescent="0.15"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  <c r="S1300" s="236"/>
      <c r="T1300" s="129"/>
      <c r="U1300" s="129"/>
      <c r="V1300" s="129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  <c r="BP1300" s="129"/>
      <c r="BQ1300" s="129"/>
      <c r="BR1300" s="129"/>
      <c r="BS1300" s="129"/>
      <c r="BT1300" s="129"/>
      <c r="BU1300" s="129"/>
      <c r="BV1300" s="129"/>
      <c r="BW1300" s="129"/>
      <c r="BX1300" s="129"/>
      <c r="BY1300" s="129"/>
      <c r="BZ1300" s="129"/>
      <c r="CA1300" s="129"/>
      <c r="CB1300" s="129"/>
      <c r="CC1300" s="129"/>
      <c r="CD1300" s="129"/>
      <c r="CE1300" s="129"/>
      <c r="CF1300" s="92"/>
      <c r="CG1300" s="92"/>
      <c r="CH1300" s="92"/>
      <c r="CI1300" s="92"/>
      <c r="CJ1300" s="92"/>
      <c r="CK1300" s="92"/>
      <c r="CL1300" s="92"/>
      <c r="CM1300" s="92"/>
      <c r="CN1300" s="92"/>
      <c r="CO1300" s="92"/>
      <c r="CP1300" s="92"/>
      <c r="CQ1300" s="92"/>
      <c r="CR1300" s="92"/>
      <c r="CS1300" s="92"/>
      <c r="CT1300" s="92"/>
      <c r="CU1300" s="92"/>
      <c r="CV1300" s="92"/>
      <c r="CW1300" s="92"/>
      <c r="CX1300" s="92"/>
      <c r="CY1300" s="92"/>
      <c r="CZ1300" s="92"/>
      <c r="DA1300" s="92"/>
      <c r="DB1300" s="92"/>
      <c r="DC1300" s="92"/>
      <c r="DD1300" s="92"/>
      <c r="DE1300" s="92"/>
      <c r="DF1300" s="92"/>
      <c r="DG1300" s="92"/>
      <c r="DH1300" s="92"/>
      <c r="DI1300" s="92"/>
      <c r="DJ1300" s="92"/>
      <c r="DK1300" s="92"/>
      <c r="DL1300" s="92"/>
      <c r="DM1300" s="92"/>
      <c r="DN1300" s="92"/>
      <c r="DO1300" s="92"/>
      <c r="DP1300" s="92"/>
      <c r="DQ1300" s="92"/>
      <c r="DR1300" s="92"/>
      <c r="DS1300" s="92"/>
      <c r="DT1300" s="92"/>
      <c r="DU1300" s="92"/>
      <c r="DV1300" s="92"/>
      <c r="DW1300" s="92"/>
      <c r="DX1300" s="93"/>
      <c r="DY1300" s="92"/>
      <c r="DZ1300" s="92"/>
      <c r="EA1300" s="92"/>
      <c r="EB1300" s="92"/>
      <c r="EC1300" s="92"/>
      <c r="ED1300" s="92"/>
      <c r="EE1300" s="92"/>
      <c r="EF1300" s="92"/>
      <c r="EG1300" s="92"/>
      <c r="EH1300" s="92"/>
      <c r="EK1300" s="94"/>
      <c r="EL1300" s="95"/>
    </row>
    <row r="1301" spans="7:142" x14ac:dyDescent="0.15"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  <c r="S1301" s="236"/>
      <c r="T1301" s="129"/>
      <c r="U1301" s="129"/>
      <c r="V1301" s="129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  <c r="BP1301" s="129"/>
      <c r="BQ1301" s="129"/>
      <c r="BR1301" s="129"/>
      <c r="BS1301" s="129"/>
      <c r="BT1301" s="129"/>
      <c r="BU1301" s="129"/>
      <c r="BV1301" s="129"/>
      <c r="BW1301" s="129"/>
      <c r="BX1301" s="129"/>
      <c r="BY1301" s="129"/>
      <c r="BZ1301" s="129"/>
      <c r="CA1301" s="129"/>
      <c r="CB1301" s="129"/>
      <c r="CC1301" s="129"/>
      <c r="CD1301" s="129"/>
      <c r="CE1301" s="129"/>
      <c r="CF1301" s="92"/>
      <c r="CG1301" s="92"/>
      <c r="CH1301" s="92"/>
      <c r="CI1301" s="92"/>
      <c r="CJ1301" s="92"/>
      <c r="CK1301" s="92"/>
      <c r="CL1301" s="92"/>
      <c r="CM1301" s="92"/>
      <c r="CN1301" s="92"/>
      <c r="CO1301" s="92"/>
      <c r="CP1301" s="92"/>
      <c r="CQ1301" s="92"/>
      <c r="CR1301" s="92"/>
      <c r="CS1301" s="92"/>
      <c r="CT1301" s="92"/>
      <c r="CU1301" s="92"/>
      <c r="CV1301" s="92"/>
      <c r="CW1301" s="92"/>
      <c r="CX1301" s="92"/>
      <c r="CY1301" s="92"/>
      <c r="CZ1301" s="92"/>
      <c r="DA1301" s="92"/>
      <c r="DB1301" s="92"/>
      <c r="DC1301" s="92"/>
      <c r="DD1301" s="92"/>
      <c r="DE1301" s="92"/>
      <c r="DF1301" s="92"/>
      <c r="DG1301" s="92"/>
      <c r="DH1301" s="92"/>
      <c r="DI1301" s="92"/>
      <c r="DJ1301" s="92"/>
      <c r="DK1301" s="92"/>
      <c r="DL1301" s="92"/>
      <c r="DM1301" s="92"/>
      <c r="DN1301" s="92"/>
      <c r="DO1301" s="92"/>
      <c r="DP1301" s="92"/>
      <c r="DQ1301" s="92"/>
      <c r="DR1301" s="92"/>
      <c r="DS1301" s="92"/>
      <c r="DT1301" s="92"/>
      <c r="DU1301" s="92"/>
      <c r="DV1301" s="92"/>
      <c r="DW1301" s="92"/>
      <c r="DX1301" s="93"/>
      <c r="DY1301" s="92"/>
      <c r="DZ1301" s="92"/>
      <c r="EA1301" s="92"/>
      <c r="EB1301" s="92"/>
      <c r="EC1301" s="92"/>
      <c r="ED1301" s="92"/>
      <c r="EE1301" s="92"/>
      <c r="EF1301" s="92"/>
      <c r="EG1301" s="92"/>
      <c r="EH1301" s="92"/>
      <c r="EK1301" s="94"/>
      <c r="EL1301" s="95"/>
    </row>
    <row r="1302" spans="7:142" x14ac:dyDescent="0.15">
      <c r="G1302" s="129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129"/>
      <c r="S1302" s="236"/>
      <c r="T1302" s="129"/>
      <c r="U1302" s="129"/>
      <c r="V1302" s="129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  <c r="BP1302" s="129"/>
      <c r="BQ1302" s="129"/>
      <c r="BR1302" s="129"/>
      <c r="BS1302" s="129"/>
      <c r="BT1302" s="129"/>
      <c r="BU1302" s="129"/>
      <c r="BV1302" s="129"/>
      <c r="BW1302" s="129"/>
      <c r="BX1302" s="129"/>
      <c r="BY1302" s="129"/>
      <c r="BZ1302" s="129"/>
      <c r="CA1302" s="129"/>
      <c r="CB1302" s="129"/>
      <c r="CC1302" s="129"/>
      <c r="CD1302" s="129"/>
      <c r="CE1302" s="129"/>
      <c r="CF1302" s="92"/>
      <c r="CG1302" s="92"/>
      <c r="CH1302" s="92"/>
      <c r="CI1302" s="92"/>
      <c r="CJ1302" s="92"/>
      <c r="CK1302" s="92"/>
      <c r="CL1302" s="92"/>
      <c r="CM1302" s="92"/>
      <c r="CN1302" s="92"/>
      <c r="CO1302" s="92"/>
      <c r="CP1302" s="92"/>
      <c r="CQ1302" s="92"/>
      <c r="CR1302" s="92"/>
      <c r="CS1302" s="92"/>
      <c r="CT1302" s="92"/>
      <c r="CU1302" s="92"/>
      <c r="CV1302" s="92"/>
      <c r="CW1302" s="92"/>
      <c r="CX1302" s="92"/>
      <c r="CY1302" s="92"/>
      <c r="CZ1302" s="92"/>
      <c r="DA1302" s="92"/>
      <c r="DB1302" s="92"/>
      <c r="DC1302" s="92"/>
      <c r="DD1302" s="92"/>
      <c r="DE1302" s="92"/>
      <c r="DF1302" s="92"/>
      <c r="DG1302" s="92"/>
      <c r="DH1302" s="92"/>
      <c r="DI1302" s="92"/>
      <c r="DJ1302" s="92"/>
      <c r="DK1302" s="92"/>
      <c r="DL1302" s="92"/>
      <c r="DM1302" s="92"/>
      <c r="DN1302" s="92"/>
      <c r="DO1302" s="92"/>
      <c r="DP1302" s="92"/>
      <c r="DQ1302" s="92"/>
      <c r="DR1302" s="92"/>
      <c r="DS1302" s="92"/>
      <c r="DT1302" s="92"/>
      <c r="DU1302" s="92"/>
      <c r="DV1302" s="92"/>
      <c r="DW1302" s="92"/>
      <c r="DX1302" s="93"/>
      <c r="DY1302" s="92"/>
      <c r="DZ1302" s="92"/>
      <c r="EA1302" s="92"/>
      <c r="EB1302" s="92"/>
      <c r="EC1302" s="92"/>
      <c r="ED1302" s="92"/>
      <c r="EE1302" s="92"/>
      <c r="EF1302" s="92"/>
      <c r="EG1302" s="92"/>
      <c r="EH1302" s="92"/>
      <c r="EK1302" s="94"/>
      <c r="EL1302" s="95"/>
    </row>
    <row r="1303" spans="7:142" x14ac:dyDescent="0.15"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  <c r="S1303" s="236"/>
      <c r="T1303" s="129"/>
      <c r="U1303" s="129"/>
      <c r="V1303" s="129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  <c r="BP1303" s="129"/>
      <c r="BQ1303" s="129"/>
      <c r="BR1303" s="129"/>
      <c r="BS1303" s="129"/>
      <c r="BT1303" s="129"/>
      <c r="BU1303" s="129"/>
      <c r="BV1303" s="129"/>
      <c r="BW1303" s="129"/>
      <c r="BX1303" s="129"/>
      <c r="BY1303" s="129"/>
      <c r="BZ1303" s="129"/>
      <c r="CA1303" s="129"/>
      <c r="CB1303" s="129"/>
      <c r="CC1303" s="129"/>
      <c r="CD1303" s="129"/>
      <c r="CE1303" s="129"/>
      <c r="CF1303" s="92"/>
      <c r="CG1303" s="92"/>
      <c r="CH1303" s="92"/>
      <c r="CI1303" s="92"/>
      <c r="CJ1303" s="92"/>
      <c r="CK1303" s="92"/>
      <c r="CL1303" s="92"/>
      <c r="CM1303" s="92"/>
      <c r="CN1303" s="92"/>
      <c r="CO1303" s="92"/>
      <c r="CP1303" s="92"/>
      <c r="CQ1303" s="92"/>
      <c r="CR1303" s="92"/>
      <c r="CS1303" s="92"/>
      <c r="CT1303" s="92"/>
      <c r="CU1303" s="92"/>
      <c r="CV1303" s="92"/>
      <c r="CW1303" s="92"/>
      <c r="CX1303" s="92"/>
      <c r="CY1303" s="92"/>
      <c r="CZ1303" s="92"/>
      <c r="DA1303" s="92"/>
      <c r="DB1303" s="92"/>
      <c r="DC1303" s="92"/>
      <c r="DD1303" s="92"/>
      <c r="DE1303" s="92"/>
      <c r="DF1303" s="92"/>
      <c r="DG1303" s="92"/>
      <c r="DH1303" s="92"/>
      <c r="DI1303" s="92"/>
      <c r="DJ1303" s="92"/>
      <c r="DK1303" s="92"/>
      <c r="DL1303" s="92"/>
      <c r="DM1303" s="92"/>
      <c r="DN1303" s="92"/>
      <c r="DO1303" s="92"/>
      <c r="DP1303" s="92"/>
      <c r="DQ1303" s="92"/>
      <c r="DR1303" s="92"/>
      <c r="DS1303" s="92"/>
      <c r="DT1303" s="92"/>
      <c r="DU1303" s="92"/>
      <c r="DV1303" s="92"/>
      <c r="DW1303" s="92"/>
      <c r="DX1303" s="93"/>
      <c r="DY1303" s="92"/>
      <c r="DZ1303" s="92"/>
      <c r="EA1303" s="92"/>
      <c r="EB1303" s="92"/>
      <c r="EC1303" s="92"/>
      <c r="ED1303" s="92"/>
      <c r="EE1303" s="92"/>
      <c r="EF1303" s="92"/>
      <c r="EG1303" s="92"/>
      <c r="EH1303" s="92"/>
      <c r="EK1303" s="94"/>
      <c r="EL1303" s="95"/>
    </row>
    <row r="1304" spans="7:142" x14ac:dyDescent="0.15"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  <c r="S1304" s="236"/>
      <c r="T1304" s="129"/>
      <c r="U1304" s="129"/>
      <c r="V1304" s="129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  <c r="BP1304" s="129"/>
      <c r="BQ1304" s="129"/>
      <c r="BR1304" s="129"/>
      <c r="BS1304" s="129"/>
      <c r="BT1304" s="129"/>
      <c r="BU1304" s="129"/>
      <c r="BV1304" s="129"/>
      <c r="BW1304" s="129"/>
      <c r="BX1304" s="129"/>
      <c r="BY1304" s="129"/>
      <c r="BZ1304" s="129"/>
      <c r="CA1304" s="129"/>
      <c r="CB1304" s="129"/>
      <c r="CC1304" s="129"/>
      <c r="CD1304" s="129"/>
      <c r="CE1304" s="129"/>
      <c r="CF1304" s="92"/>
      <c r="CG1304" s="92"/>
      <c r="CH1304" s="92"/>
      <c r="CI1304" s="92"/>
      <c r="CJ1304" s="92"/>
      <c r="CK1304" s="92"/>
      <c r="CL1304" s="92"/>
      <c r="CM1304" s="92"/>
      <c r="CN1304" s="92"/>
      <c r="CO1304" s="92"/>
      <c r="CP1304" s="92"/>
      <c r="CQ1304" s="92"/>
      <c r="CR1304" s="92"/>
      <c r="CS1304" s="92"/>
      <c r="CT1304" s="92"/>
      <c r="CU1304" s="92"/>
      <c r="CV1304" s="92"/>
      <c r="CW1304" s="92"/>
      <c r="CX1304" s="92"/>
      <c r="CY1304" s="92"/>
      <c r="CZ1304" s="92"/>
      <c r="DA1304" s="92"/>
      <c r="DB1304" s="92"/>
      <c r="DC1304" s="92"/>
      <c r="DD1304" s="92"/>
      <c r="DE1304" s="92"/>
      <c r="DF1304" s="92"/>
      <c r="DG1304" s="92"/>
      <c r="DH1304" s="92"/>
      <c r="DI1304" s="92"/>
      <c r="DJ1304" s="92"/>
      <c r="DK1304" s="92"/>
      <c r="DL1304" s="92"/>
      <c r="DM1304" s="92"/>
      <c r="DN1304" s="92"/>
      <c r="DO1304" s="92"/>
      <c r="DP1304" s="92"/>
      <c r="DQ1304" s="92"/>
      <c r="DR1304" s="92"/>
      <c r="DS1304" s="92"/>
      <c r="DT1304" s="92"/>
      <c r="DU1304" s="92"/>
      <c r="DV1304" s="92"/>
      <c r="DW1304" s="92"/>
      <c r="DX1304" s="93"/>
      <c r="DY1304" s="92"/>
      <c r="DZ1304" s="92"/>
      <c r="EA1304" s="92"/>
      <c r="EB1304" s="92"/>
      <c r="EC1304" s="92"/>
      <c r="ED1304" s="92"/>
      <c r="EE1304" s="92"/>
      <c r="EF1304" s="92"/>
      <c r="EG1304" s="92"/>
      <c r="EH1304" s="92"/>
      <c r="EK1304" s="94"/>
      <c r="EL1304" s="95"/>
    </row>
    <row r="1305" spans="7:142" x14ac:dyDescent="0.15">
      <c r="G1305" s="129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129"/>
      <c r="S1305" s="236"/>
      <c r="T1305" s="129"/>
      <c r="U1305" s="129"/>
      <c r="V1305" s="129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  <c r="BP1305" s="129"/>
      <c r="BQ1305" s="129"/>
      <c r="BR1305" s="129"/>
      <c r="BS1305" s="129"/>
      <c r="BT1305" s="129"/>
      <c r="BU1305" s="129"/>
      <c r="BV1305" s="129"/>
      <c r="BW1305" s="129"/>
      <c r="BX1305" s="129"/>
      <c r="BY1305" s="129"/>
      <c r="BZ1305" s="129"/>
      <c r="CA1305" s="129"/>
      <c r="CB1305" s="129"/>
      <c r="CC1305" s="129"/>
      <c r="CD1305" s="129"/>
      <c r="CE1305" s="129"/>
      <c r="CF1305" s="92"/>
      <c r="CG1305" s="92"/>
      <c r="CH1305" s="92"/>
      <c r="CI1305" s="92"/>
      <c r="CJ1305" s="92"/>
      <c r="CK1305" s="92"/>
      <c r="CL1305" s="92"/>
      <c r="CM1305" s="92"/>
      <c r="CN1305" s="92"/>
      <c r="CO1305" s="92"/>
      <c r="CP1305" s="92"/>
      <c r="CQ1305" s="92"/>
      <c r="CR1305" s="92"/>
      <c r="CS1305" s="92"/>
      <c r="CT1305" s="92"/>
      <c r="CU1305" s="92"/>
      <c r="CV1305" s="92"/>
      <c r="CW1305" s="92"/>
      <c r="CX1305" s="92"/>
      <c r="CY1305" s="92"/>
      <c r="CZ1305" s="92"/>
      <c r="DA1305" s="92"/>
      <c r="DB1305" s="92"/>
      <c r="DC1305" s="92"/>
      <c r="DD1305" s="92"/>
      <c r="DE1305" s="92"/>
      <c r="DF1305" s="92"/>
      <c r="DG1305" s="92"/>
      <c r="DH1305" s="92"/>
      <c r="DI1305" s="92"/>
      <c r="DJ1305" s="92"/>
      <c r="DK1305" s="92"/>
      <c r="DL1305" s="92"/>
      <c r="DM1305" s="92"/>
      <c r="DN1305" s="92"/>
      <c r="DO1305" s="92"/>
      <c r="DP1305" s="92"/>
      <c r="DQ1305" s="92"/>
      <c r="DR1305" s="92"/>
      <c r="DS1305" s="92"/>
      <c r="DT1305" s="92"/>
      <c r="DU1305" s="92"/>
      <c r="DV1305" s="92"/>
      <c r="DW1305" s="92"/>
      <c r="DX1305" s="93"/>
      <c r="DY1305" s="92"/>
      <c r="DZ1305" s="92"/>
      <c r="EA1305" s="92"/>
      <c r="EB1305" s="92"/>
      <c r="EC1305" s="92"/>
      <c r="ED1305" s="92"/>
      <c r="EE1305" s="92"/>
      <c r="EF1305" s="92"/>
      <c r="EG1305" s="92"/>
      <c r="EH1305" s="92"/>
      <c r="EK1305" s="94"/>
      <c r="EL1305" s="95"/>
    </row>
    <row r="1306" spans="7:142" x14ac:dyDescent="0.15"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  <c r="S1306" s="236"/>
      <c r="T1306" s="129"/>
      <c r="U1306" s="129"/>
      <c r="V1306" s="129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  <c r="BP1306" s="129"/>
      <c r="BQ1306" s="129"/>
      <c r="BR1306" s="129"/>
      <c r="BS1306" s="129"/>
      <c r="BT1306" s="129"/>
      <c r="BU1306" s="129"/>
      <c r="BV1306" s="129"/>
      <c r="BW1306" s="129"/>
      <c r="BX1306" s="129"/>
      <c r="BY1306" s="129"/>
      <c r="BZ1306" s="129"/>
      <c r="CA1306" s="129"/>
      <c r="CB1306" s="129"/>
      <c r="CC1306" s="129"/>
      <c r="CD1306" s="129"/>
      <c r="CE1306" s="129"/>
      <c r="CF1306" s="92"/>
      <c r="CG1306" s="92"/>
      <c r="CH1306" s="92"/>
      <c r="CI1306" s="92"/>
      <c r="CJ1306" s="92"/>
      <c r="CK1306" s="92"/>
      <c r="CL1306" s="92"/>
      <c r="CM1306" s="92"/>
      <c r="CN1306" s="92"/>
      <c r="CO1306" s="92"/>
      <c r="CP1306" s="92"/>
      <c r="CQ1306" s="92"/>
      <c r="CR1306" s="92"/>
      <c r="CS1306" s="92"/>
      <c r="CT1306" s="92"/>
      <c r="CU1306" s="92"/>
      <c r="CV1306" s="92"/>
      <c r="CW1306" s="92"/>
      <c r="CX1306" s="92"/>
      <c r="CY1306" s="92"/>
      <c r="CZ1306" s="92"/>
      <c r="DA1306" s="92"/>
      <c r="DB1306" s="92"/>
      <c r="DC1306" s="92"/>
      <c r="DD1306" s="92"/>
      <c r="DE1306" s="92"/>
      <c r="DF1306" s="92"/>
      <c r="DG1306" s="92"/>
      <c r="DH1306" s="92"/>
      <c r="DI1306" s="92"/>
      <c r="DJ1306" s="92"/>
      <c r="DK1306" s="92"/>
      <c r="DL1306" s="92"/>
      <c r="DM1306" s="92"/>
      <c r="DN1306" s="92"/>
      <c r="DO1306" s="92"/>
      <c r="DP1306" s="92"/>
      <c r="DQ1306" s="92"/>
      <c r="DR1306" s="92"/>
      <c r="DS1306" s="92"/>
      <c r="DT1306" s="92"/>
      <c r="DU1306" s="92"/>
      <c r="DV1306" s="92"/>
      <c r="DW1306" s="92"/>
      <c r="DX1306" s="93"/>
      <c r="DY1306" s="92"/>
      <c r="DZ1306" s="92"/>
      <c r="EA1306" s="92"/>
      <c r="EB1306" s="92"/>
      <c r="EC1306" s="92"/>
      <c r="ED1306" s="92"/>
      <c r="EE1306" s="92"/>
      <c r="EF1306" s="92"/>
      <c r="EG1306" s="92"/>
      <c r="EH1306" s="92"/>
      <c r="EK1306" s="94"/>
      <c r="EL1306" s="95"/>
    </row>
    <row r="1307" spans="7:142" x14ac:dyDescent="0.15"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  <c r="S1307" s="236"/>
      <c r="T1307" s="129"/>
      <c r="U1307" s="129"/>
      <c r="V1307" s="129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  <c r="BP1307" s="129"/>
      <c r="BQ1307" s="129"/>
      <c r="BR1307" s="129"/>
      <c r="BS1307" s="129"/>
      <c r="BT1307" s="129"/>
      <c r="BU1307" s="129"/>
      <c r="BV1307" s="129"/>
      <c r="BW1307" s="129"/>
      <c r="BX1307" s="129"/>
      <c r="BY1307" s="129"/>
      <c r="BZ1307" s="129"/>
      <c r="CA1307" s="129"/>
      <c r="CB1307" s="129"/>
      <c r="CC1307" s="129"/>
      <c r="CD1307" s="129"/>
      <c r="CE1307" s="129"/>
      <c r="CF1307" s="92"/>
      <c r="CG1307" s="92"/>
      <c r="CH1307" s="92"/>
      <c r="CI1307" s="92"/>
      <c r="CJ1307" s="92"/>
      <c r="CK1307" s="92"/>
      <c r="CL1307" s="92"/>
      <c r="CM1307" s="92"/>
      <c r="CN1307" s="92"/>
      <c r="CO1307" s="92"/>
      <c r="CP1307" s="92"/>
      <c r="CQ1307" s="92"/>
      <c r="CR1307" s="92"/>
      <c r="CS1307" s="92"/>
      <c r="CT1307" s="92"/>
      <c r="CU1307" s="92"/>
      <c r="CV1307" s="92"/>
      <c r="CW1307" s="92"/>
      <c r="CX1307" s="92"/>
      <c r="CY1307" s="92"/>
      <c r="CZ1307" s="92"/>
      <c r="DA1307" s="92"/>
      <c r="DB1307" s="92"/>
      <c r="DC1307" s="92"/>
      <c r="DD1307" s="92"/>
      <c r="DE1307" s="92"/>
      <c r="DF1307" s="92"/>
      <c r="DG1307" s="92"/>
      <c r="DH1307" s="92"/>
      <c r="DI1307" s="92"/>
      <c r="DJ1307" s="92"/>
      <c r="DK1307" s="92"/>
      <c r="DL1307" s="92"/>
      <c r="DM1307" s="92"/>
      <c r="DN1307" s="92"/>
      <c r="DO1307" s="92"/>
      <c r="DP1307" s="92"/>
      <c r="DQ1307" s="92"/>
      <c r="DR1307" s="92"/>
      <c r="DS1307" s="92"/>
      <c r="DT1307" s="92"/>
      <c r="DU1307" s="92"/>
      <c r="DV1307" s="92"/>
      <c r="DW1307" s="92"/>
      <c r="DX1307" s="93"/>
      <c r="DY1307" s="92"/>
      <c r="DZ1307" s="92"/>
      <c r="EA1307" s="92"/>
      <c r="EB1307" s="92"/>
      <c r="EC1307" s="92"/>
      <c r="ED1307" s="92"/>
      <c r="EE1307" s="92"/>
      <c r="EF1307" s="92"/>
      <c r="EG1307" s="92"/>
      <c r="EH1307" s="92"/>
      <c r="EK1307" s="94"/>
      <c r="EL1307" s="95"/>
    </row>
    <row r="1308" spans="7:142" x14ac:dyDescent="0.15"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  <c r="S1308" s="236"/>
      <c r="T1308" s="129"/>
      <c r="U1308" s="129"/>
      <c r="V1308" s="129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  <c r="BP1308" s="129"/>
      <c r="BQ1308" s="129"/>
      <c r="BR1308" s="129"/>
      <c r="BS1308" s="129"/>
      <c r="BT1308" s="129"/>
      <c r="BU1308" s="129"/>
      <c r="BV1308" s="129"/>
      <c r="BW1308" s="129"/>
      <c r="BX1308" s="129"/>
      <c r="BY1308" s="129"/>
      <c r="BZ1308" s="129"/>
      <c r="CA1308" s="129"/>
      <c r="CB1308" s="129"/>
      <c r="CC1308" s="129"/>
      <c r="CD1308" s="129"/>
      <c r="CE1308" s="129"/>
      <c r="CF1308" s="92"/>
      <c r="CG1308" s="92"/>
      <c r="CH1308" s="92"/>
      <c r="CI1308" s="92"/>
      <c r="CJ1308" s="92"/>
      <c r="CK1308" s="92"/>
      <c r="CL1308" s="92"/>
      <c r="CM1308" s="92"/>
      <c r="CN1308" s="92"/>
      <c r="CO1308" s="92"/>
      <c r="CP1308" s="92"/>
      <c r="CQ1308" s="92"/>
      <c r="CR1308" s="92"/>
      <c r="CS1308" s="92"/>
      <c r="CT1308" s="92"/>
      <c r="CU1308" s="92"/>
      <c r="CV1308" s="92"/>
      <c r="CW1308" s="92"/>
      <c r="CX1308" s="92"/>
      <c r="CY1308" s="92"/>
      <c r="CZ1308" s="92"/>
      <c r="DA1308" s="92"/>
      <c r="DB1308" s="92"/>
      <c r="DC1308" s="92"/>
      <c r="DD1308" s="92"/>
      <c r="DE1308" s="92"/>
      <c r="DF1308" s="92"/>
      <c r="DG1308" s="92"/>
      <c r="DH1308" s="92"/>
      <c r="DI1308" s="92"/>
      <c r="DJ1308" s="92"/>
      <c r="DK1308" s="92"/>
      <c r="DL1308" s="92"/>
      <c r="DM1308" s="92"/>
      <c r="DN1308" s="92"/>
      <c r="DO1308" s="92"/>
      <c r="DP1308" s="92"/>
      <c r="DQ1308" s="92"/>
      <c r="DR1308" s="92"/>
      <c r="DS1308" s="92"/>
      <c r="DT1308" s="92"/>
      <c r="DU1308" s="92"/>
      <c r="DV1308" s="92"/>
      <c r="DW1308" s="92"/>
      <c r="DX1308" s="93"/>
      <c r="DY1308" s="92"/>
      <c r="DZ1308" s="92"/>
      <c r="EA1308" s="92"/>
      <c r="EB1308" s="92"/>
      <c r="EC1308" s="92"/>
      <c r="ED1308" s="92"/>
      <c r="EE1308" s="92"/>
      <c r="EF1308" s="92"/>
      <c r="EG1308" s="92"/>
      <c r="EH1308" s="92"/>
      <c r="EK1308" s="94"/>
      <c r="EL1308" s="95"/>
    </row>
    <row r="1309" spans="7:142" x14ac:dyDescent="0.15"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236"/>
      <c r="T1309" s="129"/>
      <c r="U1309" s="129"/>
      <c r="V1309" s="129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  <c r="BP1309" s="129"/>
      <c r="BQ1309" s="129"/>
      <c r="BR1309" s="129"/>
      <c r="BS1309" s="129"/>
      <c r="BT1309" s="129"/>
      <c r="BU1309" s="129"/>
      <c r="BV1309" s="129"/>
      <c r="BW1309" s="129"/>
      <c r="BX1309" s="129"/>
      <c r="BY1309" s="129"/>
      <c r="BZ1309" s="129"/>
      <c r="CA1309" s="129"/>
      <c r="CB1309" s="129"/>
      <c r="CC1309" s="129"/>
      <c r="CD1309" s="129"/>
      <c r="CE1309" s="129"/>
      <c r="CF1309" s="92"/>
      <c r="CG1309" s="92"/>
      <c r="CH1309" s="92"/>
      <c r="CI1309" s="92"/>
      <c r="CJ1309" s="92"/>
      <c r="CK1309" s="92"/>
      <c r="CL1309" s="92"/>
      <c r="CM1309" s="92"/>
      <c r="CN1309" s="92"/>
      <c r="CO1309" s="92"/>
      <c r="CP1309" s="92"/>
      <c r="CQ1309" s="92"/>
      <c r="CR1309" s="92"/>
      <c r="CS1309" s="92"/>
      <c r="CT1309" s="92"/>
      <c r="CU1309" s="92"/>
      <c r="CV1309" s="92"/>
      <c r="CW1309" s="92"/>
      <c r="CX1309" s="92"/>
      <c r="CY1309" s="92"/>
      <c r="CZ1309" s="92"/>
      <c r="DA1309" s="92"/>
      <c r="DB1309" s="92"/>
      <c r="DC1309" s="92"/>
      <c r="DD1309" s="92"/>
      <c r="DE1309" s="92"/>
      <c r="DF1309" s="92"/>
      <c r="DG1309" s="92"/>
      <c r="DH1309" s="92"/>
      <c r="DI1309" s="92"/>
      <c r="DJ1309" s="92"/>
      <c r="DK1309" s="92"/>
      <c r="DL1309" s="92"/>
      <c r="DM1309" s="92"/>
      <c r="DN1309" s="92"/>
      <c r="DO1309" s="92"/>
      <c r="DP1309" s="92"/>
      <c r="DQ1309" s="92"/>
      <c r="DR1309" s="92"/>
      <c r="DS1309" s="92"/>
      <c r="DT1309" s="92"/>
      <c r="DU1309" s="92"/>
      <c r="DV1309" s="92"/>
      <c r="DW1309" s="92"/>
      <c r="DX1309" s="93"/>
      <c r="DY1309" s="92"/>
      <c r="DZ1309" s="92"/>
      <c r="EA1309" s="92"/>
      <c r="EB1309" s="92"/>
      <c r="EC1309" s="92"/>
      <c r="ED1309" s="92"/>
      <c r="EE1309" s="92"/>
      <c r="EF1309" s="92"/>
      <c r="EG1309" s="92"/>
      <c r="EH1309" s="92"/>
      <c r="EK1309" s="94"/>
      <c r="EL1309" s="95"/>
    </row>
    <row r="1310" spans="7:142" x14ac:dyDescent="0.15">
      <c r="G1310" s="129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236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  <c r="BP1310" s="129"/>
      <c r="BQ1310" s="129"/>
      <c r="BR1310" s="129"/>
      <c r="BS1310" s="129"/>
      <c r="BT1310" s="129"/>
      <c r="BU1310" s="129"/>
      <c r="BV1310" s="129"/>
      <c r="BW1310" s="129"/>
      <c r="BX1310" s="129"/>
      <c r="BY1310" s="129"/>
      <c r="BZ1310" s="129"/>
      <c r="CA1310" s="129"/>
      <c r="CB1310" s="129"/>
      <c r="CC1310" s="129"/>
      <c r="CD1310" s="129"/>
      <c r="CE1310" s="129"/>
      <c r="CF1310" s="92"/>
      <c r="CG1310" s="92"/>
      <c r="CH1310" s="92"/>
      <c r="CI1310" s="92"/>
      <c r="CJ1310" s="92"/>
      <c r="CK1310" s="92"/>
      <c r="CL1310" s="92"/>
      <c r="CM1310" s="92"/>
      <c r="CN1310" s="92"/>
      <c r="CO1310" s="92"/>
      <c r="CP1310" s="92"/>
      <c r="CQ1310" s="92"/>
      <c r="CR1310" s="92"/>
      <c r="CS1310" s="92"/>
      <c r="CT1310" s="92"/>
      <c r="CU1310" s="92"/>
      <c r="CV1310" s="92"/>
      <c r="CW1310" s="92"/>
      <c r="CX1310" s="92"/>
      <c r="CY1310" s="92"/>
      <c r="CZ1310" s="92"/>
      <c r="DA1310" s="92"/>
      <c r="DB1310" s="92"/>
      <c r="DC1310" s="92"/>
      <c r="DD1310" s="92"/>
      <c r="DE1310" s="92"/>
      <c r="DF1310" s="92"/>
      <c r="DG1310" s="92"/>
      <c r="DH1310" s="92"/>
      <c r="DI1310" s="92"/>
      <c r="DJ1310" s="92"/>
      <c r="DK1310" s="92"/>
      <c r="DL1310" s="92"/>
      <c r="DM1310" s="92"/>
      <c r="DN1310" s="92"/>
      <c r="DO1310" s="92"/>
      <c r="DP1310" s="92"/>
      <c r="DQ1310" s="92"/>
      <c r="DR1310" s="92"/>
      <c r="DS1310" s="92"/>
      <c r="DT1310" s="92"/>
      <c r="DU1310" s="92"/>
      <c r="DV1310" s="92"/>
      <c r="DW1310" s="92"/>
      <c r="DX1310" s="93"/>
      <c r="DY1310" s="92"/>
      <c r="DZ1310" s="92"/>
      <c r="EA1310" s="92"/>
      <c r="EB1310" s="92"/>
      <c r="EC1310" s="92"/>
      <c r="ED1310" s="92"/>
      <c r="EE1310" s="92"/>
      <c r="EF1310" s="92"/>
      <c r="EG1310" s="92"/>
      <c r="EH1310" s="92"/>
      <c r="EK1310" s="94"/>
      <c r="EL1310" s="95"/>
    </row>
    <row r="1311" spans="7:142" x14ac:dyDescent="0.15">
      <c r="G1311" s="129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129"/>
      <c r="S1311" s="236"/>
      <c r="T1311" s="129"/>
      <c r="U1311" s="129"/>
      <c r="V1311" s="129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  <c r="BP1311" s="129"/>
      <c r="BQ1311" s="129"/>
      <c r="BR1311" s="129"/>
      <c r="BS1311" s="129"/>
      <c r="BT1311" s="129"/>
      <c r="BU1311" s="129"/>
      <c r="BV1311" s="129"/>
      <c r="BW1311" s="129"/>
      <c r="BX1311" s="129"/>
      <c r="BY1311" s="129"/>
      <c r="BZ1311" s="129"/>
      <c r="CA1311" s="129"/>
      <c r="CB1311" s="129"/>
      <c r="CC1311" s="129"/>
      <c r="CD1311" s="129"/>
      <c r="CE1311" s="129"/>
      <c r="CF1311" s="92"/>
      <c r="CG1311" s="92"/>
      <c r="CH1311" s="92"/>
      <c r="CI1311" s="92"/>
      <c r="CJ1311" s="92"/>
      <c r="CK1311" s="92"/>
      <c r="CL1311" s="92"/>
      <c r="CM1311" s="92"/>
      <c r="CN1311" s="92"/>
      <c r="CO1311" s="92"/>
      <c r="CP1311" s="92"/>
      <c r="CQ1311" s="92"/>
      <c r="CR1311" s="92"/>
      <c r="CS1311" s="92"/>
      <c r="CT1311" s="92"/>
      <c r="CU1311" s="92"/>
      <c r="CV1311" s="92"/>
      <c r="CW1311" s="92"/>
      <c r="CX1311" s="92"/>
      <c r="CY1311" s="92"/>
      <c r="CZ1311" s="92"/>
      <c r="DA1311" s="92"/>
      <c r="DB1311" s="92"/>
      <c r="DC1311" s="92"/>
      <c r="DD1311" s="92"/>
      <c r="DE1311" s="92"/>
      <c r="DF1311" s="92"/>
      <c r="DG1311" s="92"/>
      <c r="DH1311" s="92"/>
      <c r="DI1311" s="92"/>
      <c r="DJ1311" s="92"/>
      <c r="DK1311" s="92"/>
      <c r="DL1311" s="92"/>
      <c r="DM1311" s="92"/>
      <c r="DN1311" s="92"/>
      <c r="DO1311" s="92"/>
      <c r="DP1311" s="92"/>
      <c r="DQ1311" s="92"/>
      <c r="DR1311" s="92"/>
      <c r="DS1311" s="92"/>
      <c r="DT1311" s="92"/>
      <c r="DU1311" s="92"/>
      <c r="DV1311" s="92"/>
      <c r="DW1311" s="92"/>
      <c r="DX1311" s="93"/>
      <c r="DY1311" s="92"/>
      <c r="DZ1311" s="92"/>
      <c r="EA1311" s="92"/>
      <c r="EB1311" s="92"/>
      <c r="EC1311" s="92"/>
      <c r="ED1311" s="92"/>
      <c r="EE1311" s="92"/>
      <c r="EF1311" s="92"/>
      <c r="EG1311" s="92"/>
      <c r="EH1311" s="92"/>
      <c r="EJ1311" s="115"/>
      <c r="EK1311" s="94"/>
      <c r="EL1311" s="95"/>
    </row>
    <row r="1312" spans="7:142" x14ac:dyDescent="0.15"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  <c r="S1312" s="236"/>
      <c r="T1312" s="129"/>
      <c r="U1312" s="129"/>
      <c r="V1312" s="129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  <c r="BP1312" s="129"/>
      <c r="BQ1312" s="129"/>
      <c r="BR1312" s="129"/>
      <c r="BS1312" s="129"/>
      <c r="BT1312" s="129"/>
      <c r="BU1312" s="129"/>
      <c r="BV1312" s="129"/>
      <c r="BW1312" s="129"/>
      <c r="BX1312" s="129"/>
      <c r="BY1312" s="129"/>
      <c r="BZ1312" s="129"/>
      <c r="CA1312" s="129"/>
      <c r="CB1312" s="129"/>
      <c r="CC1312" s="129"/>
      <c r="CD1312" s="129"/>
      <c r="CE1312" s="129"/>
      <c r="CF1312" s="92"/>
      <c r="CG1312" s="92"/>
      <c r="CH1312" s="92"/>
      <c r="CI1312" s="92"/>
      <c r="CJ1312" s="92"/>
      <c r="CK1312" s="92"/>
      <c r="CL1312" s="92"/>
      <c r="CM1312" s="92"/>
      <c r="CN1312" s="92"/>
      <c r="CO1312" s="92"/>
      <c r="CP1312" s="92"/>
      <c r="CQ1312" s="92"/>
      <c r="CR1312" s="92"/>
      <c r="CS1312" s="92"/>
      <c r="CT1312" s="92"/>
      <c r="CU1312" s="92"/>
      <c r="CV1312" s="92"/>
      <c r="CW1312" s="92"/>
      <c r="CX1312" s="92"/>
      <c r="CY1312" s="92"/>
      <c r="CZ1312" s="92"/>
      <c r="DA1312" s="92"/>
      <c r="DB1312" s="92"/>
      <c r="DC1312" s="92"/>
      <c r="DD1312" s="92"/>
      <c r="DE1312" s="92"/>
      <c r="DF1312" s="92"/>
      <c r="DG1312" s="92"/>
      <c r="DH1312" s="92"/>
      <c r="DI1312" s="92"/>
      <c r="DJ1312" s="92"/>
      <c r="DK1312" s="92"/>
      <c r="DL1312" s="92"/>
      <c r="DM1312" s="92"/>
      <c r="DN1312" s="92"/>
      <c r="DO1312" s="92"/>
      <c r="DP1312" s="92"/>
      <c r="DQ1312" s="92"/>
      <c r="DR1312" s="92"/>
      <c r="DS1312" s="92"/>
      <c r="DT1312" s="92"/>
      <c r="DU1312" s="92"/>
      <c r="DV1312" s="92"/>
      <c r="DW1312" s="92"/>
      <c r="DX1312" s="93"/>
      <c r="DY1312" s="92"/>
      <c r="DZ1312" s="92"/>
      <c r="EA1312" s="92"/>
      <c r="EB1312" s="92"/>
      <c r="EC1312" s="92"/>
      <c r="ED1312" s="92"/>
      <c r="EE1312" s="92"/>
      <c r="EF1312" s="92"/>
      <c r="EG1312" s="92"/>
      <c r="EH1312" s="92"/>
      <c r="EK1312" s="94"/>
      <c r="EL1312" s="95"/>
    </row>
    <row r="1313" spans="7:142" x14ac:dyDescent="0.15">
      <c r="G1313" s="129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129"/>
      <c r="S1313" s="236"/>
      <c r="T1313" s="129"/>
      <c r="U1313" s="129"/>
      <c r="V1313" s="129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  <c r="BP1313" s="129"/>
      <c r="BQ1313" s="129"/>
      <c r="BR1313" s="129"/>
      <c r="BS1313" s="129"/>
      <c r="BT1313" s="129"/>
      <c r="BU1313" s="129"/>
      <c r="BV1313" s="129"/>
      <c r="BW1313" s="129"/>
      <c r="BX1313" s="129"/>
      <c r="BY1313" s="129"/>
      <c r="BZ1313" s="129"/>
      <c r="CA1313" s="129"/>
      <c r="CB1313" s="129"/>
      <c r="CC1313" s="129"/>
      <c r="CD1313" s="129"/>
      <c r="CE1313" s="129"/>
      <c r="CF1313" s="92"/>
      <c r="CG1313" s="92"/>
      <c r="CH1313" s="92"/>
      <c r="CI1313" s="92"/>
      <c r="CJ1313" s="92"/>
      <c r="CK1313" s="92"/>
      <c r="CL1313" s="92"/>
      <c r="CM1313" s="92"/>
      <c r="CN1313" s="92"/>
      <c r="CO1313" s="92"/>
      <c r="CP1313" s="92"/>
      <c r="CQ1313" s="92"/>
      <c r="CR1313" s="92"/>
      <c r="CS1313" s="92"/>
      <c r="CT1313" s="92"/>
      <c r="CU1313" s="92"/>
      <c r="CV1313" s="92"/>
      <c r="CW1313" s="92"/>
      <c r="CX1313" s="92"/>
      <c r="CY1313" s="92"/>
      <c r="CZ1313" s="92"/>
      <c r="DA1313" s="92"/>
      <c r="DB1313" s="92"/>
      <c r="DC1313" s="92"/>
      <c r="DD1313" s="92"/>
      <c r="DE1313" s="92"/>
      <c r="DF1313" s="92"/>
      <c r="DG1313" s="92"/>
      <c r="DH1313" s="92"/>
      <c r="DI1313" s="92"/>
      <c r="DJ1313" s="92"/>
      <c r="DK1313" s="92"/>
      <c r="DL1313" s="92"/>
      <c r="DM1313" s="92"/>
      <c r="DN1313" s="92"/>
      <c r="DO1313" s="92"/>
      <c r="DP1313" s="92"/>
      <c r="DQ1313" s="92"/>
      <c r="DR1313" s="92"/>
      <c r="DS1313" s="92"/>
      <c r="DT1313" s="92"/>
      <c r="DU1313" s="92"/>
      <c r="DV1313" s="92"/>
      <c r="DW1313" s="92"/>
      <c r="DX1313" s="93"/>
      <c r="DY1313" s="92"/>
      <c r="DZ1313" s="92"/>
      <c r="EA1313" s="92"/>
      <c r="EB1313" s="92"/>
      <c r="EC1313" s="92"/>
      <c r="ED1313" s="92"/>
      <c r="EE1313" s="92"/>
      <c r="EF1313" s="92"/>
      <c r="EG1313" s="92"/>
      <c r="EH1313" s="92"/>
      <c r="EK1313" s="94"/>
      <c r="EL1313" s="95"/>
    </row>
    <row r="1314" spans="7:142" x14ac:dyDescent="0.15"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  <c r="S1314" s="236"/>
      <c r="T1314" s="129"/>
      <c r="U1314" s="129"/>
      <c r="V1314" s="129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  <c r="BP1314" s="129"/>
      <c r="BQ1314" s="129"/>
      <c r="BR1314" s="129"/>
      <c r="BS1314" s="129"/>
      <c r="BT1314" s="129"/>
      <c r="BU1314" s="129"/>
      <c r="BV1314" s="129"/>
      <c r="BW1314" s="129"/>
      <c r="BX1314" s="129"/>
      <c r="BY1314" s="129"/>
      <c r="BZ1314" s="129"/>
      <c r="CA1314" s="129"/>
      <c r="CB1314" s="129"/>
      <c r="CC1314" s="129"/>
      <c r="CD1314" s="129"/>
      <c r="CE1314" s="129"/>
      <c r="CF1314" s="92"/>
      <c r="CG1314" s="92"/>
      <c r="CH1314" s="92"/>
      <c r="CI1314" s="92"/>
      <c r="CJ1314" s="92"/>
      <c r="CK1314" s="92"/>
      <c r="CL1314" s="92"/>
      <c r="CM1314" s="92"/>
      <c r="CN1314" s="92"/>
      <c r="CO1314" s="92"/>
      <c r="CP1314" s="92"/>
      <c r="CQ1314" s="92"/>
      <c r="CR1314" s="92"/>
      <c r="CS1314" s="92"/>
      <c r="CT1314" s="92"/>
      <c r="CU1314" s="92"/>
      <c r="CV1314" s="92"/>
      <c r="CW1314" s="92"/>
      <c r="CX1314" s="92"/>
      <c r="CY1314" s="92"/>
      <c r="CZ1314" s="92"/>
      <c r="DA1314" s="92"/>
      <c r="DB1314" s="92"/>
      <c r="DC1314" s="92"/>
      <c r="DD1314" s="92"/>
      <c r="DE1314" s="92"/>
      <c r="DF1314" s="92"/>
      <c r="DG1314" s="92"/>
      <c r="DH1314" s="92"/>
      <c r="DI1314" s="92"/>
      <c r="DJ1314" s="92"/>
      <c r="DK1314" s="92"/>
      <c r="DL1314" s="92"/>
      <c r="DM1314" s="92"/>
      <c r="DN1314" s="92"/>
      <c r="DO1314" s="92"/>
      <c r="DP1314" s="92"/>
      <c r="DQ1314" s="92"/>
      <c r="DR1314" s="92"/>
      <c r="DS1314" s="92"/>
      <c r="DT1314" s="92"/>
      <c r="DU1314" s="92"/>
      <c r="DV1314" s="92"/>
      <c r="DW1314" s="92"/>
      <c r="DX1314" s="93"/>
      <c r="DY1314" s="92"/>
      <c r="DZ1314" s="92"/>
      <c r="EA1314" s="92"/>
      <c r="EB1314" s="92"/>
      <c r="EC1314" s="92"/>
      <c r="ED1314" s="92"/>
      <c r="EE1314" s="92"/>
      <c r="EF1314" s="92"/>
      <c r="EG1314" s="92"/>
      <c r="EH1314" s="92"/>
      <c r="EJ1314" s="115"/>
      <c r="EK1314" s="94"/>
      <c r="EL1314" s="95"/>
    </row>
    <row r="1315" spans="7:142" x14ac:dyDescent="0.15">
      <c r="G1315" s="129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129"/>
      <c r="S1315" s="236"/>
      <c r="T1315" s="129"/>
      <c r="U1315" s="129"/>
      <c r="V1315" s="129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  <c r="BP1315" s="129"/>
      <c r="BQ1315" s="129"/>
      <c r="BR1315" s="129"/>
      <c r="BS1315" s="129"/>
      <c r="BT1315" s="129"/>
      <c r="BU1315" s="129"/>
      <c r="BV1315" s="129"/>
      <c r="BW1315" s="129"/>
      <c r="BX1315" s="129"/>
      <c r="BY1315" s="129"/>
      <c r="BZ1315" s="129"/>
      <c r="CA1315" s="129"/>
      <c r="CB1315" s="129"/>
      <c r="CC1315" s="129"/>
      <c r="CD1315" s="129"/>
      <c r="CE1315" s="129"/>
      <c r="CF1315" s="92"/>
      <c r="CG1315" s="92"/>
      <c r="CH1315" s="92"/>
      <c r="CI1315" s="92"/>
      <c r="CJ1315" s="92"/>
      <c r="CK1315" s="92"/>
      <c r="CL1315" s="92"/>
      <c r="CM1315" s="92"/>
      <c r="CN1315" s="92"/>
      <c r="CO1315" s="92"/>
      <c r="CP1315" s="92"/>
      <c r="CQ1315" s="92"/>
      <c r="CR1315" s="92"/>
      <c r="CS1315" s="92"/>
      <c r="CT1315" s="92"/>
      <c r="CU1315" s="92"/>
      <c r="CV1315" s="92"/>
      <c r="CW1315" s="92"/>
      <c r="CX1315" s="92"/>
      <c r="CY1315" s="92"/>
      <c r="CZ1315" s="92"/>
      <c r="DA1315" s="92"/>
      <c r="DB1315" s="92"/>
      <c r="DC1315" s="92"/>
      <c r="DD1315" s="92"/>
      <c r="DE1315" s="92"/>
      <c r="DF1315" s="92"/>
      <c r="DG1315" s="92"/>
      <c r="DH1315" s="92"/>
      <c r="DI1315" s="92"/>
      <c r="DJ1315" s="92"/>
      <c r="DK1315" s="92"/>
      <c r="DL1315" s="92"/>
      <c r="DM1315" s="92"/>
      <c r="DN1315" s="92"/>
      <c r="DO1315" s="92"/>
      <c r="DP1315" s="92"/>
      <c r="DQ1315" s="92"/>
      <c r="DR1315" s="92"/>
      <c r="DS1315" s="92"/>
      <c r="DT1315" s="92"/>
      <c r="DU1315" s="92"/>
      <c r="DV1315" s="92"/>
      <c r="DW1315" s="92"/>
      <c r="DX1315" s="93"/>
      <c r="DY1315" s="92"/>
      <c r="DZ1315" s="92"/>
      <c r="EA1315" s="92"/>
      <c r="EB1315" s="92"/>
      <c r="EC1315" s="92"/>
      <c r="ED1315" s="92"/>
      <c r="EE1315" s="92"/>
      <c r="EF1315" s="92"/>
      <c r="EG1315" s="92"/>
      <c r="EH1315" s="92"/>
      <c r="EK1315" s="94"/>
      <c r="EL1315" s="95"/>
    </row>
    <row r="1316" spans="7:142" x14ac:dyDescent="0.15">
      <c r="G1316" s="129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236"/>
      <c r="T1316" s="129"/>
      <c r="U1316" s="129"/>
      <c r="V1316" s="129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  <c r="BP1316" s="129"/>
      <c r="BQ1316" s="129"/>
      <c r="BR1316" s="129"/>
      <c r="BS1316" s="129"/>
      <c r="BT1316" s="129"/>
      <c r="BU1316" s="129"/>
      <c r="BV1316" s="129"/>
      <c r="BW1316" s="129"/>
      <c r="BX1316" s="129"/>
      <c r="BY1316" s="129"/>
      <c r="BZ1316" s="129"/>
      <c r="CA1316" s="129"/>
      <c r="CB1316" s="129"/>
      <c r="CC1316" s="129"/>
      <c r="CD1316" s="129"/>
      <c r="CE1316" s="129"/>
      <c r="CF1316" s="92"/>
      <c r="CG1316" s="92"/>
      <c r="CH1316" s="92"/>
      <c r="CI1316" s="92"/>
      <c r="CJ1316" s="92"/>
      <c r="CK1316" s="92"/>
      <c r="CL1316" s="92"/>
      <c r="CM1316" s="92"/>
      <c r="CN1316" s="92"/>
      <c r="CO1316" s="92"/>
      <c r="CP1316" s="92"/>
      <c r="CQ1316" s="92"/>
      <c r="CR1316" s="92"/>
      <c r="CS1316" s="92"/>
      <c r="CT1316" s="92"/>
      <c r="CU1316" s="92"/>
      <c r="CV1316" s="92"/>
      <c r="CW1316" s="92"/>
      <c r="CX1316" s="92"/>
      <c r="CY1316" s="92"/>
      <c r="CZ1316" s="92"/>
      <c r="DA1316" s="92"/>
      <c r="DB1316" s="92"/>
      <c r="DC1316" s="92"/>
      <c r="DD1316" s="92"/>
      <c r="DE1316" s="92"/>
      <c r="DF1316" s="92"/>
      <c r="DG1316" s="92"/>
      <c r="DH1316" s="92"/>
      <c r="DI1316" s="92"/>
      <c r="DJ1316" s="92"/>
      <c r="DK1316" s="92"/>
      <c r="DL1316" s="92"/>
      <c r="DM1316" s="92"/>
      <c r="DN1316" s="92"/>
      <c r="DO1316" s="92"/>
      <c r="DP1316" s="92"/>
      <c r="DQ1316" s="92"/>
      <c r="DR1316" s="92"/>
      <c r="DS1316" s="92"/>
      <c r="DT1316" s="92"/>
      <c r="DU1316" s="92"/>
      <c r="DV1316" s="92"/>
      <c r="DW1316" s="92"/>
      <c r="DX1316" s="93"/>
      <c r="DY1316" s="92"/>
      <c r="DZ1316" s="92"/>
      <c r="EA1316" s="92"/>
      <c r="EB1316" s="92"/>
      <c r="EC1316" s="92"/>
      <c r="ED1316" s="92"/>
      <c r="EE1316" s="92"/>
      <c r="EF1316" s="92"/>
      <c r="EG1316" s="92"/>
      <c r="EH1316" s="92"/>
      <c r="EK1316" s="94"/>
      <c r="EL1316" s="95"/>
    </row>
    <row r="1317" spans="7:142" x14ac:dyDescent="0.15">
      <c r="G1317" s="129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236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  <c r="BP1317" s="129"/>
      <c r="BQ1317" s="129"/>
      <c r="BR1317" s="129"/>
      <c r="BS1317" s="129"/>
      <c r="BT1317" s="129"/>
      <c r="BU1317" s="129"/>
      <c r="BV1317" s="129"/>
      <c r="BW1317" s="129"/>
      <c r="BX1317" s="129"/>
      <c r="BY1317" s="129"/>
      <c r="BZ1317" s="129"/>
      <c r="CA1317" s="129"/>
      <c r="CB1317" s="129"/>
      <c r="CC1317" s="129"/>
      <c r="CD1317" s="129"/>
      <c r="CE1317" s="129"/>
      <c r="CF1317" s="92"/>
      <c r="CG1317" s="92"/>
      <c r="CH1317" s="92"/>
      <c r="CI1317" s="92"/>
      <c r="CJ1317" s="92"/>
      <c r="CK1317" s="92"/>
      <c r="CL1317" s="92"/>
      <c r="CM1317" s="92"/>
      <c r="CN1317" s="92"/>
      <c r="CO1317" s="92"/>
      <c r="CP1317" s="92"/>
      <c r="CQ1317" s="92"/>
      <c r="CR1317" s="92"/>
      <c r="CS1317" s="92"/>
      <c r="CT1317" s="92"/>
      <c r="CU1317" s="92"/>
      <c r="CV1317" s="92"/>
      <c r="CW1317" s="92"/>
      <c r="CX1317" s="92"/>
      <c r="CY1317" s="92"/>
      <c r="CZ1317" s="92"/>
      <c r="DA1317" s="92"/>
      <c r="DB1317" s="92"/>
      <c r="DC1317" s="92"/>
      <c r="DD1317" s="92"/>
      <c r="DE1317" s="92"/>
      <c r="DF1317" s="92"/>
      <c r="DG1317" s="92"/>
      <c r="DH1317" s="92"/>
      <c r="DI1317" s="92"/>
      <c r="DJ1317" s="92"/>
      <c r="DK1317" s="92"/>
      <c r="DL1317" s="92"/>
      <c r="DM1317" s="92"/>
      <c r="DN1317" s="92"/>
      <c r="DO1317" s="92"/>
      <c r="DP1317" s="92"/>
      <c r="DQ1317" s="92"/>
      <c r="DR1317" s="92"/>
      <c r="DS1317" s="92"/>
      <c r="DT1317" s="92"/>
      <c r="DU1317" s="92"/>
      <c r="DV1317" s="92"/>
      <c r="DW1317" s="92"/>
      <c r="DX1317" s="93"/>
      <c r="DY1317" s="92"/>
      <c r="DZ1317" s="92"/>
      <c r="EA1317" s="92"/>
      <c r="EB1317" s="92"/>
      <c r="EC1317" s="92"/>
      <c r="ED1317" s="92"/>
      <c r="EE1317" s="92"/>
      <c r="EF1317" s="92"/>
      <c r="EG1317" s="92"/>
      <c r="EH1317" s="92"/>
      <c r="EK1317" s="94"/>
      <c r="EL1317" s="95"/>
    </row>
    <row r="1318" spans="7:142" x14ac:dyDescent="0.15"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129"/>
      <c r="S1318" s="236"/>
      <c r="T1318" s="129"/>
      <c r="U1318" s="129"/>
      <c r="V1318" s="129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  <c r="BP1318" s="129"/>
      <c r="BQ1318" s="129"/>
      <c r="BR1318" s="129"/>
      <c r="BS1318" s="129"/>
      <c r="BT1318" s="129"/>
      <c r="BU1318" s="129"/>
      <c r="BV1318" s="129"/>
      <c r="BW1318" s="129"/>
      <c r="BX1318" s="129"/>
      <c r="BY1318" s="129"/>
      <c r="BZ1318" s="129"/>
      <c r="CA1318" s="129"/>
      <c r="CB1318" s="129"/>
      <c r="CC1318" s="129"/>
      <c r="CD1318" s="129"/>
      <c r="CE1318" s="129"/>
      <c r="CF1318" s="92"/>
      <c r="CG1318" s="92"/>
      <c r="CH1318" s="92"/>
      <c r="CI1318" s="92"/>
      <c r="CJ1318" s="92"/>
      <c r="CK1318" s="92"/>
      <c r="CL1318" s="92"/>
      <c r="CM1318" s="92"/>
      <c r="CN1318" s="92"/>
      <c r="CO1318" s="92"/>
      <c r="CP1318" s="92"/>
      <c r="CQ1318" s="92"/>
      <c r="CR1318" s="92"/>
      <c r="CS1318" s="92"/>
      <c r="CT1318" s="92"/>
      <c r="CU1318" s="92"/>
      <c r="CV1318" s="92"/>
      <c r="CW1318" s="92"/>
      <c r="CX1318" s="92"/>
      <c r="CY1318" s="92"/>
      <c r="CZ1318" s="92"/>
      <c r="DA1318" s="92"/>
      <c r="DB1318" s="92"/>
      <c r="DC1318" s="92"/>
      <c r="DD1318" s="92"/>
      <c r="DE1318" s="92"/>
      <c r="DF1318" s="92"/>
      <c r="DG1318" s="92"/>
      <c r="DH1318" s="92"/>
      <c r="DI1318" s="92"/>
      <c r="DJ1318" s="92"/>
      <c r="DK1318" s="92"/>
      <c r="DL1318" s="92"/>
      <c r="DM1318" s="92"/>
      <c r="DN1318" s="92"/>
      <c r="DO1318" s="92"/>
      <c r="DP1318" s="92"/>
      <c r="DQ1318" s="92"/>
      <c r="DR1318" s="92"/>
      <c r="DS1318" s="92"/>
      <c r="DT1318" s="92"/>
      <c r="DU1318" s="92"/>
      <c r="DV1318" s="92"/>
      <c r="DW1318" s="92"/>
      <c r="DX1318" s="93"/>
      <c r="DY1318" s="92"/>
      <c r="DZ1318" s="92"/>
      <c r="EA1318" s="92"/>
      <c r="EB1318" s="92"/>
      <c r="EC1318" s="92"/>
      <c r="ED1318" s="92"/>
      <c r="EE1318" s="92"/>
      <c r="EF1318" s="92"/>
      <c r="EG1318" s="92"/>
      <c r="EH1318" s="92"/>
      <c r="EJ1318" s="115"/>
      <c r="EK1318" s="94"/>
      <c r="EL1318" s="95"/>
    </row>
    <row r="1319" spans="7:142" x14ac:dyDescent="0.15"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236"/>
      <c r="T1319" s="129"/>
      <c r="U1319" s="129"/>
      <c r="V1319" s="129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  <c r="BP1319" s="129"/>
      <c r="BQ1319" s="129"/>
      <c r="BR1319" s="129"/>
      <c r="BS1319" s="129"/>
      <c r="BT1319" s="129"/>
      <c r="BU1319" s="129"/>
      <c r="BV1319" s="129"/>
      <c r="BW1319" s="129"/>
      <c r="BX1319" s="129"/>
      <c r="BY1319" s="129"/>
      <c r="BZ1319" s="129"/>
      <c r="CA1319" s="129"/>
      <c r="CB1319" s="129"/>
      <c r="CC1319" s="129"/>
      <c r="CD1319" s="129"/>
      <c r="CE1319" s="129"/>
      <c r="CF1319" s="92"/>
      <c r="CG1319" s="92"/>
      <c r="CH1319" s="92"/>
      <c r="CI1319" s="92"/>
      <c r="CJ1319" s="92"/>
      <c r="CK1319" s="92"/>
      <c r="CL1319" s="92"/>
      <c r="CM1319" s="92"/>
      <c r="CN1319" s="92"/>
      <c r="CO1319" s="92"/>
      <c r="CP1319" s="92"/>
      <c r="CQ1319" s="92"/>
      <c r="CR1319" s="92"/>
      <c r="CS1319" s="92"/>
      <c r="CT1319" s="92"/>
      <c r="CU1319" s="92"/>
      <c r="CV1319" s="92"/>
      <c r="CW1319" s="92"/>
      <c r="CX1319" s="92"/>
      <c r="CY1319" s="92"/>
      <c r="CZ1319" s="92"/>
      <c r="DA1319" s="92"/>
      <c r="DB1319" s="92"/>
      <c r="DC1319" s="92"/>
      <c r="DD1319" s="92"/>
      <c r="DE1319" s="92"/>
      <c r="DF1319" s="92"/>
      <c r="DG1319" s="92"/>
      <c r="DH1319" s="92"/>
      <c r="DI1319" s="92"/>
      <c r="DJ1319" s="92"/>
      <c r="DK1319" s="92"/>
      <c r="DL1319" s="92"/>
      <c r="DM1319" s="92"/>
      <c r="DN1319" s="92"/>
      <c r="DO1319" s="92"/>
      <c r="DP1319" s="92"/>
      <c r="DQ1319" s="92"/>
      <c r="DR1319" s="92"/>
      <c r="DS1319" s="92"/>
      <c r="DT1319" s="92"/>
      <c r="DU1319" s="92"/>
      <c r="DV1319" s="92"/>
      <c r="DW1319" s="92"/>
      <c r="DX1319" s="93"/>
      <c r="DY1319" s="92"/>
      <c r="DZ1319" s="92"/>
      <c r="EA1319" s="92"/>
      <c r="EB1319" s="92"/>
      <c r="EC1319" s="92"/>
      <c r="ED1319" s="92"/>
      <c r="EE1319" s="92"/>
      <c r="EF1319" s="92"/>
      <c r="EG1319" s="92"/>
      <c r="EH1319" s="92"/>
      <c r="EJ1319" s="115"/>
      <c r="EK1319" s="94"/>
      <c r="EL1319" s="95"/>
    </row>
    <row r="1320" spans="7:142" x14ac:dyDescent="0.15"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236"/>
      <c r="T1320" s="129"/>
      <c r="U1320" s="129"/>
      <c r="V1320" s="129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  <c r="BP1320" s="129"/>
      <c r="BQ1320" s="129"/>
      <c r="BR1320" s="129"/>
      <c r="BS1320" s="129"/>
      <c r="BT1320" s="129"/>
      <c r="BU1320" s="129"/>
      <c r="BV1320" s="129"/>
      <c r="BW1320" s="129"/>
      <c r="BX1320" s="129"/>
      <c r="BY1320" s="129"/>
      <c r="BZ1320" s="129"/>
      <c r="CA1320" s="129"/>
      <c r="CB1320" s="129"/>
      <c r="CC1320" s="129"/>
      <c r="CD1320" s="129"/>
      <c r="CE1320" s="129"/>
      <c r="CF1320" s="92"/>
      <c r="CG1320" s="92"/>
      <c r="CH1320" s="92"/>
      <c r="CI1320" s="92"/>
      <c r="CJ1320" s="92"/>
      <c r="CK1320" s="92"/>
      <c r="CL1320" s="92"/>
      <c r="CM1320" s="92"/>
      <c r="CN1320" s="92"/>
      <c r="CO1320" s="92"/>
      <c r="CP1320" s="92"/>
      <c r="CQ1320" s="92"/>
      <c r="CR1320" s="92"/>
      <c r="CS1320" s="92"/>
      <c r="CT1320" s="92"/>
      <c r="CU1320" s="92"/>
      <c r="CV1320" s="92"/>
      <c r="CW1320" s="92"/>
      <c r="CX1320" s="92"/>
      <c r="CY1320" s="92"/>
      <c r="CZ1320" s="92"/>
      <c r="DA1320" s="92"/>
      <c r="DB1320" s="92"/>
      <c r="DC1320" s="92"/>
      <c r="DD1320" s="92"/>
      <c r="DE1320" s="92"/>
      <c r="DF1320" s="92"/>
      <c r="DG1320" s="92"/>
      <c r="DH1320" s="92"/>
      <c r="DI1320" s="92"/>
      <c r="DJ1320" s="92"/>
      <c r="DK1320" s="92"/>
      <c r="DL1320" s="92"/>
      <c r="DM1320" s="92"/>
      <c r="DN1320" s="92"/>
      <c r="DO1320" s="92"/>
      <c r="DP1320" s="92"/>
      <c r="DQ1320" s="92"/>
      <c r="DR1320" s="92"/>
      <c r="DS1320" s="92"/>
      <c r="DT1320" s="92"/>
      <c r="DU1320" s="92"/>
      <c r="DV1320" s="92"/>
      <c r="DW1320" s="92"/>
      <c r="DX1320" s="93"/>
      <c r="DY1320" s="92"/>
      <c r="DZ1320" s="92"/>
      <c r="EA1320" s="92"/>
      <c r="EB1320" s="92"/>
      <c r="EC1320" s="92"/>
      <c r="ED1320" s="92"/>
      <c r="EE1320" s="92"/>
      <c r="EF1320" s="92"/>
      <c r="EG1320" s="92"/>
      <c r="EH1320" s="92"/>
      <c r="EK1320" s="94"/>
      <c r="EL1320" s="95"/>
    </row>
    <row r="1321" spans="7:142" x14ac:dyDescent="0.15"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236"/>
      <c r="T1321" s="129"/>
      <c r="U1321" s="129"/>
      <c r="V1321" s="129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  <c r="BP1321" s="129"/>
      <c r="BQ1321" s="129"/>
      <c r="BR1321" s="129"/>
      <c r="BS1321" s="129"/>
      <c r="BT1321" s="129"/>
      <c r="BU1321" s="129"/>
      <c r="BV1321" s="129"/>
      <c r="BW1321" s="129"/>
      <c r="BX1321" s="129"/>
      <c r="BY1321" s="129"/>
      <c r="BZ1321" s="129"/>
      <c r="CA1321" s="129"/>
      <c r="CB1321" s="129"/>
      <c r="CC1321" s="129"/>
      <c r="CD1321" s="129"/>
      <c r="CE1321" s="129"/>
      <c r="CF1321" s="92"/>
      <c r="CG1321" s="92"/>
      <c r="CH1321" s="92"/>
      <c r="CI1321" s="92"/>
      <c r="CJ1321" s="92"/>
      <c r="CK1321" s="92"/>
      <c r="CL1321" s="92"/>
      <c r="CM1321" s="92"/>
      <c r="CN1321" s="92"/>
      <c r="CO1321" s="92"/>
      <c r="CP1321" s="92"/>
      <c r="CQ1321" s="92"/>
      <c r="CR1321" s="92"/>
      <c r="CS1321" s="92"/>
      <c r="CT1321" s="92"/>
      <c r="CU1321" s="92"/>
      <c r="CV1321" s="92"/>
      <c r="CW1321" s="92"/>
      <c r="CX1321" s="92"/>
      <c r="CY1321" s="92"/>
      <c r="CZ1321" s="92"/>
      <c r="DA1321" s="92"/>
      <c r="DB1321" s="92"/>
      <c r="DC1321" s="92"/>
      <c r="DD1321" s="92"/>
      <c r="DE1321" s="92"/>
      <c r="DF1321" s="92"/>
      <c r="DG1321" s="92"/>
      <c r="DH1321" s="92"/>
      <c r="DI1321" s="92"/>
      <c r="DJ1321" s="92"/>
      <c r="DK1321" s="92"/>
      <c r="DL1321" s="92"/>
      <c r="DM1321" s="92"/>
      <c r="DN1321" s="92"/>
      <c r="DO1321" s="92"/>
      <c r="DP1321" s="92"/>
      <c r="DQ1321" s="92"/>
      <c r="DR1321" s="92"/>
      <c r="DS1321" s="92"/>
      <c r="DT1321" s="92"/>
      <c r="DU1321" s="92"/>
      <c r="DV1321" s="92"/>
      <c r="DW1321" s="92"/>
      <c r="DX1321" s="93"/>
      <c r="DY1321" s="92"/>
      <c r="DZ1321" s="92"/>
      <c r="EA1321" s="92"/>
      <c r="EB1321" s="92"/>
      <c r="EC1321" s="92"/>
      <c r="ED1321" s="92"/>
      <c r="EE1321" s="92"/>
      <c r="EF1321" s="92"/>
      <c r="EG1321" s="92"/>
      <c r="EH1321" s="92"/>
      <c r="EK1321" s="94"/>
      <c r="EL1321" s="95"/>
    </row>
    <row r="1322" spans="7:142" x14ac:dyDescent="0.15"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236"/>
      <c r="T1322" s="129"/>
      <c r="U1322" s="129"/>
      <c r="V1322" s="129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  <c r="BP1322" s="129"/>
      <c r="BQ1322" s="129"/>
      <c r="BR1322" s="129"/>
      <c r="BS1322" s="129"/>
      <c r="BT1322" s="129"/>
      <c r="BU1322" s="129"/>
      <c r="BV1322" s="129"/>
      <c r="BW1322" s="129"/>
      <c r="BX1322" s="129"/>
      <c r="BY1322" s="129"/>
      <c r="BZ1322" s="129"/>
      <c r="CA1322" s="129"/>
      <c r="CB1322" s="129"/>
      <c r="CC1322" s="129"/>
      <c r="CD1322" s="129"/>
      <c r="CE1322" s="129"/>
      <c r="CF1322" s="92"/>
      <c r="CG1322" s="92"/>
      <c r="CH1322" s="92"/>
      <c r="CI1322" s="92"/>
      <c r="CJ1322" s="92"/>
      <c r="CK1322" s="92"/>
      <c r="CL1322" s="92"/>
      <c r="CM1322" s="92"/>
      <c r="CN1322" s="92"/>
      <c r="CO1322" s="92"/>
      <c r="CP1322" s="92"/>
      <c r="CQ1322" s="92"/>
      <c r="CR1322" s="92"/>
      <c r="CS1322" s="92"/>
      <c r="CT1322" s="92"/>
      <c r="CU1322" s="92"/>
      <c r="CV1322" s="92"/>
      <c r="CW1322" s="92"/>
      <c r="CX1322" s="92"/>
      <c r="CY1322" s="92"/>
      <c r="CZ1322" s="92"/>
      <c r="DA1322" s="92"/>
      <c r="DB1322" s="92"/>
      <c r="DC1322" s="92"/>
      <c r="DD1322" s="92"/>
      <c r="DE1322" s="92"/>
      <c r="DF1322" s="92"/>
      <c r="DG1322" s="92"/>
      <c r="DH1322" s="92"/>
      <c r="DI1322" s="92"/>
      <c r="DJ1322" s="92"/>
      <c r="DK1322" s="92"/>
      <c r="DL1322" s="92"/>
      <c r="DM1322" s="92"/>
      <c r="DN1322" s="92"/>
      <c r="DO1322" s="92"/>
      <c r="DP1322" s="92"/>
      <c r="DQ1322" s="92"/>
      <c r="DR1322" s="92"/>
      <c r="DS1322" s="92"/>
      <c r="DT1322" s="92"/>
      <c r="DU1322" s="92"/>
      <c r="DV1322" s="92"/>
      <c r="DW1322" s="92"/>
      <c r="DX1322" s="93"/>
      <c r="DY1322" s="92"/>
      <c r="DZ1322" s="92"/>
      <c r="EA1322" s="92"/>
      <c r="EB1322" s="92"/>
      <c r="EC1322" s="92"/>
      <c r="ED1322" s="92"/>
      <c r="EE1322" s="92"/>
      <c r="EF1322" s="92"/>
      <c r="EG1322" s="92"/>
      <c r="EH1322" s="92"/>
      <c r="EK1322" s="94"/>
      <c r="EL1322" s="95"/>
    </row>
    <row r="1323" spans="7:142" x14ac:dyDescent="0.15">
      <c r="G1323" s="129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236"/>
      <c r="T1323" s="129"/>
      <c r="U1323" s="129"/>
      <c r="V1323" s="129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  <c r="BP1323" s="129"/>
      <c r="BQ1323" s="129"/>
      <c r="BR1323" s="129"/>
      <c r="BS1323" s="129"/>
      <c r="BT1323" s="129"/>
      <c r="BU1323" s="129"/>
      <c r="BV1323" s="129"/>
      <c r="BW1323" s="129"/>
      <c r="BX1323" s="129"/>
      <c r="BY1323" s="129"/>
      <c r="BZ1323" s="129"/>
      <c r="CA1323" s="129"/>
      <c r="CB1323" s="129"/>
      <c r="CC1323" s="129"/>
      <c r="CD1323" s="129"/>
      <c r="CE1323" s="129"/>
      <c r="CF1323" s="92"/>
      <c r="CG1323" s="92"/>
      <c r="CH1323" s="92"/>
      <c r="CI1323" s="92"/>
      <c r="CJ1323" s="92"/>
      <c r="CK1323" s="92"/>
      <c r="CL1323" s="92"/>
      <c r="CM1323" s="92"/>
      <c r="CN1323" s="92"/>
      <c r="CO1323" s="92"/>
      <c r="CP1323" s="92"/>
      <c r="CQ1323" s="92"/>
      <c r="CR1323" s="92"/>
      <c r="CS1323" s="92"/>
      <c r="CT1323" s="92"/>
      <c r="CU1323" s="92"/>
      <c r="CV1323" s="92"/>
      <c r="CW1323" s="92"/>
      <c r="CX1323" s="92"/>
      <c r="CY1323" s="92"/>
      <c r="CZ1323" s="92"/>
      <c r="DA1323" s="92"/>
      <c r="DB1323" s="92"/>
      <c r="DC1323" s="92"/>
      <c r="DD1323" s="92"/>
      <c r="DE1323" s="92"/>
      <c r="DF1323" s="92"/>
      <c r="DG1323" s="92"/>
      <c r="DH1323" s="92"/>
      <c r="DI1323" s="92"/>
      <c r="DJ1323" s="92"/>
      <c r="DK1323" s="92"/>
      <c r="DL1323" s="92"/>
      <c r="DM1323" s="92"/>
      <c r="DN1323" s="92"/>
      <c r="DO1323" s="92"/>
      <c r="DP1323" s="92"/>
      <c r="DQ1323" s="92"/>
      <c r="DR1323" s="92"/>
      <c r="DS1323" s="92"/>
      <c r="DT1323" s="92"/>
      <c r="DU1323" s="92"/>
      <c r="DV1323" s="92"/>
      <c r="DW1323" s="92"/>
      <c r="DX1323" s="93"/>
      <c r="DY1323" s="92"/>
      <c r="DZ1323" s="92"/>
      <c r="EA1323" s="92"/>
      <c r="EB1323" s="92"/>
      <c r="EC1323" s="92"/>
      <c r="ED1323" s="92"/>
      <c r="EE1323" s="92"/>
      <c r="EF1323" s="92"/>
      <c r="EG1323" s="92"/>
      <c r="EH1323" s="92"/>
      <c r="EK1323" s="94"/>
      <c r="EL1323" s="95"/>
    </row>
    <row r="1324" spans="7:142" x14ac:dyDescent="0.15">
      <c r="G1324" s="129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236"/>
      <c r="T1324" s="129"/>
      <c r="U1324" s="129"/>
      <c r="V1324" s="129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  <c r="BP1324" s="129"/>
      <c r="BQ1324" s="129"/>
      <c r="BR1324" s="129"/>
      <c r="BS1324" s="129"/>
      <c r="BT1324" s="129"/>
      <c r="BU1324" s="129"/>
      <c r="BV1324" s="129"/>
      <c r="BW1324" s="129"/>
      <c r="BX1324" s="129"/>
      <c r="BY1324" s="129"/>
      <c r="BZ1324" s="129"/>
      <c r="CA1324" s="129"/>
      <c r="CB1324" s="129"/>
      <c r="CC1324" s="129"/>
      <c r="CD1324" s="129"/>
      <c r="CE1324" s="129"/>
      <c r="CF1324" s="92"/>
      <c r="CG1324" s="92"/>
      <c r="CH1324" s="92"/>
      <c r="CI1324" s="92"/>
      <c r="CJ1324" s="92"/>
      <c r="CK1324" s="92"/>
      <c r="CL1324" s="92"/>
      <c r="CM1324" s="92"/>
      <c r="CN1324" s="92"/>
      <c r="CO1324" s="92"/>
      <c r="CP1324" s="92"/>
      <c r="CQ1324" s="92"/>
      <c r="CR1324" s="92"/>
      <c r="CS1324" s="92"/>
      <c r="CT1324" s="92"/>
      <c r="CU1324" s="92"/>
      <c r="CV1324" s="92"/>
      <c r="CW1324" s="92"/>
      <c r="CX1324" s="92"/>
      <c r="CY1324" s="92"/>
      <c r="CZ1324" s="92"/>
      <c r="DA1324" s="92"/>
      <c r="DB1324" s="92"/>
      <c r="DC1324" s="92"/>
      <c r="DD1324" s="92"/>
      <c r="DE1324" s="92"/>
      <c r="DF1324" s="92"/>
      <c r="DG1324" s="92"/>
      <c r="DH1324" s="92"/>
      <c r="DI1324" s="92"/>
      <c r="DJ1324" s="92"/>
      <c r="DK1324" s="92"/>
      <c r="DL1324" s="92"/>
      <c r="DM1324" s="92"/>
      <c r="DN1324" s="92"/>
      <c r="DO1324" s="92"/>
      <c r="DP1324" s="92"/>
      <c r="DQ1324" s="92"/>
      <c r="DR1324" s="92"/>
      <c r="DS1324" s="92"/>
      <c r="DT1324" s="92"/>
      <c r="DU1324" s="92"/>
      <c r="DV1324" s="92"/>
      <c r="DW1324" s="92"/>
      <c r="DX1324" s="93"/>
      <c r="DY1324" s="92"/>
      <c r="DZ1324" s="92"/>
      <c r="EA1324" s="92"/>
      <c r="EB1324" s="92"/>
      <c r="EC1324" s="92"/>
      <c r="ED1324" s="92"/>
      <c r="EE1324" s="92"/>
      <c r="EF1324" s="92"/>
      <c r="EG1324" s="92"/>
      <c r="EH1324" s="92"/>
      <c r="EJ1324" s="115"/>
      <c r="EK1324" s="94"/>
      <c r="EL1324" s="95"/>
    </row>
    <row r="1325" spans="7:142" x14ac:dyDescent="0.15"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236"/>
      <c r="T1325" s="129"/>
      <c r="U1325" s="129"/>
      <c r="V1325" s="129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  <c r="BP1325" s="129"/>
      <c r="BQ1325" s="129"/>
      <c r="BR1325" s="129"/>
      <c r="BS1325" s="129"/>
      <c r="BT1325" s="129"/>
      <c r="BU1325" s="129"/>
      <c r="BV1325" s="129"/>
      <c r="BW1325" s="129"/>
      <c r="BX1325" s="129"/>
      <c r="BY1325" s="129"/>
      <c r="BZ1325" s="129"/>
      <c r="CA1325" s="129"/>
      <c r="CB1325" s="129"/>
      <c r="CC1325" s="129"/>
      <c r="CD1325" s="129"/>
      <c r="CE1325" s="129"/>
      <c r="CF1325" s="92"/>
      <c r="CG1325" s="92"/>
      <c r="CH1325" s="92"/>
      <c r="CI1325" s="92"/>
      <c r="CJ1325" s="92"/>
      <c r="CK1325" s="92"/>
      <c r="CL1325" s="92"/>
      <c r="CM1325" s="92"/>
      <c r="CN1325" s="92"/>
      <c r="CO1325" s="92"/>
      <c r="CP1325" s="92"/>
      <c r="CQ1325" s="92"/>
      <c r="CR1325" s="92"/>
      <c r="CS1325" s="92"/>
      <c r="CT1325" s="92"/>
      <c r="CU1325" s="92"/>
      <c r="CV1325" s="92"/>
      <c r="CW1325" s="92"/>
      <c r="CX1325" s="92"/>
      <c r="CY1325" s="92"/>
      <c r="CZ1325" s="92"/>
      <c r="DA1325" s="92"/>
      <c r="DB1325" s="92"/>
      <c r="DC1325" s="92"/>
      <c r="DD1325" s="92"/>
      <c r="DE1325" s="92"/>
      <c r="DF1325" s="92"/>
      <c r="DG1325" s="92"/>
      <c r="DH1325" s="92"/>
      <c r="DI1325" s="92"/>
      <c r="DJ1325" s="92"/>
      <c r="DK1325" s="92"/>
      <c r="DL1325" s="92"/>
      <c r="DM1325" s="92"/>
      <c r="DN1325" s="92"/>
      <c r="DO1325" s="92"/>
      <c r="DP1325" s="92"/>
      <c r="DQ1325" s="92"/>
      <c r="DR1325" s="92"/>
      <c r="DS1325" s="92"/>
      <c r="DT1325" s="92"/>
      <c r="DU1325" s="92"/>
      <c r="DV1325" s="92"/>
      <c r="DW1325" s="92"/>
      <c r="DX1325" s="93"/>
      <c r="DY1325" s="92"/>
      <c r="DZ1325" s="92"/>
      <c r="EA1325" s="92"/>
      <c r="EB1325" s="92"/>
      <c r="EC1325" s="92"/>
      <c r="ED1325" s="92"/>
      <c r="EE1325" s="92"/>
      <c r="EF1325" s="92"/>
      <c r="EG1325" s="92"/>
      <c r="EH1325" s="92"/>
      <c r="EJ1325" s="115"/>
      <c r="EK1325" s="94"/>
      <c r="EL1325" s="95"/>
    </row>
    <row r="1326" spans="7:142" x14ac:dyDescent="0.15"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236"/>
      <c r="T1326" s="129"/>
      <c r="U1326" s="129"/>
      <c r="V1326" s="129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  <c r="BP1326" s="129"/>
      <c r="BQ1326" s="129"/>
      <c r="BR1326" s="129"/>
      <c r="BS1326" s="129"/>
      <c r="BT1326" s="129"/>
      <c r="BU1326" s="129"/>
      <c r="BV1326" s="129"/>
      <c r="BW1326" s="129"/>
      <c r="BX1326" s="129"/>
      <c r="BY1326" s="129"/>
      <c r="BZ1326" s="129"/>
      <c r="CA1326" s="129"/>
      <c r="CB1326" s="129"/>
      <c r="CC1326" s="129"/>
      <c r="CD1326" s="129"/>
      <c r="CE1326" s="129"/>
      <c r="CF1326" s="92"/>
      <c r="CG1326" s="92"/>
      <c r="CH1326" s="92"/>
      <c r="CI1326" s="92"/>
      <c r="CJ1326" s="92"/>
      <c r="CK1326" s="92"/>
      <c r="CL1326" s="92"/>
      <c r="CM1326" s="92"/>
      <c r="CN1326" s="92"/>
      <c r="CO1326" s="92"/>
      <c r="CP1326" s="92"/>
      <c r="CQ1326" s="92"/>
      <c r="CR1326" s="92"/>
      <c r="CS1326" s="92"/>
      <c r="CT1326" s="92"/>
      <c r="CU1326" s="92"/>
      <c r="CV1326" s="92"/>
      <c r="CW1326" s="92"/>
      <c r="CX1326" s="92"/>
      <c r="CY1326" s="92"/>
      <c r="CZ1326" s="92"/>
      <c r="DA1326" s="92"/>
      <c r="DB1326" s="92"/>
      <c r="DC1326" s="92"/>
      <c r="DD1326" s="92"/>
      <c r="DE1326" s="92"/>
      <c r="DF1326" s="92"/>
      <c r="DG1326" s="92"/>
      <c r="DH1326" s="92"/>
      <c r="DI1326" s="92"/>
      <c r="DJ1326" s="92"/>
      <c r="DK1326" s="92"/>
      <c r="DL1326" s="92"/>
      <c r="DM1326" s="92"/>
      <c r="DN1326" s="92"/>
      <c r="DO1326" s="92"/>
      <c r="DP1326" s="92"/>
      <c r="DQ1326" s="92"/>
      <c r="DR1326" s="92"/>
      <c r="DS1326" s="92"/>
      <c r="DT1326" s="92"/>
      <c r="DU1326" s="92"/>
      <c r="DV1326" s="92"/>
      <c r="DW1326" s="92"/>
      <c r="DX1326" s="93"/>
      <c r="DY1326" s="92"/>
      <c r="DZ1326" s="92"/>
      <c r="EA1326" s="92"/>
      <c r="EB1326" s="92"/>
      <c r="EC1326" s="92"/>
      <c r="ED1326" s="92"/>
      <c r="EE1326" s="92"/>
      <c r="EF1326" s="92"/>
      <c r="EG1326" s="92"/>
      <c r="EH1326" s="92"/>
      <c r="EK1326" s="94"/>
      <c r="EL1326" s="95"/>
    </row>
    <row r="1327" spans="7:142" x14ac:dyDescent="0.15"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236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  <c r="BP1327" s="129"/>
      <c r="BQ1327" s="129"/>
      <c r="BR1327" s="129"/>
      <c r="BS1327" s="129"/>
      <c r="BT1327" s="129"/>
      <c r="BU1327" s="129"/>
      <c r="BV1327" s="129"/>
      <c r="BW1327" s="129"/>
      <c r="BX1327" s="129"/>
      <c r="BY1327" s="129"/>
      <c r="BZ1327" s="129"/>
      <c r="CA1327" s="129"/>
      <c r="CB1327" s="129"/>
      <c r="CC1327" s="129"/>
      <c r="CD1327" s="129"/>
      <c r="CE1327" s="129"/>
      <c r="CF1327" s="92"/>
      <c r="CG1327" s="92"/>
      <c r="CH1327" s="92"/>
      <c r="CI1327" s="92"/>
      <c r="CJ1327" s="92"/>
      <c r="CK1327" s="92"/>
      <c r="CL1327" s="92"/>
      <c r="CM1327" s="92"/>
      <c r="CN1327" s="92"/>
      <c r="CO1327" s="92"/>
      <c r="CP1327" s="92"/>
      <c r="CQ1327" s="92"/>
      <c r="CR1327" s="92"/>
      <c r="CS1327" s="92"/>
      <c r="CT1327" s="92"/>
      <c r="CU1327" s="92"/>
      <c r="CV1327" s="92"/>
      <c r="CW1327" s="92"/>
      <c r="CX1327" s="92"/>
      <c r="CY1327" s="92"/>
      <c r="CZ1327" s="92"/>
      <c r="DA1327" s="92"/>
      <c r="DB1327" s="92"/>
      <c r="DC1327" s="92"/>
      <c r="DD1327" s="92"/>
      <c r="DE1327" s="92"/>
      <c r="DF1327" s="92"/>
      <c r="DG1327" s="92"/>
      <c r="DH1327" s="92"/>
      <c r="DI1327" s="92"/>
      <c r="DJ1327" s="92"/>
      <c r="DK1327" s="92"/>
      <c r="DL1327" s="92"/>
      <c r="DM1327" s="92"/>
      <c r="DN1327" s="92"/>
      <c r="DO1327" s="92"/>
      <c r="DP1327" s="92"/>
      <c r="DQ1327" s="92"/>
      <c r="DR1327" s="92"/>
      <c r="DS1327" s="92"/>
      <c r="DT1327" s="92"/>
      <c r="DU1327" s="92"/>
      <c r="DV1327" s="92"/>
      <c r="DW1327" s="92"/>
      <c r="DX1327" s="93"/>
      <c r="DY1327" s="92"/>
      <c r="DZ1327" s="92"/>
      <c r="EA1327" s="92"/>
      <c r="EB1327" s="92"/>
      <c r="EC1327" s="92"/>
      <c r="ED1327" s="92"/>
      <c r="EE1327" s="92"/>
      <c r="EF1327" s="92"/>
      <c r="EG1327" s="92"/>
      <c r="EH1327" s="92"/>
      <c r="EJ1327" s="115"/>
      <c r="EK1327" s="94"/>
      <c r="EL1327" s="95"/>
    </row>
    <row r="1328" spans="7:142" x14ac:dyDescent="0.15"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236"/>
      <c r="T1328" s="129"/>
      <c r="U1328" s="129"/>
      <c r="V1328" s="129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  <c r="BP1328" s="129"/>
      <c r="BQ1328" s="129"/>
      <c r="BR1328" s="129"/>
      <c r="BS1328" s="129"/>
      <c r="BT1328" s="129"/>
      <c r="BU1328" s="129"/>
      <c r="BV1328" s="129"/>
      <c r="BW1328" s="129"/>
      <c r="BX1328" s="129"/>
      <c r="BY1328" s="129"/>
      <c r="BZ1328" s="129"/>
      <c r="CA1328" s="129"/>
      <c r="CB1328" s="129"/>
      <c r="CC1328" s="129"/>
      <c r="CD1328" s="129"/>
      <c r="CE1328" s="129"/>
      <c r="CF1328" s="92"/>
      <c r="CG1328" s="92"/>
      <c r="CH1328" s="92"/>
      <c r="CI1328" s="92"/>
      <c r="CJ1328" s="92"/>
      <c r="CK1328" s="92"/>
      <c r="CL1328" s="92"/>
      <c r="CM1328" s="92"/>
      <c r="CN1328" s="92"/>
      <c r="CO1328" s="92"/>
      <c r="CP1328" s="92"/>
      <c r="CQ1328" s="92"/>
      <c r="CR1328" s="92"/>
      <c r="CS1328" s="92"/>
      <c r="CT1328" s="92"/>
      <c r="CU1328" s="92"/>
      <c r="CV1328" s="92"/>
      <c r="CW1328" s="92"/>
      <c r="CX1328" s="92"/>
      <c r="CY1328" s="92"/>
      <c r="CZ1328" s="92"/>
      <c r="DA1328" s="92"/>
      <c r="DB1328" s="92"/>
      <c r="DC1328" s="92"/>
      <c r="DD1328" s="92"/>
      <c r="DE1328" s="92"/>
      <c r="DF1328" s="92"/>
      <c r="DG1328" s="92"/>
      <c r="DH1328" s="92"/>
      <c r="DI1328" s="92"/>
      <c r="DJ1328" s="92"/>
      <c r="DK1328" s="92"/>
      <c r="DL1328" s="92"/>
      <c r="DM1328" s="92"/>
      <c r="DN1328" s="92"/>
      <c r="DO1328" s="92"/>
      <c r="DP1328" s="92"/>
      <c r="DQ1328" s="92"/>
      <c r="DR1328" s="92"/>
      <c r="DS1328" s="92"/>
      <c r="DT1328" s="92"/>
      <c r="DU1328" s="92"/>
      <c r="DV1328" s="92"/>
      <c r="DW1328" s="92"/>
      <c r="DX1328" s="93"/>
      <c r="DY1328" s="92"/>
      <c r="DZ1328" s="92"/>
      <c r="EA1328" s="92"/>
      <c r="EB1328" s="92"/>
      <c r="EC1328" s="92"/>
      <c r="ED1328" s="92"/>
      <c r="EE1328" s="92"/>
      <c r="EF1328" s="92"/>
      <c r="EG1328" s="92"/>
      <c r="EH1328" s="92"/>
      <c r="EK1328" s="94"/>
      <c r="EL1328" s="95"/>
    </row>
    <row r="1329" spans="7:142" x14ac:dyDescent="0.15"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129"/>
      <c r="S1329" s="236"/>
      <c r="T1329" s="129"/>
      <c r="U1329" s="129"/>
      <c r="V1329" s="129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  <c r="BP1329" s="129"/>
      <c r="BQ1329" s="129"/>
      <c r="BR1329" s="129"/>
      <c r="BS1329" s="129"/>
      <c r="BT1329" s="129"/>
      <c r="BU1329" s="129"/>
      <c r="BV1329" s="129"/>
      <c r="BW1329" s="129"/>
      <c r="BX1329" s="129"/>
      <c r="BY1329" s="129"/>
      <c r="BZ1329" s="129"/>
      <c r="CA1329" s="129"/>
      <c r="CB1329" s="129"/>
      <c r="CC1329" s="129"/>
      <c r="CD1329" s="129"/>
      <c r="CE1329" s="129"/>
      <c r="CF1329" s="92"/>
      <c r="CG1329" s="92"/>
      <c r="CH1329" s="92"/>
      <c r="CI1329" s="92"/>
      <c r="CJ1329" s="92"/>
      <c r="CK1329" s="92"/>
      <c r="CL1329" s="92"/>
      <c r="CM1329" s="92"/>
      <c r="CN1329" s="92"/>
      <c r="CO1329" s="92"/>
      <c r="CP1329" s="92"/>
      <c r="CQ1329" s="92"/>
      <c r="CR1329" s="92"/>
      <c r="CS1329" s="92"/>
      <c r="CT1329" s="92"/>
      <c r="CU1329" s="92"/>
      <c r="CV1329" s="92"/>
      <c r="CW1329" s="92"/>
      <c r="CX1329" s="92"/>
      <c r="CY1329" s="92"/>
      <c r="CZ1329" s="92"/>
      <c r="DA1329" s="92"/>
      <c r="DB1329" s="92"/>
      <c r="DC1329" s="92"/>
      <c r="DD1329" s="92"/>
      <c r="DE1329" s="92"/>
      <c r="DF1329" s="92"/>
      <c r="DG1329" s="92"/>
      <c r="DH1329" s="92"/>
      <c r="DI1329" s="92"/>
      <c r="DJ1329" s="92"/>
      <c r="DK1329" s="92"/>
      <c r="DL1329" s="92"/>
      <c r="DM1329" s="92"/>
      <c r="DN1329" s="92"/>
      <c r="DO1329" s="92"/>
      <c r="DP1329" s="92"/>
      <c r="DQ1329" s="92"/>
      <c r="DR1329" s="92"/>
      <c r="DS1329" s="92"/>
      <c r="DT1329" s="92"/>
      <c r="DU1329" s="92"/>
      <c r="DV1329" s="92"/>
      <c r="DW1329" s="92"/>
      <c r="DX1329" s="93"/>
      <c r="DY1329" s="92"/>
      <c r="DZ1329" s="92"/>
      <c r="EA1329" s="92"/>
      <c r="EB1329" s="92"/>
      <c r="EC1329" s="92"/>
      <c r="ED1329" s="92"/>
      <c r="EE1329" s="92"/>
      <c r="EF1329" s="92"/>
      <c r="EG1329" s="92"/>
      <c r="EH1329" s="92"/>
      <c r="EK1329" s="94"/>
      <c r="EL1329" s="95"/>
    </row>
    <row r="1330" spans="7:142" x14ac:dyDescent="0.15"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236"/>
      <c r="T1330" s="129"/>
      <c r="U1330" s="129"/>
      <c r="V1330" s="129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  <c r="BP1330" s="129"/>
      <c r="BQ1330" s="129"/>
      <c r="BR1330" s="129"/>
      <c r="BS1330" s="129"/>
      <c r="BT1330" s="129"/>
      <c r="BU1330" s="129"/>
      <c r="BV1330" s="129"/>
      <c r="BW1330" s="129"/>
      <c r="BX1330" s="129"/>
      <c r="BY1330" s="129"/>
      <c r="BZ1330" s="129"/>
      <c r="CA1330" s="129"/>
      <c r="CB1330" s="129"/>
      <c r="CC1330" s="129"/>
      <c r="CD1330" s="129"/>
      <c r="CE1330" s="129"/>
      <c r="CF1330" s="92"/>
      <c r="CG1330" s="92"/>
      <c r="CH1330" s="92"/>
      <c r="CI1330" s="92"/>
      <c r="CJ1330" s="92"/>
      <c r="CK1330" s="92"/>
      <c r="CL1330" s="92"/>
      <c r="CM1330" s="92"/>
      <c r="CN1330" s="92"/>
      <c r="CO1330" s="92"/>
      <c r="CP1330" s="92"/>
      <c r="CQ1330" s="92"/>
      <c r="CR1330" s="92"/>
      <c r="CS1330" s="92"/>
      <c r="CT1330" s="92"/>
      <c r="CU1330" s="92"/>
      <c r="CV1330" s="92"/>
      <c r="CW1330" s="92"/>
      <c r="CX1330" s="92"/>
      <c r="CY1330" s="92"/>
      <c r="CZ1330" s="92"/>
      <c r="DA1330" s="92"/>
      <c r="DB1330" s="92"/>
      <c r="DC1330" s="92"/>
      <c r="DD1330" s="92"/>
      <c r="DE1330" s="92"/>
      <c r="DF1330" s="92"/>
      <c r="DG1330" s="92"/>
      <c r="DH1330" s="92"/>
      <c r="DI1330" s="92"/>
      <c r="DJ1330" s="92"/>
      <c r="DK1330" s="92"/>
      <c r="DL1330" s="92"/>
      <c r="DM1330" s="92"/>
      <c r="DN1330" s="92"/>
      <c r="DO1330" s="92"/>
      <c r="DP1330" s="92"/>
      <c r="DQ1330" s="92"/>
      <c r="DR1330" s="92"/>
      <c r="DS1330" s="92"/>
      <c r="DT1330" s="92"/>
      <c r="DU1330" s="92"/>
      <c r="DV1330" s="92"/>
      <c r="DW1330" s="92"/>
      <c r="DX1330" s="93"/>
      <c r="DY1330" s="92"/>
      <c r="DZ1330" s="92"/>
      <c r="EA1330" s="92"/>
      <c r="EB1330" s="92"/>
      <c r="EC1330" s="92"/>
      <c r="ED1330" s="92"/>
      <c r="EE1330" s="92"/>
      <c r="EF1330" s="92"/>
      <c r="EG1330" s="92"/>
      <c r="EH1330" s="92"/>
      <c r="EK1330" s="94"/>
      <c r="EL1330" s="95"/>
    </row>
    <row r="1331" spans="7:142" x14ac:dyDescent="0.15">
      <c r="G1331" s="129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129"/>
      <c r="S1331" s="236"/>
      <c r="T1331" s="129"/>
      <c r="U1331" s="129"/>
      <c r="V1331" s="129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  <c r="BP1331" s="129"/>
      <c r="BQ1331" s="129"/>
      <c r="BR1331" s="129"/>
      <c r="BS1331" s="129"/>
      <c r="BT1331" s="129"/>
      <c r="BU1331" s="129"/>
      <c r="BV1331" s="129"/>
      <c r="BW1331" s="129"/>
      <c r="BX1331" s="129"/>
      <c r="BY1331" s="129"/>
      <c r="BZ1331" s="129"/>
      <c r="CA1331" s="129"/>
      <c r="CB1331" s="129"/>
      <c r="CC1331" s="129"/>
      <c r="CD1331" s="129"/>
      <c r="CE1331" s="129"/>
      <c r="CF1331" s="92"/>
      <c r="CG1331" s="92"/>
      <c r="CH1331" s="92"/>
      <c r="CI1331" s="92"/>
      <c r="CJ1331" s="92"/>
      <c r="CK1331" s="92"/>
      <c r="CL1331" s="92"/>
      <c r="CM1331" s="92"/>
      <c r="CN1331" s="92"/>
      <c r="CO1331" s="92"/>
      <c r="CP1331" s="92"/>
      <c r="CQ1331" s="92"/>
      <c r="CR1331" s="92"/>
      <c r="CS1331" s="92"/>
      <c r="CT1331" s="92"/>
      <c r="CU1331" s="92"/>
      <c r="CV1331" s="92"/>
      <c r="CW1331" s="92"/>
      <c r="CX1331" s="92"/>
      <c r="CY1331" s="92"/>
      <c r="CZ1331" s="92"/>
      <c r="DA1331" s="92"/>
      <c r="DB1331" s="92"/>
      <c r="DC1331" s="92"/>
      <c r="DD1331" s="92"/>
      <c r="DE1331" s="92"/>
      <c r="DF1331" s="92"/>
      <c r="DG1331" s="92"/>
      <c r="DH1331" s="92"/>
      <c r="DI1331" s="92"/>
      <c r="DJ1331" s="92"/>
      <c r="DK1331" s="92"/>
      <c r="DL1331" s="92"/>
      <c r="DM1331" s="92"/>
      <c r="DN1331" s="92"/>
      <c r="DO1331" s="92"/>
      <c r="DP1331" s="92"/>
      <c r="DQ1331" s="92"/>
      <c r="DR1331" s="92"/>
      <c r="DS1331" s="92"/>
      <c r="DT1331" s="92"/>
      <c r="DU1331" s="92"/>
      <c r="DV1331" s="92"/>
      <c r="DW1331" s="92"/>
      <c r="DX1331" s="93"/>
      <c r="DY1331" s="92"/>
      <c r="DZ1331" s="92"/>
      <c r="EA1331" s="92"/>
      <c r="EB1331" s="92"/>
      <c r="EC1331" s="92"/>
      <c r="ED1331" s="92"/>
      <c r="EE1331" s="92"/>
      <c r="EF1331" s="92"/>
      <c r="EG1331" s="92"/>
      <c r="EH1331" s="92"/>
      <c r="EJ1331" s="115"/>
      <c r="EK1331" s="94"/>
      <c r="EL1331" s="95"/>
    </row>
    <row r="1332" spans="7:142" x14ac:dyDescent="0.15">
      <c r="G1332" s="129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129"/>
      <c r="S1332" s="236"/>
      <c r="T1332" s="129"/>
      <c r="U1332" s="129"/>
      <c r="V1332" s="129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  <c r="BP1332" s="129"/>
      <c r="BQ1332" s="129"/>
      <c r="BR1332" s="129"/>
      <c r="BS1332" s="129"/>
      <c r="BT1332" s="129"/>
      <c r="BU1332" s="129"/>
      <c r="BV1332" s="129"/>
      <c r="BW1332" s="129"/>
      <c r="BX1332" s="129"/>
      <c r="BY1332" s="129"/>
      <c r="BZ1332" s="129"/>
      <c r="CA1332" s="129"/>
      <c r="CB1332" s="129"/>
      <c r="CC1332" s="129"/>
      <c r="CD1332" s="129"/>
      <c r="CE1332" s="129"/>
      <c r="CF1332" s="92"/>
      <c r="CG1332" s="92"/>
      <c r="CH1332" s="92"/>
      <c r="CI1332" s="92"/>
      <c r="CJ1332" s="92"/>
      <c r="CK1332" s="92"/>
      <c r="CL1332" s="92"/>
      <c r="CM1332" s="92"/>
      <c r="CN1332" s="92"/>
      <c r="CO1332" s="92"/>
      <c r="CP1332" s="92"/>
      <c r="CQ1332" s="92"/>
      <c r="CR1332" s="92"/>
      <c r="CS1332" s="92"/>
      <c r="CT1332" s="92"/>
      <c r="CU1332" s="92"/>
      <c r="CV1332" s="92"/>
      <c r="CW1332" s="92"/>
      <c r="CX1332" s="92"/>
      <c r="CY1332" s="92"/>
      <c r="CZ1332" s="92"/>
      <c r="DA1332" s="92"/>
      <c r="DB1332" s="92"/>
      <c r="DC1332" s="92"/>
      <c r="DD1332" s="92"/>
      <c r="DE1332" s="92"/>
      <c r="DF1332" s="92"/>
      <c r="DG1332" s="92"/>
      <c r="DH1332" s="92"/>
      <c r="DI1332" s="92"/>
      <c r="DJ1332" s="92"/>
      <c r="DK1332" s="92"/>
      <c r="DL1332" s="92"/>
      <c r="DM1332" s="92"/>
      <c r="DN1332" s="92"/>
      <c r="DO1332" s="92"/>
      <c r="DP1332" s="92"/>
      <c r="DQ1332" s="92"/>
      <c r="DR1332" s="92"/>
      <c r="DS1332" s="92"/>
      <c r="DT1332" s="92"/>
      <c r="DU1332" s="92"/>
      <c r="DV1332" s="92"/>
      <c r="DW1332" s="92"/>
      <c r="DX1332" s="93"/>
      <c r="DY1332" s="92"/>
      <c r="DZ1332" s="92"/>
      <c r="EA1332" s="92"/>
      <c r="EB1332" s="92"/>
      <c r="EC1332" s="92"/>
      <c r="ED1332" s="92"/>
      <c r="EE1332" s="92"/>
      <c r="EF1332" s="92"/>
      <c r="EG1332" s="92"/>
      <c r="EH1332" s="92"/>
      <c r="EJ1332" s="115"/>
      <c r="EK1332" s="94"/>
      <c r="EL1332" s="95"/>
    </row>
    <row r="1333" spans="7:142" x14ac:dyDescent="0.15">
      <c r="G1333" s="129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129"/>
      <c r="S1333" s="236"/>
      <c r="T1333" s="129"/>
      <c r="U1333" s="129"/>
      <c r="V1333" s="129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  <c r="BP1333" s="129"/>
      <c r="BQ1333" s="129"/>
      <c r="BR1333" s="129"/>
      <c r="BS1333" s="129"/>
      <c r="BT1333" s="129"/>
      <c r="BU1333" s="129"/>
      <c r="BV1333" s="129"/>
      <c r="BW1333" s="129"/>
      <c r="BX1333" s="129"/>
      <c r="BY1333" s="129"/>
      <c r="BZ1333" s="129"/>
      <c r="CA1333" s="129"/>
      <c r="CB1333" s="129"/>
      <c r="CC1333" s="129"/>
      <c r="CD1333" s="129"/>
      <c r="CE1333" s="129"/>
      <c r="CF1333" s="92"/>
      <c r="CG1333" s="92"/>
      <c r="CH1333" s="92"/>
      <c r="CI1333" s="92"/>
      <c r="CJ1333" s="92"/>
      <c r="CK1333" s="92"/>
      <c r="CL1333" s="92"/>
      <c r="CM1333" s="92"/>
      <c r="CN1333" s="92"/>
      <c r="CO1333" s="92"/>
      <c r="CP1333" s="92"/>
      <c r="CQ1333" s="92"/>
      <c r="CR1333" s="92"/>
      <c r="CS1333" s="92"/>
      <c r="CT1333" s="92"/>
      <c r="CU1333" s="92"/>
      <c r="CV1333" s="92"/>
      <c r="CW1333" s="92"/>
      <c r="CX1333" s="92"/>
      <c r="CY1333" s="92"/>
      <c r="CZ1333" s="92"/>
      <c r="DA1333" s="92"/>
      <c r="DB1333" s="92"/>
      <c r="DC1333" s="92"/>
      <c r="DD1333" s="92"/>
      <c r="DE1333" s="92"/>
      <c r="DF1333" s="92"/>
      <c r="DG1333" s="92"/>
      <c r="DH1333" s="92"/>
      <c r="DI1333" s="92"/>
      <c r="DJ1333" s="92"/>
      <c r="DK1333" s="92"/>
      <c r="DL1333" s="92"/>
      <c r="DM1333" s="92"/>
      <c r="DN1333" s="92"/>
      <c r="DO1333" s="92"/>
      <c r="DP1333" s="92"/>
      <c r="DQ1333" s="92"/>
      <c r="DR1333" s="92"/>
      <c r="DS1333" s="92"/>
      <c r="DT1333" s="92"/>
      <c r="DU1333" s="92"/>
      <c r="DV1333" s="92"/>
      <c r="DW1333" s="92"/>
      <c r="DX1333" s="93"/>
      <c r="DY1333" s="92"/>
      <c r="DZ1333" s="92"/>
      <c r="EA1333" s="92"/>
      <c r="EB1333" s="92"/>
      <c r="EC1333" s="92"/>
      <c r="ED1333" s="92"/>
      <c r="EE1333" s="92"/>
      <c r="EF1333" s="92"/>
      <c r="EG1333" s="92"/>
      <c r="EH1333" s="92"/>
      <c r="EJ1333" s="115"/>
      <c r="EK1333" s="94"/>
      <c r="EL1333" s="95"/>
    </row>
    <row r="1334" spans="7:142" x14ac:dyDescent="0.15">
      <c r="G1334" s="129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129"/>
      <c r="S1334" s="236"/>
      <c r="T1334" s="129"/>
      <c r="U1334" s="129"/>
      <c r="V1334" s="129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  <c r="BP1334" s="129"/>
      <c r="BQ1334" s="129"/>
      <c r="BR1334" s="129"/>
      <c r="BS1334" s="129"/>
      <c r="BT1334" s="129"/>
      <c r="BU1334" s="129"/>
      <c r="BV1334" s="129"/>
      <c r="BW1334" s="129"/>
      <c r="BX1334" s="129"/>
      <c r="BY1334" s="129"/>
      <c r="BZ1334" s="129"/>
      <c r="CA1334" s="129"/>
      <c r="CB1334" s="129"/>
      <c r="CC1334" s="129"/>
      <c r="CD1334" s="129"/>
      <c r="CE1334" s="129"/>
      <c r="CF1334" s="92"/>
      <c r="CG1334" s="92"/>
      <c r="CH1334" s="92"/>
      <c r="CI1334" s="92"/>
      <c r="CJ1334" s="92"/>
      <c r="CK1334" s="92"/>
      <c r="CL1334" s="92"/>
      <c r="CM1334" s="92"/>
      <c r="CN1334" s="92"/>
      <c r="CO1334" s="92"/>
      <c r="CP1334" s="92"/>
      <c r="CQ1334" s="92"/>
      <c r="CR1334" s="92"/>
      <c r="CS1334" s="92"/>
      <c r="CT1334" s="92"/>
      <c r="CU1334" s="92"/>
      <c r="CV1334" s="92"/>
      <c r="CW1334" s="92"/>
      <c r="CX1334" s="92"/>
      <c r="CY1334" s="92"/>
      <c r="CZ1334" s="92"/>
      <c r="DA1334" s="92"/>
      <c r="DB1334" s="92"/>
      <c r="DC1334" s="92"/>
      <c r="DD1334" s="92"/>
      <c r="DE1334" s="92"/>
      <c r="DF1334" s="92"/>
      <c r="DG1334" s="92"/>
      <c r="DH1334" s="92"/>
      <c r="DI1334" s="92"/>
      <c r="DJ1334" s="92"/>
      <c r="DK1334" s="92"/>
      <c r="DL1334" s="92"/>
      <c r="DM1334" s="92"/>
      <c r="DN1334" s="92"/>
      <c r="DO1334" s="92"/>
      <c r="DP1334" s="92"/>
      <c r="DQ1334" s="92"/>
      <c r="DR1334" s="92"/>
      <c r="DS1334" s="92"/>
      <c r="DT1334" s="92"/>
      <c r="DU1334" s="92"/>
      <c r="DV1334" s="92"/>
      <c r="DW1334" s="92"/>
      <c r="DX1334" s="93"/>
      <c r="DY1334" s="92"/>
      <c r="DZ1334" s="92"/>
      <c r="EA1334" s="92"/>
      <c r="EB1334" s="92"/>
      <c r="EC1334" s="92"/>
      <c r="ED1334" s="92"/>
      <c r="EE1334" s="92"/>
      <c r="EF1334" s="92"/>
      <c r="EG1334" s="92"/>
      <c r="EH1334" s="92"/>
      <c r="EJ1334" s="115"/>
      <c r="EK1334" s="94"/>
      <c r="EL1334" s="95"/>
    </row>
    <row r="1335" spans="7:142" x14ac:dyDescent="0.15">
      <c r="G1335" s="129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129"/>
      <c r="S1335" s="236"/>
      <c r="T1335" s="129"/>
      <c r="U1335" s="129"/>
      <c r="V1335" s="129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  <c r="BP1335" s="129"/>
      <c r="BQ1335" s="129"/>
      <c r="BR1335" s="129"/>
      <c r="BS1335" s="129"/>
      <c r="BT1335" s="129"/>
      <c r="BU1335" s="129"/>
      <c r="BV1335" s="129"/>
      <c r="BW1335" s="129"/>
      <c r="BX1335" s="129"/>
      <c r="BY1335" s="129"/>
      <c r="BZ1335" s="129"/>
      <c r="CA1335" s="129"/>
      <c r="CB1335" s="129"/>
      <c r="CC1335" s="129"/>
      <c r="CD1335" s="129"/>
      <c r="CE1335" s="129"/>
      <c r="CF1335" s="92"/>
      <c r="CG1335" s="92"/>
      <c r="CH1335" s="92"/>
      <c r="CI1335" s="92"/>
      <c r="CJ1335" s="92"/>
      <c r="CK1335" s="92"/>
      <c r="CL1335" s="92"/>
      <c r="CM1335" s="92"/>
      <c r="CN1335" s="92"/>
      <c r="CO1335" s="92"/>
      <c r="CP1335" s="92"/>
      <c r="CQ1335" s="92"/>
      <c r="CR1335" s="92"/>
      <c r="CS1335" s="92"/>
      <c r="CT1335" s="92"/>
      <c r="CU1335" s="92"/>
      <c r="CV1335" s="92"/>
      <c r="CW1335" s="92"/>
      <c r="CX1335" s="92"/>
      <c r="CY1335" s="92"/>
      <c r="CZ1335" s="92"/>
      <c r="DA1335" s="92"/>
      <c r="DB1335" s="92"/>
      <c r="DC1335" s="92"/>
      <c r="DD1335" s="92"/>
      <c r="DE1335" s="92"/>
      <c r="DF1335" s="92"/>
      <c r="DG1335" s="92"/>
      <c r="DH1335" s="92"/>
      <c r="DI1335" s="92"/>
      <c r="DJ1335" s="92"/>
      <c r="DK1335" s="92"/>
      <c r="DL1335" s="92"/>
      <c r="DM1335" s="92"/>
      <c r="DN1335" s="92"/>
      <c r="DO1335" s="92"/>
      <c r="DP1335" s="92"/>
      <c r="DQ1335" s="92"/>
      <c r="DR1335" s="92"/>
      <c r="DS1335" s="92"/>
      <c r="DT1335" s="92"/>
      <c r="DU1335" s="92"/>
      <c r="DV1335" s="92"/>
      <c r="DW1335" s="92"/>
      <c r="DX1335" s="93"/>
      <c r="DY1335" s="92"/>
      <c r="DZ1335" s="92"/>
      <c r="EA1335" s="92"/>
      <c r="EB1335" s="92"/>
      <c r="EC1335" s="92"/>
      <c r="ED1335" s="92"/>
      <c r="EE1335" s="92"/>
      <c r="EF1335" s="92"/>
      <c r="EG1335" s="92"/>
      <c r="EH1335" s="92"/>
      <c r="EK1335" s="94"/>
      <c r="EL1335" s="95"/>
    </row>
    <row r="1336" spans="7:142" x14ac:dyDescent="0.15"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129"/>
      <c r="S1336" s="236"/>
      <c r="T1336" s="129"/>
      <c r="U1336" s="129"/>
      <c r="V1336" s="129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  <c r="BP1336" s="129"/>
      <c r="BQ1336" s="129"/>
      <c r="BR1336" s="129"/>
      <c r="BS1336" s="129"/>
      <c r="BT1336" s="129"/>
      <c r="BU1336" s="129"/>
      <c r="BV1336" s="129"/>
      <c r="BW1336" s="129"/>
      <c r="BX1336" s="129"/>
      <c r="BY1336" s="129"/>
      <c r="BZ1336" s="129"/>
      <c r="CA1336" s="129"/>
      <c r="CB1336" s="129"/>
      <c r="CC1336" s="129"/>
      <c r="CD1336" s="129"/>
      <c r="CE1336" s="129"/>
      <c r="CF1336" s="92"/>
      <c r="CG1336" s="92"/>
      <c r="CH1336" s="92"/>
      <c r="CI1336" s="92"/>
      <c r="CJ1336" s="92"/>
      <c r="CK1336" s="92"/>
      <c r="CL1336" s="92"/>
      <c r="CM1336" s="92"/>
      <c r="CN1336" s="92"/>
      <c r="CO1336" s="92"/>
      <c r="CP1336" s="92"/>
      <c r="CQ1336" s="92"/>
      <c r="CR1336" s="92"/>
      <c r="CS1336" s="92"/>
      <c r="CT1336" s="92"/>
      <c r="CU1336" s="92"/>
      <c r="CV1336" s="92"/>
      <c r="CW1336" s="92"/>
      <c r="CX1336" s="92"/>
      <c r="CY1336" s="92"/>
      <c r="CZ1336" s="92"/>
      <c r="DA1336" s="92"/>
      <c r="DB1336" s="92"/>
      <c r="DC1336" s="92"/>
      <c r="DD1336" s="92"/>
      <c r="DE1336" s="92"/>
      <c r="DF1336" s="92"/>
      <c r="DG1336" s="92"/>
      <c r="DH1336" s="92"/>
      <c r="DI1336" s="92"/>
      <c r="DJ1336" s="92"/>
      <c r="DK1336" s="92"/>
      <c r="DL1336" s="92"/>
      <c r="DM1336" s="92"/>
      <c r="DN1336" s="92"/>
      <c r="DO1336" s="92"/>
      <c r="DP1336" s="92"/>
      <c r="DQ1336" s="92"/>
      <c r="DR1336" s="92"/>
      <c r="DS1336" s="92"/>
      <c r="DT1336" s="92"/>
      <c r="DU1336" s="92"/>
      <c r="DV1336" s="92"/>
      <c r="DW1336" s="92"/>
      <c r="DX1336" s="93"/>
      <c r="DY1336" s="92"/>
      <c r="DZ1336" s="92"/>
      <c r="EA1336" s="92"/>
      <c r="EB1336" s="92"/>
      <c r="EC1336" s="92"/>
      <c r="ED1336" s="92"/>
      <c r="EE1336" s="92"/>
      <c r="EF1336" s="92"/>
      <c r="EG1336" s="92"/>
      <c r="EH1336" s="92"/>
      <c r="EK1336" s="94"/>
      <c r="EL1336" s="95"/>
    </row>
    <row r="1337" spans="7:142" x14ac:dyDescent="0.15">
      <c r="G1337" s="129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129"/>
      <c r="S1337" s="236"/>
      <c r="T1337" s="129"/>
      <c r="U1337" s="129"/>
      <c r="V1337" s="129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  <c r="BP1337" s="129"/>
      <c r="BQ1337" s="129"/>
      <c r="BR1337" s="129"/>
      <c r="BS1337" s="129"/>
      <c r="BT1337" s="129"/>
      <c r="BU1337" s="129"/>
      <c r="BV1337" s="129"/>
      <c r="BW1337" s="129"/>
      <c r="BX1337" s="129"/>
      <c r="BY1337" s="129"/>
      <c r="BZ1337" s="129"/>
      <c r="CA1337" s="129"/>
      <c r="CB1337" s="129"/>
      <c r="CC1337" s="129"/>
      <c r="CD1337" s="129"/>
      <c r="CE1337" s="129"/>
      <c r="CF1337" s="92"/>
      <c r="CG1337" s="92"/>
      <c r="CH1337" s="92"/>
      <c r="CI1337" s="92"/>
      <c r="CJ1337" s="92"/>
      <c r="CK1337" s="92"/>
      <c r="CL1337" s="92"/>
      <c r="CM1337" s="92"/>
      <c r="CN1337" s="92"/>
      <c r="CO1337" s="92"/>
      <c r="CP1337" s="92"/>
      <c r="CQ1337" s="92"/>
      <c r="CR1337" s="92"/>
      <c r="CS1337" s="92"/>
      <c r="CT1337" s="92"/>
      <c r="CU1337" s="92"/>
      <c r="CV1337" s="92"/>
      <c r="CW1337" s="92"/>
      <c r="CX1337" s="92"/>
      <c r="CY1337" s="92"/>
      <c r="CZ1337" s="92"/>
      <c r="DA1337" s="92"/>
      <c r="DB1337" s="92"/>
      <c r="DC1337" s="92"/>
      <c r="DD1337" s="92"/>
      <c r="DE1337" s="92"/>
      <c r="DF1337" s="92"/>
      <c r="DG1337" s="92"/>
      <c r="DH1337" s="92"/>
      <c r="DI1337" s="92"/>
      <c r="DJ1337" s="92"/>
      <c r="DK1337" s="92"/>
      <c r="DL1337" s="92"/>
      <c r="DM1337" s="92"/>
      <c r="DN1337" s="92"/>
      <c r="DO1337" s="92"/>
      <c r="DP1337" s="92"/>
      <c r="DQ1337" s="92"/>
      <c r="DR1337" s="92"/>
      <c r="DS1337" s="92"/>
      <c r="DT1337" s="92"/>
      <c r="DU1337" s="92"/>
      <c r="DV1337" s="92"/>
      <c r="DW1337" s="92"/>
      <c r="DX1337" s="93"/>
      <c r="DY1337" s="92"/>
      <c r="DZ1337" s="92"/>
      <c r="EA1337" s="92"/>
      <c r="EB1337" s="92"/>
      <c r="EC1337" s="92"/>
      <c r="ED1337" s="92"/>
      <c r="EE1337" s="92"/>
      <c r="EF1337" s="92"/>
      <c r="EG1337" s="92"/>
      <c r="EH1337" s="92"/>
      <c r="EJ1337" s="115"/>
      <c r="EK1337" s="94"/>
      <c r="EL1337" s="95"/>
    </row>
    <row r="1338" spans="7:142" x14ac:dyDescent="0.15"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129"/>
      <c r="S1338" s="236"/>
      <c r="T1338" s="129"/>
      <c r="U1338" s="129"/>
      <c r="V1338" s="129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  <c r="BP1338" s="129"/>
      <c r="BQ1338" s="129"/>
      <c r="BR1338" s="129"/>
      <c r="BS1338" s="129"/>
      <c r="BT1338" s="129"/>
      <c r="BU1338" s="129"/>
      <c r="BV1338" s="129"/>
      <c r="BW1338" s="129"/>
      <c r="BX1338" s="129"/>
      <c r="BY1338" s="129"/>
      <c r="BZ1338" s="129"/>
      <c r="CA1338" s="129"/>
      <c r="CB1338" s="129"/>
      <c r="CC1338" s="129"/>
      <c r="CD1338" s="129"/>
      <c r="CE1338" s="129"/>
      <c r="CF1338" s="92"/>
      <c r="CG1338" s="92"/>
      <c r="CH1338" s="92"/>
      <c r="CI1338" s="92"/>
      <c r="CJ1338" s="92"/>
      <c r="CK1338" s="92"/>
      <c r="CL1338" s="92"/>
      <c r="CM1338" s="92"/>
      <c r="CN1338" s="92"/>
      <c r="CO1338" s="92"/>
      <c r="CP1338" s="92"/>
      <c r="CQ1338" s="92"/>
      <c r="CR1338" s="92"/>
      <c r="CS1338" s="92"/>
      <c r="CT1338" s="92"/>
      <c r="CU1338" s="92"/>
      <c r="CV1338" s="92"/>
      <c r="CW1338" s="92"/>
      <c r="CX1338" s="92"/>
      <c r="CY1338" s="92"/>
      <c r="CZ1338" s="92"/>
      <c r="DA1338" s="92"/>
      <c r="DB1338" s="92"/>
      <c r="DC1338" s="92"/>
      <c r="DD1338" s="92"/>
      <c r="DE1338" s="92"/>
      <c r="DF1338" s="92"/>
      <c r="DG1338" s="92"/>
      <c r="DH1338" s="92"/>
      <c r="DI1338" s="92"/>
      <c r="DJ1338" s="92"/>
      <c r="DK1338" s="92"/>
      <c r="DL1338" s="92"/>
      <c r="DM1338" s="92"/>
      <c r="DN1338" s="92"/>
      <c r="DO1338" s="92"/>
      <c r="DP1338" s="92"/>
      <c r="DQ1338" s="92"/>
      <c r="DR1338" s="92"/>
      <c r="DS1338" s="92"/>
      <c r="DT1338" s="92"/>
      <c r="DU1338" s="92"/>
      <c r="DV1338" s="92"/>
      <c r="DW1338" s="92"/>
      <c r="DX1338" s="93"/>
      <c r="DY1338" s="92"/>
      <c r="DZ1338" s="92"/>
      <c r="EA1338" s="92"/>
      <c r="EB1338" s="92"/>
      <c r="EC1338" s="92"/>
      <c r="ED1338" s="92"/>
      <c r="EE1338" s="92"/>
      <c r="EF1338" s="92"/>
      <c r="EG1338" s="92"/>
      <c r="EH1338" s="92"/>
      <c r="EJ1338" s="115"/>
      <c r="EK1338" s="94"/>
      <c r="EL1338" s="95"/>
    </row>
    <row r="1339" spans="7:142" x14ac:dyDescent="0.15"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129"/>
      <c r="S1339" s="236"/>
      <c r="T1339" s="129"/>
      <c r="U1339" s="129"/>
      <c r="V1339" s="129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  <c r="BP1339" s="129"/>
      <c r="BQ1339" s="129"/>
      <c r="BR1339" s="129"/>
      <c r="BS1339" s="129"/>
      <c r="BT1339" s="129"/>
      <c r="BU1339" s="129"/>
      <c r="BV1339" s="129"/>
      <c r="BW1339" s="129"/>
      <c r="BX1339" s="129"/>
      <c r="BY1339" s="129"/>
      <c r="BZ1339" s="129"/>
      <c r="CA1339" s="129"/>
      <c r="CB1339" s="129"/>
      <c r="CC1339" s="129"/>
      <c r="CD1339" s="129"/>
      <c r="CE1339" s="129"/>
      <c r="CF1339" s="92"/>
      <c r="CG1339" s="92"/>
      <c r="CH1339" s="92"/>
      <c r="CI1339" s="92"/>
      <c r="CJ1339" s="92"/>
      <c r="CK1339" s="92"/>
      <c r="CL1339" s="92"/>
      <c r="CM1339" s="92"/>
      <c r="CN1339" s="92"/>
      <c r="CO1339" s="92"/>
      <c r="CP1339" s="92"/>
      <c r="CQ1339" s="92"/>
      <c r="CR1339" s="92"/>
      <c r="CS1339" s="92"/>
      <c r="CT1339" s="92"/>
      <c r="CU1339" s="92"/>
      <c r="CV1339" s="92"/>
      <c r="CW1339" s="92"/>
      <c r="CX1339" s="92"/>
      <c r="CY1339" s="92"/>
      <c r="CZ1339" s="92"/>
      <c r="DA1339" s="92"/>
      <c r="DB1339" s="92"/>
      <c r="DC1339" s="92"/>
      <c r="DD1339" s="92"/>
      <c r="DE1339" s="92"/>
      <c r="DF1339" s="92"/>
      <c r="DG1339" s="92"/>
      <c r="DH1339" s="92"/>
      <c r="DI1339" s="92"/>
      <c r="DJ1339" s="92"/>
      <c r="DK1339" s="92"/>
      <c r="DL1339" s="92"/>
      <c r="DM1339" s="92"/>
      <c r="DN1339" s="92"/>
      <c r="DO1339" s="92"/>
      <c r="DP1339" s="92"/>
      <c r="DQ1339" s="92"/>
      <c r="DR1339" s="92"/>
      <c r="DS1339" s="92"/>
      <c r="DT1339" s="92"/>
      <c r="DU1339" s="92"/>
      <c r="DV1339" s="92"/>
      <c r="DW1339" s="92"/>
      <c r="DX1339" s="93"/>
      <c r="DY1339" s="92"/>
      <c r="DZ1339" s="92"/>
      <c r="EA1339" s="92"/>
      <c r="EB1339" s="92"/>
      <c r="EC1339" s="92"/>
      <c r="ED1339" s="92"/>
      <c r="EE1339" s="92"/>
      <c r="EF1339" s="92"/>
      <c r="EG1339" s="92"/>
      <c r="EH1339" s="92"/>
      <c r="EJ1339" s="115"/>
      <c r="EK1339" s="94"/>
      <c r="EL1339" s="95"/>
    </row>
    <row r="1340" spans="7:142" x14ac:dyDescent="0.15">
      <c r="G1340" s="129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129"/>
      <c r="S1340" s="236"/>
      <c r="T1340" s="129"/>
      <c r="U1340" s="129"/>
      <c r="V1340" s="129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  <c r="BP1340" s="129"/>
      <c r="BQ1340" s="129"/>
      <c r="BR1340" s="129"/>
      <c r="BS1340" s="129"/>
      <c r="BT1340" s="129"/>
      <c r="BU1340" s="129"/>
      <c r="BV1340" s="129"/>
      <c r="BW1340" s="129"/>
      <c r="BX1340" s="129"/>
      <c r="BY1340" s="129"/>
      <c r="BZ1340" s="129"/>
      <c r="CA1340" s="129"/>
      <c r="CB1340" s="129"/>
      <c r="CC1340" s="129"/>
      <c r="CD1340" s="129"/>
      <c r="CE1340" s="129"/>
      <c r="CF1340" s="92"/>
      <c r="CG1340" s="92"/>
      <c r="CH1340" s="92"/>
      <c r="CI1340" s="92"/>
      <c r="CJ1340" s="92"/>
      <c r="CK1340" s="92"/>
      <c r="CL1340" s="92"/>
      <c r="CM1340" s="92"/>
      <c r="CN1340" s="92"/>
      <c r="CO1340" s="92"/>
      <c r="CP1340" s="92"/>
      <c r="CQ1340" s="92"/>
      <c r="CR1340" s="92"/>
      <c r="CS1340" s="92"/>
      <c r="CT1340" s="92"/>
      <c r="CU1340" s="92"/>
      <c r="CV1340" s="92"/>
      <c r="CW1340" s="92"/>
      <c r="CX1340" s="92"/>
      <c r="CY1340" s="92"/>
      <c r="CZ1340" s="92"/>
      <c r="DA1340" s="92"/>
      <c r="DB1340" s="92"/>
      <c r="DC1340" s="92"/>
      <c r="DD1340" s="92"/>
      <c r="DE1340" s="92"/>
      <c r="DF1340" s="92"/>
      <c r="DG1340" s="92"/>
      <c r="DH1340" s="92"/>
      <c r="DI1340" s="92"/>
      <c r="DJ1340" s="92"/>
      <c r="DK1340" s="92"/>
      <c r="DL1340" s="92"/>
      <c r="DM1340" s="92"/>
      <c r="DN1340" s="92"/>
      <c r="DO1340" s="92"/>
      <c r="DP1340" s="92"/>
      <c r="DQ1340" s="92"/>
      <c r="DR1340" s="92"/>
      <c r="DS1340" s="92"/>
      <c r="DT1340" s="92"/>
      <c r="DU1340" s="92"/>
      <c r="DV1340" s="92"/>
      <c r="DW1340" s="92"/>
      <c r="DX1340" s="93"/>
      <c r="DY1340" s="92"/>
      <c r="DZ1340" s="92"/>
      <c r="EA1340" s="92"/>
      <c r="EB1340" s="92"/>
      <c r="EC1340" s="92"/>
      <c r="ED1340" s="92"/>
      <c r="EE1340" s="92"/>
      <c r="EF1340" s="92"/>
      <c r="EG1340" s="92"/>
      <c r="EH1340" s="92"/>
      <c r="EK1340" s="94"/>
      <c r="EL1340" s="95"/>
    </row>
    <row r="1341" spans="7:142" x14ac:dyDescent="0.15"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236"/>
      <c r="T1341" s="129"/>
      <c r="U1341" s="129"/>
      <c r="V1341" s="129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  <c r="BP1341" s="129"/>
      <c r="BQ1341" s="129"/>
      <c r="BR1341" s="129"/>
      <c r="BS1341" s="129"/>
      <c r="BT1341" s="129"/>
      <c r="BU1341" s="129"/>
      <c r="BV1341" s="129"/>
      <c r="BW1341" s="129"/>
      <c r="BX1341" s="129"/>
      <c r="BY1341" s="129"/>
      <c r="BZ1341" s="129"/>
      <c r="CA1341" s="129"/>
      <c r="CB1341" s="129"/>
      <c r="CC1341" s="129"/>
      <c r="CD1341" s="129"/>
      <c r="CE1341" s="129"/>
      <c r="CF1341" s="92"/>
      <c r="CG1341" s="92"/>
      <c r="CH1341" s="92"/>
      <c r="CI1341" s="92"/>
      <c r="CJ1341" s="92"/>
      <c r="CK1341" s="92"/>
      <c r="CL1341" s="92"/>
      <c r="CM1341" s="92"/>
      <c r="CN1341" s="92"/>
      <c r="CO1341" s="92"/>
      <c r="CP1341" s="92"/>
      <c r="CQ1341" s="92"/>
      <c r="CR1341" s="92"/>
      <c r="CS1341" s="92"/>
      <c r="CT1341" s="92"/>
      <c r="CU1341" s="92"/>
      <c r="CV1341" s="92"/>
      <c r="CW1341" s="92"/>
      <c r="CX1341" s="92"/>
      <c r="CY1341" s="92"/>
      <c r="CZ1341" s="92"/>
      <c r="DA1341" s="92"/>
      <c r="DB1341" s="92"/>
      <c r="DC1341" s="92"/>
      <c r="DD1341" s="92"/>
      <c r="DE1341" s="92"/>
      <c r="DF1341" s="92"/>
      <c r="DG1341" s="92"/>
      <c r="DH1341" s="92"/>
      <c r="DI1341" s="92"/>
      <c r="DJ1341" s="92"/>
      <c r="DK1341" s="92"/>
      <c r="DL1341" s="92"/>
      <c r="DM1341" s="92"/>
      <c r="DN1341" s="92"/>
      <c r="DO1341" s="92"/>
      <c r="DP1341" s="92"/>
      <c r="DQ1341" s="92"/>
      <c r="DR1341" s="92"/>
      <c r="DS1341" s="92"/>
      <c r="DT1341" s="92"/>
      <c r="DU1341" s="92"/>
      <c r="DV1341" s="92"/>
      <c r="DW1341" s="92"/>
      <c r="DX1341" s="93"/>
      <c r="DY1341" s="92"/>
      <c r="DZ1341" s="92"/>
      <c r="EA1341" s="92"/>
      <c r="EB1341" s="92"/>
      <c r="EC1341" s="92"/>
      <c r="ED1341" s="92"/>
      <c r="EE1341" s="92"/>
      <c r="EF1341" s="92"/>
      <c r="EG1341" s="92"/>
      <c r="EH1341" s="92"/>
      <c r="EK1341" s="94"/>
      <c r="EL1341" s="95"/>
    </row>
    <row r="1342" spans="7:142" x14ac:dyDescent="0.15">
      <c r="G1342" s="129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129"/>
      <c r="S1342" s="236"/>
      <c r="T1342" s="129"/>
      <c r="U1342" s="129"/>
      <c r="V1342" s="129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  <c r="BP1342" s="129"/>
      <c r="BQ1342" s="129"/>
      <c r="BR1342" s="129"/>
      <c r="BS1342" s="129"/>
      <c r="BT1342" s="129"/>
      <c r="BU1342" s="129"/>
      <c r="BV1342" s="129"/>
      <c r="BW1342" s="129"/>
      <c r="BX1342" s="129"/>
      <c r="BY1342" s="129"/>
      <c r="BZ1342" s="129"/>
      <c r="CA1342" s="129"/>
      <c r="CB1342" s="129"/>
      <c r="CC1342" s="129"/>
      <c r="CD1342" s="129"/>
      <c r="CE1342" s="129"/>
      <c r="CF1342" s="92"/>
      <c r="CG1342" s="92"/>
      <c r="CH1342" s="92"/>
      <c r="CI1342" s="92"/>
      <c r="CJ1342" s="92"/>
      <c r="CK1342" s="92"/>
      <c r="CL1342" s="92"/>
      <c r="CM1342" s="92"/>
      <c r="CN1342" s="92"/>
      <c r="CO1342" s="92"/>
      <c r="CP1342" s="92"/>
      <c r="CQ1342" s="92"/>
      <c r="CR1342" s="92"/>
      <c r="CS1342" s="92"/>
      <c r="CT1342" s="92"/>
      <c r="CU1342" s="92"/>
      <c r="CV1342" s="92"/>
      <c r="CW1342" s="92"/>
      <c r="CX1342" s="92"/>
      <c r="CY1342" s="92"/>
      <c r="CZ1342" s="92"/>
      <c r="DA1342" s="92"/>
      <c r="DB1342" s="92"/>
      <c r="DC1342" s="92"/>
      <c r="DD1342" s="92"/>
      <c r="DE1342" s="92"/>
      <c r="DF1342" s="92"/>
      <c r="DG1342" s="92"/>
      <c r="DH1342" s="92"/>
      <c r="DI1342" s="92"/>
      <c r="DJ1342" s="92"/>
      <c r="DK1342" s="92"/>
      <c r="DL1342" s="92"/>
      <c r="DM1342" s="92"/>
      <c r="DN1342" s="92"/>
      <c r="DO1342" s="92"/>
      <c r="DP1342" s="92"/>
      <c r="DQ1342" s="92"/>
      <c r="DR1342" s="92"/>
      <c r="DS1342" s="92"/>
      <c r="DT1342" s="92"/>
      <c r="DU1342" s="92"/>
      <c r="DV1342" s="92"/>
      <c r="DW1342" s="92"/>
      <c r="DX1342" s="93"/>
      <c r="DY1342" s="92"/>
      <c r="DZ1342" s="92"/>
      <c r="EA1342" s="92"/>
      <c r="EB1342" s="92"/>
      <c r="EC1342" s="92"/>
      <c r="ED1342" s="92"/>
      <c r="EE1342" s="92"/>
      <c r="EF1342" s="92"/>
      <c r="EG1342" s="92"/>
      <c r="EH1342" s="92"/>
      <c r="EK1342" s="94"/>
      <c r="EL1342" s="95"/>
    </row>
    <row r="1343" spans="7:142" x14ac:dyDescent="0.15"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  <c r="S1343" s="236"/>
      <c r="T1343" s="129"/>
      <c r="U1343" s="129"/>
      <c r="V1343" s="129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  <c r="BP1343" s="129"/>
      <c r="BQ1343" s="129"/>
      <c r="BR1343" s="129"/>
      <c r="BS1343" s="129"/>
      <c r="BT1343" s="129"/>
      <c r="BU1343" s="129"/>
      <c r="BV1343" s="129"/>
      <c r="BW1343" s="129"/>
      <c r="BX1343" s="129"/>
      <c r="BY1343" s="129"/>
      <c r="BZ1343" s="129"/>
      <c r="CA1343" s="129"/>
      <c r="CB1343" s="129"/>
      <c r="CC1343" s="129"/>
      <c r="CD1343" s="129"/>
      <c r="CE1343" s="129"/>
      <c r="CF1343" s="92"/>
      <c r="CG1343" s="92"/>
      <c r="CH1343" s="92"/>
      <c r="CI1343" s="92"/>
      <c r="CJ1343" s="92"/>
      <c r="CK1343" s="92"/>
      <c r="CL1343" s="92"/>
      <c r="CM1343" s="92"/>
      <c r="CN1343" s="92"/>
      <c r="CO1343" s="92"/>
      <c r="CP1343" s="92"/>
      <c r="CQ1343" s="92"/>
      <c r="CR1343" s="92"/>
      <c r="CS1343" s="92"/>
      <c r="CT1343" s="92"/>
      <c r="CU1343" s="92"/>
      <c r="CV1343" s="92"/>
      <c r="CW1343" s="92"/>
      <c r="CX1343" s="92"/>
      <c r="CY1343" s="92"/>
      <c r="CZ1343" s="92"/>
      <c r="DA1343" s="92"/>
      <c r="DB1343" s="92"/>
      <c r="DC1343" s="92"/>
      <c r="DD1343" s="92"/>
      <c r="DE1343" s="92"/>
      <c r="DF1343" s="92"/>
      <c r="DG1343" s="92"/>
      <c r="DH1343" s="92"/>
      <c r="DI1343" s="92"/>
      <c r="DJ1343" s="92"/>
      <c r="DK1343" s="92"/>
      <c r="DL1343" s="92"/>
      <c r="DM1343" s="92"/>
      <c r="DN1343" s="92"/>
      <c r="DO1343" s="92"/>
      <c r="DP1343" s="92"/>
      <c r="DQ1343" s="92"/>
      <c r="DR1343" s="92"/>
      <c r="DS1343" s="92"/>
      <c r="DT1343" s="92"/>
      <c r="DU1343" s="92"/>
      <c r="DV1343" s="92"/>
      <c r="DW1343" s="92"/>
      <c r="DX1343" s="93"/>
      <c r="DY1343" s="92"/>
      <c r="DZ1343" s="92"/>
      <c r="EA1343" s="92"/>
      <c r="EB1343" s="92"/>
      <c r="EC1343" s="92"/>
      <c r="ED1343" s="92"/>
      <c r="EE1343" s="92"/>
      <c r="EF1343" s="92"/>
      <c r="EG1343" s="92"/>
      <c r="EH1343" s="92"/>
      <c r="EK1343" s="94"/>
      <c r="EL1343" s="95"/>
    </row>
    <row r="1344" spans="7:142" x14ac:dyDescent="0.15"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  <c r="S1344" s="236"/>
      <c r="T1344" s="129"/>
      <c r="U1344" s="129"/>
      <c r="V1344" s="129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  <c r="BP1344" s="129"/>
      <c r="BQ1344" s="129"/>
      <c r="BR1344" s="129"/>
      <c r="BS1344" s="129"/>
      <c r="BT1344" s="129"/>
      <c r="BU1344" s="129"/>
      <c r="BV1344" s="129"/>
      <c r="BW1344" s="129"/>
      <c r="BX1344" s="129"/>
      <c r="BY1344" s="129"/>
      <c r="BZ1344" s="129"/>
      <c r="CA1344" s="129"/>
      <c r="CB1344" s="129"/>
      <c r="CC1344" s="129"/>
      <c r="CD1344" s="129"/>
      <c r="CE1344" s="129"/>
      <c r="CF1344" s="92"/>
      <c r="CG1344" s="92"/>
      <c r="CH1344" s="92"/>
      <c r="CI1344" s="92"/>
      <c r="CJ1344" s="92"/>
      <c r="CK1344" s="92"/>
      <c r="CL1344" s="92"/>
      <c r="CM1344" s="92"/>
      <c r="CN1344" s="92"/>
      <c r="CO1344" s="92"/>
      <c r="CP1344" s="92"/>
      <c r="CQ1344" s="92"/>
      <c r="CR1344" s="92"/>
      <c r="CS1344" s="92"/>
      <c r="CT1344" s="92"/>
      <c r="CU1344" s="92"/>
      <c r="CV1344" s="92"/>
      <c r="CW1344" s="92"/>
      <c r="CX1344" s="92"/>
      <c r="CY1344" s="92"/>
      <c r="CZ1344" s="92"/>
      <c r="DA1344" s="92"/>
      <c r="DB1344" s="92"/>
      <c r="DC1344" s="92"/>
      <c r="DD1344" s="92"/>
      <c r="DE1344" s="92"/>
      <c r="DF1344" s="92"/>
      <c r="DG1344" s="92"/>
      <c r="DH1344" s="92"/>
      <c r="DI1344" s="92"/>
      <c r="DJ1344" s="92"/>
      <c r="DK1344" s="92"/>
      <c r="DL1344" s="92"/>
      <c r="DM1344" s="92"/>
      <c r="DN1344" s="92"/>
      <c r="DO1344" s="92"/>
      <c r="DP1344" s="92"/>
      <c r="DQ1344" s="92"/>
      <c r="DR1344" s="92"/>
      <c r="DS1344" s="92"/>
      <c r="DT1344" s="92"/>
      <c r="DU1344" s="92"/>
      <c r="DV1344" s="92"/>
      <c r="DW1344" s="92"/>
      <c r="DX1344" s="93"/>
      <c r="DY1344" s="92"/>
      <c r="DZ1344" s="92"/>
      <c r="EA1344" s="92"/>
      <c r="EB1344" s="92"/>
      <c r="EC1344" s="92"/>
      <c r="ED1344" s="92"/>
      <c r="EE1344" s="92"/>
      <c r="EF1344" s="92"/>
      <c r="EG1344" s="92"/>
      <c r="EH1344" s="92"/>
      <c r="EK1344" s="94"/>
      <c r="EL1344" s="95"/>
    </row>
    <row r="1345" spans="7:142" x14ac:dyDescent="0.15"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236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  <c r="BP1345" s="129"/>
      <c r="BQ1345" s="129"/>
      <c r="BR1345" s="129"/>
      <c r="BS1345" s="129"/>
      <c r="BT1345" s="129"/>
      <c r="BU1345" s="129"/>
      <c r="BV1345" s="129"/>
      <c r="BW1345" s="129"/>
      <c r="BX1345" s="129"/>
      <c r="BY1345" s="129"/>
      <c r="BZ1345" s="129"/>
      <c r="CA1345" s="129"/>
      <c r="CB1345" s="129"/>
      <c r="CC1345" s="129"/>
      <c r="CD1345" s="129"/>
      <c r="CE1345" s="129"/>
      <c r="CF1345" s="92"/>
      <c r="CG1345" s="92"/>
      <c r="CH1345" s="92"/>
      <c r="CI1345" s="92"/>
      <c r="CJ1345" s="92"/>
      <c r="CK1345" s="92"/>
      <c r="CL1345" s="92"/>
      <c r="CM1345" s="92"/>
      <c r="CN1345" s="92"/>
      <c r="CO1345" s="92"/>
      <c r="CP1345" s="92"/>
      <c r="CQ1345" s="92"/>
      <c r="CR1345" s="92"/>
      <c r="CS1345" s="92"/>
      <c r="CT1345" s="92"/>
      <c r="CU1345" s="92"/>
      <c r="CV1345" s="92"/>
      <c r="CW1345" s="92"/>
      <c r="CX1345" s="92"/>
      <c r="CY1345" s="92"/>
      <c r="CZ1345" s="92"/>
      <c r="DA1345" s="92"/>
      <c r="DB1345" s="92"/>
      <c r="DC1345" s="92"/>
      <c r="DD1345" s="92"/>
      <c r="DE1345" s="92"/>
      <c r="DF1345" s="92"/>
      <c r="DG1345" s="92"/>
      <c r="DH1345" s="92"/>
      <c r="DI1345" s="92"/>
      <c r="DJ1345" s="92"/>
      <c r="DK1345" s="92"/>
      <c r="DL1345" s="92"/>
      <c r="DM1345" s="92"/>
      <c r="DN1345" s="92"/>
      <c r="DO1345" s="92"/>
      <c r="DP1345" s="92"/>
      <c r="DQ1345" s="92"/>
      <c r="DR1345" s="92"/>
      <c r="DS1345" s="92"/>
      <c r="DT1345" s="92"/>
      <c r="DU1345" s="92"/>
      <c r="DV1345" s="92"/>
      <c r="DW1345" s="92"/>
      <c r="DX1345" s="93"/>
      <c r="DY1345" s="92"/>
      <c r="DZ1345" s="92"/>
      <c r="EA1345" s="92"/>
      <c r="EB1345" s="92"/>
      <c r="EC1345" s="92"/>
      <c r="ED1345" s="92"/>
      <c r="EE1345" s="92"/>
      <c r="EF1345" s="92"/>
      <c r="EG1345" s="92"/>
      <c r="EH1345" s="92"/>
      <c r="EK1345" s="94"/>
      <c r="EL1345" s="95"/>
    </row>
    <row r="1346" spans="7:142" x14ac:dyDescent="0.15"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  <c r="S1346" s="236"/>
      <c r="T1346" s="129"/>
      <c r="U1346" s="129"/>
      <c r="V1346" s="129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  <c r="BP1346" s="129"/>
      <c r="BQ1346" s="129"/>
      <c r="BR1346" s="129"/>
      <c r="BS1346" s="129"/>
      <c r="BT1346" s="129"/>
      <c r="BU1346" s="129"/>
      <c r="BV1346" s="129"/>
      <c r="BW1346" s="129"/>
      <c r="BX1346" s="129"/>
      <c r="BY1346" s="129"/>
      <c r="BZ1346" s="129"/>
      <c r="CA1346" s="129"/>
      <c r="CB1346" s="129"/>
      <c r="CC1346" s="129"/>
      <c r="CD1346" s="129"/>
      <c r="CE1346" s="129"/>
      <c r="CF1346" s="92"/>
      <c r="CG1346" s="92"/>
      <c r="CH1346" s="92"/>
      <c r="CI1346" s="92"/>
      <c r="CJ1346" s="92"/>
      <c r="CK1346" s="92"/>
      <c r="CL1346" s="92"/>
      <c r="CM1346" s="92"/>
      <c r="CN1346" s="92"/>
      <c r="CO1346" s="92"/>
      <c r="CP1346" s="92"/>
      <c r="CQ1346" s="92"/>
      <c r="CR1346" s="92"/>
      <c r="CS1346" s="92"/>
      <c r="CT1346" s="92"/>
      <c r="CU1346" s="92"/>
      <c r="CV1346" s="92"/>
      <c r="CW1346" s="92"/>
      <c r="CX1346" s="92"/>
      <c r="CY1346" s="92"/>
      <c r="CZ1346" s="92"/>
      <c r="DA1346" s="92"/>
      <c r="DB1346" s="92"/>
      <c r="DC1346" s="92"/>
      <c r="DD1346" s="92"/>
      <c r="DE1346" s="92"/>
      <c r="DF1346" s="92"/>
      <c r="DG1346" s="92"/>
      <c r="DH1346" s="92"/>
      <c r="DI1346" s="92"/>
      <c r="DJ1346" s="92"/>
      <c r="DK1346" s="92"/>
      <c r="DL1346" s="92"/>
      <c r="DM1346" s="92"/>
      <c r="DN1346" s="92"/>
      <c r="DO1346" s="92"/>
      <c r="DP1346" s="92"/>
      <c r="DQ1346" s="92"/>
      <c r="DR1346" s="92"/>
      <c r="DS1346" s="92"/>
      <c r="DT1346" s="92"/>
      <c r="DU1346" s="92"/>
      <c r="DV1346" s="92"/>
      <c r="DW1346" s="92"/>
      <c r="DX1346" s="93"/>
      <c r="DY1346" s="92"/>
      <c r="DZ1346" s="92"/>
      <c r="EA1346" s="92"/>
      <c r="EB1346" s="92"/>
      <c r="EC1346" s="92"/>
      <c r="ED1346" s="92"/>
      <c r="EE1346" s="92"/>
      <c r="EF1346" s="92"/>
      <c r="EG1346" s="92"/>
      <c r="EH1346" s="92"/>
      <c r="EJ1346" s="115"/>
      <c r="EK1346" s="94"/>
      <c r="EL1346" s="95"/>
    </row>
    <row r="1347" spans="7:142" x14ac:dyDescent="0.15"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  <c r="S1347" s="236"/>
      <c r="T1347" s="129"/>
      <c r="U1347" s="129"/>
      <c r="V1347" s="129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  <c r="BP1347" s="129"/>
      <c r="BQ1347" s="129"/>
      <c r="BR1347" s="129"/>
      <c r="BS1347" s="129"/>
      <c r="BT1347" s="129"/>
      <c r="BU1347" s="129"/>
      <c r="BV1347" s="129"/>
      <c r="BW1347" s="129"/>
      <c r="BX1347" s="129"/>
      <c r="BY1347" s="129"/>
      <c r="BZ1347" s="129"/>
      <c r="CA1347" s="129"/>
      <c r="CB1347" s="129"/>
      <c r="CC1347" s="129"/>
      <c r="CD1347" s="129"/>
      <c r="CE1347" s="129"/>
      <c r="CF1347" s="92"/>
      <c r="CG1347" s="92"/>
      <c r="CH1347" s="92"/>
      <c r="CI1347" s="92"/>
      <c r="CJ1347" s="92"/>
      <c r="CK1347" s="92"/>
      <c r="CL1347" s="92"/>
      <c r="CM1347" s="92"/>
      <c r="CN1347" s="92"/>
      <c r="CO1347" s="92"/>
      <c r="CP1347" s="92"/>
      <c r="CQ1347" s="92"/>
      <c r="CR1347" s="92"/>
      <c r="CS1347" s="92"/>
      <c r="CT1347" s="92"/>
      <c r="CU1347" s="92"/>
      <c r="CV1347" s="92"/>
      <c r="CW1347" s="92"/>
      <c r="CX1347" s="92"/>
      <c r="CY1347" s="92"/>
      <c r="CZ1347" s="92"/>
      <c r="DA1347" s="92"/>
      <c r="DB1347" s="92"/>
      <c r="DC1347" s="92"/>
      <c r="DD1347" s="92"/>
      <c r="DE1347" s="92"/>
      <c r="DF1347" s="92"/>
      <c r="DG1347" s="92"/>
      <c r="DH1347" s="92"/>
      <c r="DI1347" s="92"/>
      <c r="DJ1347" s="92"/>
      <c r="DK1347" s="92"/>
      <c r="DL1347" s="92"/>
      <c r="DM1347" s="92"/>
      <c r="DN1347" s="92"/>
      <c r="DO1347" s="92"/>
      <c r="DP1347" s="92"/>
      <c r="DQ1347" s="92"/>
      <c r="DR1347" s="92"/>
      <c r="DS1347" s="92"/>
      <c r="DT1347" s="92"/>
      <c r="DU1347" s="92"/>
      <c r="DV1347" s="92"/>
      <c r="DW1347" s="92"/>
      <c r="DX1347" s="93"/>
      <c r="DY1347" s="92"/>
      <c r="DZ1347" s="92"/>
      <c r="EA1347" s="92"/>
      <c r="EB1347" s="92"/>
      <c r="EC1347" s="92"/>
      <c r="ED1347" s="92"/>
      <c r="EE1347" s="92"/>
      <c r="EF1347" s="92"/>
      <c r="EG1347" s="92"/>
      <c r="EH1347" s="92"/>
      <c r="EK1347" s="94"/>
      <c r="EL1347" s="95"/>
    </row>
    <row r="1348" spans="7:142" x14ac:dyDescent="0.15">
      <c r="G1348" s="129"/>
      <c r="H1348" s="129"/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236"/>
      <c r="T1348" s="129"/>
      <c r="U1348" s="129"/>
      <c r="V1348" s="129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  <c r="BP1348" s="129"/>
      <c r="BQ1348" s="129"/>
      <c r="BR1348" s="129"/>
      <c r="BS1348" s="129"/>
      <c r="BT1348" s="129"/>
      <c r="BU1348" s="129"/>
      <c r="BV1348" s="129"/>
      <c r="BW1348" s="129"/>
      <c r="BX1348" s="129"/>
      <c r="BY1348" s="129"/>
      <c r="BZ1348" s="129"/>
      <c r="CA1348" s="129"/>
      <c r="CB1348" s="129"/>
      <c r="CC1348" s="129"/>
      <c r="CD1348" s="129"/>
      <c r="CE1348" s="129"/>
      <c r="CF1348" s="92"/>
      <c r="CG1348" s="92"/>
      <c r="CH1348" s="92"/>
      <c r="CI1348" s="92"/>
      <c r="CJ1348" s="92"/>
      <c r="CK1348" s="92"/>
      <c r="CL1348" s="92"/>
      <c r="CM1348" s="92"/>
      <c r="CN1348" s="92"/>
      <c r="CO1348" s="92"/>
      <c r="CP1348" s="92"/>
      <c r="CQ1348" s="92"/>
      <c r="CR1348" s="92"/>
      <c r="CS1348" s="92"/>
      <c r="CT1348" s="92"/>
      <c r="CU1348" s="92"/>
      <c r="CV1348" s="92"/>
      <c r="CW1348" s="92"/>
      <c r="CX1348" s="92"/>
      <c r="CY1348" s="92"/>
      <c r="CZ1348" s="92"/>
      <c r="DA1348" s="92"/>
      <c r="DB1348" s="92"/>
      <c r="DC1348" s="92"/>
      <c r="DD1348" s="92"/>
      <c r="DE1348" s="92"/>
      <c r="DF1348" s="92"/>
      <c r="DG1348" s="92"/>
      <c r="DH1348" s="92"/>
      <c r="DI1348" s="92"/>
      <c r="DJ1348" s="92"/>
      <c r="DK1348" s="92"/>
      <c r="DL1348" s="92"/>
      <c r="DM1348" s="92"/>
      <c r="DN1348" s="92"/>
      <c r="DO1348" s="92"/>
      <c r="DP1348" s="92"/>
      <c r="DQ1348" s="92"/>
      <c r="DR1348" s="92"/>
      <c r="DS1348" s="92"/>
      <c r="DT1348" s="92"/>
      <c r="DU1348" s="92"/>
      <c r="DV1348" s="92"/>
      <c r="DW1348" s="92"/>
      <c r="DX1348" s="93"/>
      <c r="DY1348" s="92"/>
      <c r="DZ1348" s="92"/>
      <c r="EA1348" s="92"/>
      <c r="EB1348" s="92"/>
      <c r="EC1348" s="92"/>
      <c r="ED1348" s="92"/>
      <c r="EE1348" s="92"/>
      <c r="EF1348" s="92"/>
      <c r="EG1348" s="92"/>
      <c r="EH1348" s="92"/>
      <c r="EJ1348" s="115"/>
      <c r="EK1348" s="94"/>
      <c r="EL1348" s="95"/>
    </row>
    <row r="1349" spans="7:142" x14ac:dyDescent="0.15"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236"/>
      <c r="T1349" s="129"/>
      <c r="U1349" s="129"/>
      <c r="V1349" s="129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  <c r="BP1349" s="129"/>
      <c r="BQ1349" s="129"/>
      <c r="BR1349" s="129"/>
      <c r="BS1349" s="129"/>
      <c r="BT1349" s="129"/>
      <c r="BU1349" s="129"/>
      <c r="BV1349" s="129"/>
      <c r="BW1349" s="129"/>
      <c r="BX1349" s="129"/>
      <c r="BY1349" s="129"/>
      <c r="BZ1349" s="129"/>
      <c r="CA1349" s="129"/>
      <c r="CB1349" s="129"/>
      <c r="CC1349" s="129"/>
      <c r="CD1349" s="129"/>
      <c r="CE1349" s="129"/>
      <c r="CF1349" s="92"/>
      <c r="CG1349" s="92"/>
      <c r="CH1349" s="92"/>
      <c r="CI1349" s="92"/>
      <c r="CJ1349" s="92"/>
      <c r="CK1349" s="92"/>
      <c r="CL1349" s="92"/>
      <c r="CM1349" s="92"/>
      <c r="CN1349" s="92"/>
      <c r="CO1349" s="92"/>
      <c r="CP1349" s="92"/>
      <c r="CQ1349" s="92"/>
      <c r="CR1349" s="92"/>
      <c r="CS1349" s="92"/>
      <c r="CT1349" s="92"/>
      <c r="CU1349" s="92"/>
      <c r="CV1349" s="92"/>
      <c r="CW1349" s="92"/>
      <c r="CX1349" s="92"/>
      <c r="CY1349" s="92"/>
      <c r="CZ1349" s="92"/>
      <c r="DA1349" s="92"/>
      <c r="DB1349" s="92"/>
      <c r="DC1349" s="92"/>
      <c r="DD1349" s="92"/>
      <c r="DE1349" s="92"/>
      <c r="DF1349" s="92"/>
      <c r="DG1349" s="92"/>
      <c r="DH1349" s="92"/>
      <c r="DI1349" s="92"/>
      <c r="DJ1349" s="92"/>
      <c r="DK1349" s="92"/>
      <c r="DL1349" s="92"/>
      <c r="DM1349" s="92"/>
      <c r="DN1349" s="92"/>
      <c r="DO1349" s="92"/>
      <c r="DP1349" s="92"/>
      <c r="DQ1349" s="92"/>
      <c r="DR1349" s="92"/>
      <c r="DS1349" s="92"/>
      <c r="DT1349" s="92"/>
      <c r="DU1349" s="92"/>
      <c r="DV1349" s="92"/>
      <c r="DW1349" s="92"/>
      <c r="DX1349" s="93"/>
      <c r="DY1349" s="92"/>
      <c r="DZ1349" s="92"/>
      <c r="EA1349" s="92"/>
      <c r="EB1349" s="92"/>
      <c r="EC1349" s="92"/>
      <c r="ED1349" s="92"/>
      <c r="EE1349" s="92"/>
      <c r="EF1349" s="92"/>
      <c r="EG1349" s="92"/>
      <c r="EH1349" s="92"/>
      <c r="EK1349" s="94"/>
      <c r="EL1349" s="95"/>
    </row>
    <row r="1350" spans="7:142" x14ac:dyDescent="0.15"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  <c r="S1350" s="236"/>
      <c r="T1350" s="129"/>
      <c r="U1350" s="129"/>
      <c r="V1350" s="129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  <c r="BP1350" s="129"/>
      <c r="BQ1350" s="129"/>
      <c r="BR1350" s="129"/>
      <c r="BS1350" s="129"/>
      <c r="BT1350" s="129"/>
      <c r="BU1350" s="129"/>
      <c r="BV1350" s="129"/>
      <c r="BW1350" s="129"/>
      <c r="BX1350" s="129"/>
      <c r="BY1350" s="129"/>
      <c r="BZ1350" s="129"/>
      <c r="CA1350" s="129"/>
      <c r="CB1350" s="129"/>
      <c r="CC1350" s="129"/>
      <c r="CD1350" s="129"/>
      <c r="CE1350" s="129"/>
      <c r="CF1350" s="92"/>
      <c r="CG1350" s="92"/>
      <c r="CH1350" s="92"/>
      <c r="CI1350" s="92"/>
      <c r="CJ1350" s="92"/>
      <c r="CK1350" s="92"/>
      <c r="CL1350" s="92"/>
      <c r="CM1350" s="92"/>
      <c r="CN1350" s="92"/>
      <c r="CO1350" s="92"/>
      <c r="CP1350" s="92"/>
      <c r="CQ1350" s="92"/>
      <c r="CR1350" s="92"/>
      <c r="CS1350" s="92"/>
      <c r="CT1350" s="92"/>
      <c r="CU1350" s="92"/>
      <c r="CV1350" s="92"/>
      <c r="CW1350" s="92"/>
      <c r="CX1350" s="92"/>
      <c r="CY1350" s="92"/>
      <c r="CZ1350" s="92"/>
      <c r="DA1350" s="92"/>
      <c r="DB1350" s="92"/>
      <c r="DC1350" s="92"/>
      <c r="DD1350" s="92"/>
      <c r="DE1350" s="92"/>
      <c r="DF1350" s="92"/>
      <c r="DG1350" s="92"/>
      <c r="DH1350" s="92"/>
      <c r="DI1350" s="92"/>
      <c r="DJ1350" s="92"/>
      <c r="DK1350" s="92"/>
      <c r="DL1350" s="92"/>
      <c r="DM1350" s="92"/>
      <c r="DN1350" s="92"/>
      <c r="DO1350" s="92"/>
      <c r="DP1350" s="92"/>
      <c r="DQ1350" s="92"/>
      <c r="DR1350" s="92"/>
      <c r="DS1350" s="92"/>
      <c r="DT1350" s="92"/>
      <c r="DU1350" s="92"/>
      <c r="DV1350" s="92"/>
      <c r="DW1350" s="92"/>
      <c r="DX1350" s="93"/>
      <c r="DY1350" s="92"/>
      <c r="DZ1350" s="92"/>
      <c r="EA1350" s="92"/>
      <c r="EB1350" s="92"/>
      <c r="EC1350" s="92"/>
      <c r="ED1350" s="92"/>
      <c r="EE1350" s="92"/>
      <c r="EF1350" s="92"/>
      <c r="EG1350" s="92"/>
      <c r="EH1350" s="92"/>
      <c r="EK1350" s="94"/>
      <c r="EL1350" s="95"/>
    </row>
    <row r="1351" spans="7:142" x14ac:dyDescent="0.15">
      <c r="G1351" s="129"/>
      <c r="H1351" s="129"/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236"/>
      <c r="T1351" s="129"/>
      <c r="U1351" s="129"/>
      <c r="V1351" s="129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  <c r="BP1351" s="129"/>
      <c r="BQ1351" s="129"/>
      <c r="BR1351" s="129"/>
      <c r="BS1351" s="129"/>
      <c r="BT1351" s="129"/>
      <c r="BU1351" s="129"/>
      <c r="BV1351" s="129"/>
      <c r="BW1351" s="129"/>
      <c r="BX1351" s="129"/>
      <c r="BY1351" s="129"/>
      <c r="BZ1351" s="129"/>
      <c r="CA1351" s="129"/>
      <c r="CB1351" s="129"/>
      <c r="CC1351" s="129"/>
      <c r="CD1351" s="129"/>
      <c r="CE1351" s="129"/>
      <c r="CF1351" s="92"/>
      <c r="CG1351" s="92"/>
      <c r="CH1351" s="92"/>
      <c r="CI1351" s="92"/>
      <c r="CJ1351" s="92"/>
      <c r="CK1351" s="92"/>
      <c r="CL1351" s="92"/>
      <c r="CM1351" s="92"/>
      <c r="CN1351" s="92"/>
      <c r="CO1351" s="92"/>
      <c r="CP1351" s="92"/>
      <c r="CQ1351" s="92"/>
      <c r="CR1351" s="92"/>
      <c r="CS1351" s="92"/>
      <c r="CT1351" s="92"/>
      <c r="CU1351" s="92"/>
      <c r="CV1351" s="92"/>
      <c r="CW1351" s="92"/>
      <c r="CX1351" s="92"/>
      <c r="CY1351" s="92"/>
      <c r="CZ1351" s="92"/>
      <c r="DA1351" s="92"/>
      <c r="DB1351" s="92"/>
      <c r="DC1351" s="92"/>
      <c r="DD1351" s="92"/>
      <c r="DE1351" s="92"/>
      <c r="DF1351" s="92"/>
      <c r="DG1351" s="92"/>
      <c r="DH1351" s="92"/>
      <c r="DI1351" s="92"/>
      <c r="DJ1351" s="92"/>
      <c r="DK1351" s="92"/>
      <c r="DL1351" s="92"/>
      <c r="DM1351" s="92"/>
      <c r="DN1351" s="92"/>
      <c r="DO1351" s="92"/>
      <c r="DP1351" s="92"/>
      <c r="DQ1351" s="92"/>
      <c r="DR1351" s="92"/>
      <c r="DS1351" s="92"/>
      <c r="DT1351" s="92"/>
      <c r="DU1351" s="92"/>
      <c r="DV1351" s="92"/>
      <c r="DW1351" s="92"/>
      <c r="DX1351" s="93"/>
      <c r="DY1351" s="92"/>
      <c r="DZ1351" s="92"/>
      <c r="EA1351" s="92"/>
      <c r="EB1351" s="92"/>
      <c r="EC1351" s="92"/>
      <c r="ED1351" s="92"/>
      <c r="EE1351" s="92"/>
      <c r="EF1351" s="92"/>
      <c r="EG1351" s="92"/>
      <c r="EH1351" s="92"/>
      <c r="EJ1351" s="115"/>
      <c r="EK1351" s="94"/>
      <c r="EL1351" s="95"/>
    </row>
    <row r="1352" spans="7:142" x14ac:dyDescent="0.15"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236"/>
      <c r="T1352" s="129"/>
      <c r="U1352" s="129"/>
      <c r="V1352" s="129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  <c r="BP1352" s="129"/>
      <c r="BQ1352" s="129"/>
      <c r="BR1352" s="129"/>
      <c r="BS1352" s="129"/>
      <c r="BT1352" s="129"/>
      <c r="BU1352" s="129"/>
      <c r="BV1352" s="129"/>
      <c r="BW1352" s="129"/>
      <c r="BX1352" s="129"/>
      <c r="BY1352" s="129"/>
      <c r="BZ1352" s="129"/>
      <c r="CA1352" s="129"/>
      <c r="CB1352" s="129"/>
      <c r="CC1352" s="129"/>
      <c r="CD1352" s="129"/>
      <c r="CE1352" s="129"/>
      <c r="CF1352" s="92"/>
      <c r="CG1352" s="92"/>
      <c r="CH1352" s="92"/>
      <c r="CI1352" s="92"/>
      <c r="CJ1352" s="92"/>
      <c r="CK1352" s="92"/>
      <c r="CL1352" s="92"/>
      <c r="CM1352" s="92"/>
      <c r="CN1352" s="92"/>
      <c r="CO1352" s="92"/>
      <c r="CP1352" s="92"/>
      <c r="CQ1352" s="92"/>
      <c r="CR1352" s="92"/>
      <c r="CS1352" s="92"/>
      <c r="CT1352" s="92"/>
      <c r="CU1352" s="92"/>
      <c r="CV1352" s="92"/>
      <c r="CW1352" s="92"/>
      <c r="CX1352" s="92"/>
      <c r="CY1352" s="92"/>
      <c r="CZ1352" s="92"/>
      <c r="DA1352" s="92"/>
      <c r="DB1352" s="92"/>
      <c r="DC1352" s="92"/>
      <c r="DD1352" s="92"/>
      <c r="DE1352" s="92"/>
      <c r="DF1352" s="92"/>
      <c r="DG1352" s="92"/>
      <c r="DH1352" s="92"/>
      <c r="DI1352" s="92"/>
      <c r="DJ1352" s="92"/>
      <c r="DK1352" s="92"/>
      <c r="DL1352" s="92"/>
      <c r="DM1352" s="92"/>
      <c r="DN1352" s="92"/>
      <c r="DO1352" s="92"/>
      <c r="DP1352" s="92"/>
      <c r="DQ1352" s="92"/>
      <c r="DR1352" s="92"/>
      <c r="DS1352" s="92"/>
      <c r="DT1352" s="92"/>
      <c r="DU1352" s="92"/>
      <c r="DV1352" s="92"/>
      <c r="DW1352" s="92"/>
      <c r="DX1352" s="93"/>
      <c r="DY1352" s="92"/>
      <c r="DZ1352" s="92"/>
      <c r="EA1352" s="92"/>
      <c r="EB1352" s="92"/>
      <c r="EC1352" s="92"/>
      <c r="ED1352" s="92"/>
      <c r="EE1352" s="92"/>
      <c r="EF1352" s="92"/>
      <c r="EG1352" s="92"/>
      <c r="EH1352" s="92"/>
      <c r="EK1352" s="94"/>
      <c r="EL1352" s="95"/>
    </row>
    <row r="1353" spans="7:142" x14ac:dyDescent="0.15">
      <c r="G1353" s="129"/>
      <c r="H1353" s="129"/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236"/>
      <c r="T1353" s="129"/>
      <c r="U1353" s="129"/>
      <c r="V1353" s="129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  <c r="BP1353" s="129"/>
      <c r="BQ1353" s="129"/>
      <c r="BR1353" s="129"/>
      <c r="BS1353" s="129"/>
      <c r="BT1353" s="129"/>
      <c r="BU1353" s="129"/>
      <c r="BV1353" s="129"/>
      <c r="BW1353" s="129"/>
      <c r="BX1353" s="129"/>
      <c r="BY1353" s="129"/>
      <c r="BZ1353" s="129"/>
      <c r="CA1353" s="129"/>
      <c r="CB1353" s="129"/>
      <c r="CC1353" s="129"/>
      <c r="CD1353" s="129"/>
      <c r="CE1353" s="129"/>
      <c r="CF1353" s="92"/>
      <c r="CG1353" s="92"/>
      <c r="CH1353" s="92"/>
      <c r="CI1353" s="92"/>
      <c r="CJ1353" s="92"/>
      <c r="CK1353" s="92"/>
      <c r="CL1353" s="92"/>
      <c r="CM1353" s="92"/>
      <c r="CN1353" s="92"/>
      <c r="CO1353" s="92"/>
      <c r="CP1353" s="92"/>
      <c r="CQ1353" s="92"/>
      <c r="CR1353" s="92"/>
      <c r="CS1353" s="92"/>
      <c r="CT1353" s="92"/>
      <c r="CU1353" s="92"/>
      <c r="CV1353" s="92"/>
      <c r="CW1353" s="92"/>
      <c r="CX1353" s="92"/>
      <c r="CY1353" s="92"/>
      <c r="CZ1353" s="92"/>
      <c r="DA1353" s="92"/>
      <c r="DB1353" s="92"/>
      <c r="DC1353" s="92"/>
      <c r="DD1353" s="92"/>
      <c r="DE1353" s="92"/>
      <c r="DF1353" s="92"/>
      <c r="DG1353" s="92"/>
      <c r="DH1353" s="92"/>
      <c r="DI1353" s="92"/>
      <c r="DJ1353" s="92"/>
      <c r="DK1353" s="92"/>
      <c r="DL1353" s="92"/>
      <c r="DM1353" s="92"/>
      <c r="DN1353" s="92"/>
      <c r="DO1353" s="92"/>
      <c r="DP1353" s="92"/>
      <c r="DQ1353" s="92"/>
      <c r="DR1353" s="92"/>
      <c r="DS1353" s="92"/>
      <c r="DT1353" s="92"/>
      <c r="DU1353" s="92"/>
      <c r="DV1353" s="92"/>
      <c r="DW1353" s="92"/>
      <c r="DX1353" s="93"/>
      <c r="DY1353" s="92"/>
      <c r="DZ1353" s="92"/>
      <c r="EA1353" s="92"/>
      <c r="EB1353" s="92"/>
      <c r="EC1353" s="92"/>
      <c r="ED1353" s="92"/>
      <c r="EE1353" s="92"/>
      <c r="EF1353" s="92"/>
      <c r="EG1353" s="92"/>
      <c r="EH1353" s="92"/>
      <c r="EK1353" s="94"/>
      <c r="EL1353" s="95"/>
    </row>
    <row r="1354" spans="7:142" x14ac:dyDescent="0.15">
      <c r="G1354" s="129"/>
      <c r="H1354" s="129"/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236"/>
      <c r="T1354" s="129"/>
      <c r="U1354" s="129"/>
      <c r="V1354" s="129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  <c r="BP1354" s="129"/>
      <c r="BQ1354" s="129"/>
      <c r="BR1354" s="129"/>
      <c r="BS1354" s="129"/>
      <c r="BT1354" s="129"/>
      <c r="BU1354" s="129"/>
      <c r="BV1354" s="129"/>
      <c r="BW1354" s="129"/>
      <c r="BX1354" s="129"/>
      <c r="BY1354" s="129"/>
      <c r="BZ1354" s="129"/>
      <c r="CA1354" s="129"/>
      <c r="CB1354" s="129"/>
      <c r="CC1354" s="129"/>
      <c r="CD1354" s="129"/>
      <c r="CE1354" s="129"/>
      <c r="CF1354" s="92"/>
      <c r="CG1354" s="92"/>
      <c r="CH1354" s="92"/>
      <c r="CI1354" s="92"/>
      <c r="CJ1354" s="92"/>
      <c r="CK1354" s="92"/>
      <c r="CL1354" s="92"/>
      <c r="CM1354" s="92"/>
      <c r="CN1354" s="92"/>
      <c r="CO1354" s="92"/>
      <c r="CP1354" s="92"/>
      <c r="CQ1354" s="92"/>
      <c r="CR1354" s="92"/>
      <c r="CS1354" s="92"/>
      <c r="CT1354" s="92"/>
      <c r="CU1354" s="92"/>
      <c r="CV1354" s="92"/>
      <c r="CW1354" s="92"/>
      <c r="CX1354" s="92"/>
      <c r="CY1354" s="92"/>
      <c r="CZ1354" s="92"/>
      <c r="DA1354" s="92"/>
      <c r="DB1354" s="92"/>
      <c r="DC1354" s="92"/>
      <c r="DD1354" s="92"/>
      <c r="DE1354" s="92"/>
      <c r="DF1354" s="92"/>
      <c r="DG1354" s="92"/>
      <c r="DH1354" s="92"/>
      <c r="DI1354" s="92"/>
      <c r="DJ1354" s="92"/>
      <c r="DK1354" s="92"/>
      <c r="DL1354" s="92"/>
      <c r="DM1354" s="92"/>
      <c r="DN1354" s="92"/>
      <c r="DO1354" s="92"/>
      <c r="DP1354" s="92"/>
      <c r="DQ1354" s="92"/>
      <c r="DR1354" s="92"/>
      <c r="DS1354" s="92"/>
      <c r="DT1354" s="92"/>
      <c r="DU1354" s="92"/>
      <c r="DV1354" s="92"/>
      <c r="DW1354" s="92"/>
      <c r="DX1354" s="93"/>
      <c r="DY1354" s="92"/>
      <c r="DZ1354" s="92"/>
      <c r="EA1354" s="92"/>
      <c r="EB1354" s="92"/>
      <c r="EC1354" s="92"/>
      <c r="ED1354" s="92"/>
      <c r="EE1354" s="92"/>
      <c r="EF1354" s="92"/>
      <c r="EG1354" s="92"/>
      <c r="EH1354" s="92"/>
      <c r="EK1354" s="94"/>
      <c r="EL1354" s="95"/>
    </row>
    <row r="1355" spans="7:142" x14ac:dyDescent="0.15">
      <c r="G1355" s="129"/>
      <c r="H1355" s="129"/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236"/>
      <c r="T1355" s="129"/>
      <c r="U1355" s="129"/>
      <c r="V1355" s="129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  <c r="BP1355" s="129"/>
      <c r="BQ1355" s="129"/>
      <c r="BR1355" s="129"/>
      <c r="BS1355" s="129"/>
      <c r="BT1355" s="129"/>
      <c r="BU1355" s="129"/>
      <c r="BV1355" s="129"/>
      <c r="BW1355" s="129"/>
      <c r="BX1355" s="129"/>
      <c r="BY1355" s="129"/>
      <c r="BZ1355" s="129"/>
      <c r="CA1355" s="129"/>
      <c r="CB1355" s="129"/>
      <c r="CC1355" s="129"/>
      <c r="CD1355" s="129"/>
      <c r="CE1355" s="129"/>
      <c r="CF1355" s="92"/>
      <c r="CG1355" s="92"/>
      <c r="CH1355" s="92"/>
      <c r="CI1355" s="92"/>
      <c r="CJ1355" s="92"/>
      <c r="CK1355" s="92"/>
      <c r="CL1355" s="92"/>
      <c r="CM1355" s="92"/>
      <c r="CN1355" s="92"/>
      <c r="CO1355" s="92"/>
      <c r="CP1355" s="92"/>
      <c r="CQ1355" s="92"/>
      <c r="CR1355" s="92"/>
      <c r="CS1355" s="92"/>
      <c r="CT1355" s="92"/>
      <c r="CU1355" s="92"/>
      <c r="CV1355" s="92"/>
      <c r="CW1355" s="92"/>
      <c r="CX1355" s="92"/>
      <c r="CY1355" s="92"/>
      <c r="CZ1355" s="92"/>
      <c r="DA1355" s="92"/>
      <c r="DB1355" s="92"/>
      <c r="DC1355" s="92"/>
      <c r="DD1355" s="92"/>
      <c r="DE1355" s="92"/>
      <c r="DF1355" s="92"/>
      <c r="DG1355" s="92"/>
      <c r="DH1355" s="92"/>
      <c r="DI1355" s="92"/>
      <c r="DJ1355" s="92"/>
      <c r="DK1355" s="92"/>
      <c r="DL1355" s="92"/>
      <c r="DM1355" s="92"/>
      <c r="DN1355" s="92"/>
      <c r="DO1355" s="92"/>
      <c r="DP1355" s="92"/>
      <c r="DQ1355" s="92"/>
      <c r="DR1355" s="92"/>
      <c r="DS1355" s="92"/>
      <c r="DT1355" s="92"/>
      <c r="DU1355" s="92"/>
      <c r="DV1355" s="92"/>
      <c r="DW1355" s="92"/>
      <c r="DX1355" s="93"/>
      <c r="DY1355" s="92"/>
      <c r="DZ1355" s="92"/>
      <c r="EA1355" s="92"/>
      <c r="EB1355" s="92"/>
      <c r="EC1355" s="92"/>
      <c r="ED1355" s="92"/>
      <c r="EE1355" s="92"/>
      <c r="EF1355" s="92"/>
      <c r="EG1355" s="92"/>
      <c r="EH1355" s="92"/>
      <c r="EJ1355" s="115"/>
      <c r="EK1355" s="94"/>
      <c r="EL1355" s="95"/>
    </row>
    <row r="1356" spans="7:142" x14ac:dyDescent="0.15"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236"/>
      <c r="T1356" s="129"/>
      <c r="U1356" s="129"/>
      <c r="V1356" s="129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  <c r="BP1356" s="129"/>
      <c r="BQ1356" s="129"/>
      <c r="BR1356" s="129"/>
      <c r="BS1356" s="129"/>
      <c r="BT1356" s="129"/>
      <c r="BU1356" s="129"/>
      <c r="BV1356" s="129"/>
      <c r="BW1356" s="129"/>
      <c r="BX1356" s="129"/>
      <c r="BY1356" s="129"/>
      <c r="BZ1356" s="129"/>
      <c r="CA1356" s="129"/>
      <c r="CB1356" s="129"/>
      <c r="CC1356" s="129"/>
      <c r="CD1356" s="129"/>
      <c r="CE1356" s="129"/>
      <c r="CF1356" s="92"/>
      <c r="CG1356" s="92"/>
      <c r="CH1356" s="92"/>
      <c r="CI1356" s="92"/>
      <c r="CJ1356" s="92"/>
      <c r="CK1356" s="92"/>
      <c r="CL1356" s="92"/>
      <c r="CM1356" s="92"/>
      <c r="CN1356" s="92"/>
      <c r="CO1356" s="92"/>
      <c r="CP1356" s="92"/>
      <c r="CQ1356" s="92"/>
      <c r="CR1356" s="92"/>
      <c r="CS1356" s="92"/>
      <c r="CT1356" s="92"/>
      <c r="CU1356" s="92"/>
      <c r="CV1356" s="92"/>
      <c r="CW1356" s="92"/>
      <c r="CX1356" s="92"/>
      <c r="CY1356" s="92"/>
      <c r="CZ1356" s="92"/>
      <c r="DA1356" s="92"/>
      <c r="DB1356" s="92"/>
      <c r="DC1356" s="92"/>
      <c r="DD1356" s="92"/>
      <c r="DE1356" s="92"/>
      <c r="DF1356" s="92"/>
      <c r="DG1356" s="92"/>
      <c r="DH1356" s="92"/>
      <c r="DI1356" s="92"/>
      <c r="DJ1356" s="92"/>
      <c r="DK1356" s="92"/>
      <c r="DL1356" s="92"/>
      <c r="DM1356" s="92"/>
      <c r="DN1356" s="92"/>
      <c r="DO1356" s="92"/>
      <c r="DP1356" s="92"/>
      <c r="DQ1356" s="92"/>
      <c r="DR1356" s="92"/>
      <c r="DS1356" s="92"/>
      <c r="DT1356" s="92"/>
      <c r="DU1356" s="92"/>
      <c r="DV1356" s="92"/>
      <c r="DW1356" s="92"/>
      <c r="DX1356" s="93"/>
      <c r="DY1356" s="92"/>
      <c r="DZ1356" s="92"/>
      <c r="EA1356" s="92"/>
      <c r="EB1356" s="92"/>
      <c r="EC1356" s="92"/>
      <c r="ED1356" s="92"/>
      <c r="EE1356" s="92"/>
      <c r="EF1356" s="92"/>
      <c r="EG1356" s="92"/>
      <c r="EH1356" s="92"/>
      <c r="EK1356" s="94"/>
      <c r="EL1356" s="95"/>
    </row>
    <row r="1357" spans="7:142" x14ac:dyDescent="0.15">
      <c r="G1357" s="129"/>
      <c r="H1357" s="129"/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236"/>
      <c r="T1357" s="129"/>
      <c r="U1357" s="129"/>
      <c r="V1357" s="129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  <c r="BP1357" s="129"/>
      <c r="BQ1357" s="129"/>
      <c r="BR1357" s="129"/>
      <c r="BS1357" s="129"/>
      <c r="BT1357" s="129"/>
      <c r="BU1357" s="129"/>
      <c r="BV1357" s="129"/>
      <c r="BW1357" s="129"/>
      <c r="BX1357" s="129"/>
      <c r="BY1357" s="129"/>
      <c r="BZ1357" s="129"/>
      <c r="CA1357" s="129"/>
      <c r="CB1357" s="129"/>
      <c r="CC1357" s="129"/>
      <c r="CD1357" s="129"/>
      <c r="CE1357" s="129"/>
      <c r="CF1357" s="92"/>
      <c r="CG1357" s="92"/>
      <c r="CH1357" s="92"/>
      <c r="CI1357" s="92"/>
      <c r="CJ1357" s="92"/>
      <c r="CK1357" s="92"/>
      <c r="CL1357" s="92"/>
      <c r="CM1357" s="92"/>
      <c r="CN1357" s="92"/>
      <c r="CO1357" s="92"/>
      <c r="CP1357" s="92"/>
      <c r="CQ1357" s="92"/>
      <c r="CR1357" s="92"/>
      <c r="CS1357" s="92"/>
      <c r="CT1357" s="92"/>
      <c r="CU1357" s="92"/>
      <c r="CV1357" s="92"/>
      <c r="CW1357" s="92"/>
      <c r="CX1357" s="92"/>
      <c r="CY1357" s="92"/>
      <c r="CZ1357" s="92"/>
      <c r="DA1357" s="92"/>
      <c r="DB1357" s="92"/>
      <c r="DC1357" s="92"/>
      <c r="DD1357" s="92"/>
      <c r="DE1357" s="92"/>
      <c r="DF1357" s="92"/>
      <c r="DG1357" s="92"/>
      <c r="DH1357" s="92"/>
      <c r="DI1357" s="92"/>
      <c r="DJ1357" s="92"/>
      <c r="DK1357" s="92"/>
      <c r="DL1357" s="92"/>
      <c r="DM1357" s="92"/>
      <c r="DN1357" s="92"/>
      <c r="DO1357" s="92"/>
      <c r="DP1357" s="92"/>
      <c r="DQ1357" s="92"/>
      <c r="DR1357" s="92"/>
      <c r="DS1357" s="92"/>
      <c r="DT1357" s="92"/>
      <c r="DU1357" s="92"/>
      <c r="DV1357" s="92"/>
      <c r="DW1357" s="92"/>
      <c r="DX1357" s="93"/>
      <c r="DY1357" s="92"/>
      <c r="DZ1357" s="92"/>
      <c r="EA1357" s="92"/>
      <c r="EB1357" s="92"/>
      <c r="EC1357" s="92"/>
      <c r="ED1357" s="92"/>
      <c r="EE1357" s="92"/>
      <c r="EF1357" s="92"/>
      <c r="EG1357" s="92"/>
      <c r="EH1357" s="92"/>
      <c r="EK1357" s="94"/>
      <c r="EL1357" s="95"/>
    </row>
    <row r="1358" spans="7:142" x14ac:dyDescent="0.15"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236"/>
      <c r="T1358" s="129"/>
      <c r="U1358" s="129"/>
      <c r="V1358" s="129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  <c r="BP1358" s="129"/>
      <c r="BQ1358" s="129"/>
      <c r="BR1358" s="129"/>
      <c r="BS1358" s="129"/>
      <c r="BT1358" s="129"/>
      <c r="BU1358" s="129"/>
      <c r="BV1358" s="129"/>
      <c r="BW1358" s="129"/>
      <c r="BX1358" s="129"/>
      <c r="BY1358" s="129"/>
      <c r="BZ1358" s="129"/>
      <c r="CA1358" s="129"/>
      <c r="CB1358" s="129"/>
      <c r="CC1358" s="129"/>
      <c r="CD1358" s="129"/>
      <c r="CE1358" s="129"/>
      <c r="CF1358" s="92"/>
      <c r="CG1358" s="92"/>
      <c r="CH1358" s="92"/>
      <c r="CI1358" s="92"/>
      <c r="CJ1358" s="92"/>
      <c r="CK1358" s="92"/>
      <c r="CL1358" s="92"/>
      <c r="CM1358" s="92"/>
      <c r="CN1358" s="92"/>
      <c r="CO1358" s="92"/>
      <c r="CP1358" s="92"/>
      <c r="CQ1358" s="92"/>
      <c r="CR1358" s="92"/>
      <c r="CS1358" s="92"/>
      <c r="CT1358" s="92"/>
      <c r="CU1358" s="92"/>
      <c r="CV1358" s="92"/>
      <c r="CW1358" s="92"/>
      <c r="CX1358" s="92"/>
      <c r="CY1358" s="92"/>
      <c r="CZ1358" s="92"/>
      <c r="DA1358" s="92"/>
      <c r="DB1358" s="92"/>
      <c r="DC1358" s="92"/>
      <c r="DD1358" s="92"/>
      <c r="DE1358" s="92"/>
      <c r="DF1358" s="92"/>
      <c r="DG1358" s="92"/>
      <c r="DH1358" s="92"/>
      <c r="DI1358" s="92"/>
      <c r="DJ1358" s="92"/>
      <c r="DK1358" s="92"/>
      <c r="DL1358" s="92"/>
      <c r="DM1358" s="92"/>
      <c r="DN1358" s="92"/>
      <c r="DO1358" s="92"/>
      <c r="DP1358" s="92"/>
      <c r="DQ1358" s="92"/>
      <c r="DR1358" s="92"/>
      <c r="DS1358" s="92"/>
      <c r="DT1358" s="92"/>
      <c r="DU1358" s="92"/>
      <c r="DV1358" s="92"/>
      <c r="DW1358" s="92"/>
      <c r="DX1358" s="93"/>
      <c r="DY1358" s="92"/>
      <c r="DZ1358" s="92"/>
      <c r="EA1358" s="92"/>
      <c r="EB1358" s="92"/>
      <c r="EC1358" s="92"/>
      <c r="ED1358" s="92"/>
      <c r="EE1358" s="92"/>
      <c r="EF1358" s="92"/>
      <c r="EG1358" s="92"/>
      <c r="EH1358" s="92"/>
      <c r="EK1358" s="94"/>
      <c r="EL1358" s="95"/>
    </row>
    <row r="1359" spans="7:142" x14ac:dyDescent="0.15">
      <c r="G1359" s="129"/>
      <c r="H1359" s="129"/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236"/>
      <c r="T1359" s="129"/>
      <c r="U1359" s="129"/>
      <c r="V1359" s="129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  <c r="BP1359" s="129"/>
      <c r="BQ1359" s="129"/>
      <c r="BR1359" s="129"/>
      <c r="BS1359" s="129"/>
      <c r="BT1359" s="129"/>
      <c r="BU1359" s="129"/>
      <c r="BV1359" s="129"/>
      <c r="BW1359" s="129"/>
      <c r="BX1359" s="129"/>
      <c r="BY1359" s="129"/>
      <c r="BZ1359" s="129"/>
      <c r="CA1359" s="129"/>
      <c r="CB1359" s="129"/>
      <c r="CC1359" s="129"/>
      <c r="CD1359" s="129"/>
      <c r="CE1359" s="129"/>
      <c r="CF1359" s="92"/>
      <c r="CG1359" s="92"/>
      <c r="CH1359" s="92"/>
      <c r="CI1359" s="92"/>
      <c r="CJ1359" s="92"/>
      <c r="CK1359" s="92"/>
      <c r="CL1359" s="92"/>
      <c r="CM1359" s="92"/>
      <c r="CN1359" s="92"/>
      <c r="CO1359" s="92"/>
      <c r="CP1359" s="92"/>
      <c r="CQ1359" s="92"/>
      <c r="CR1359" s="92"/>
      <c r="CS1359" s="92"/>
      <c r="CT1359" s="92"/>
      <c r="CU1359" s="92"/>
      <c r="CV1359" s="92"/>
      <c r="CW1359" s="92"/>
      <c r="CX1359" s="92"/>
      <c r="CY1359" s="92"/>
      <c r="CZ1359" s="92"/>
      <c r="DA1359" s="92"/>
      <c r="DB1359" s="92"/>
      <c r="DC1359" s="92"/>
      <c r="DD1359" s="92"/>
      <c r="DE1359" s="92"/>
      <c r="DF1359" s="92"/>
      <c r="DG1359" s="92"/>
      <c r="DH1359" s="92"/>
      <c r="DI1359" s="92"/>
      <c r="DJ1359" s="92"/>
      <c r="DK1359" s="92"/>
      <c r="DL1359" s="92"/>
      <c r="DM1359" s="92"/>
      <c r="DN1359" s="92"/>
      <c r="DO1359" s="92"/>
      <c r="DP1359" s="92"/>
      <c r="DQ1359" s="92"/>
      <c r="DR1359" s="92"/>
      <c r="DS1359" s="92"/>
      <c r="DT1359" s="92"/>
      <c r="DU1359" s="92"/>
      <c r="DV1359" s="92"/>
      <c r="DW1359" s="92"/>
      <c r="DX1359" s="93"/>
      <c r="DY1359" s="92"/>
      <c r="DZ1359" s="92"/>
      <c r="EA1359" s="92"/>
      <c r="EB1359" s="92"/>
      <c r="EC1359" s="92"/>
      <c r="ED1359" s="92"/>
      <c r="EE1359" s="92"/>
      <c r="EF1359" s="92"/>
      <c r="EG1359" s="92"/>
      <c r="EH1359" s="92"/>
      <c r="EK1359" s="94"/>
      <c r="EL1359" s="95"/>
    </row>
    <row r="1360" spans="7:142" x14ac:dyDescent="0.15">
      <c r="G1360" s="129"/>
      <c r="H1360" s="129"/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236"/>
      <c r="T1360" s="129"/>
      <c r="U1360" s="129"/>
      <c r="V1360" s="129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  <c r="BP1360" s="129"/>
      <c r="BQ1360" s="129"/>
      <c r="BR1360" s="129"/>
      <c r="BS1360" s="129"/>
      <c r="BT1360" s="129"/>
      <c r="BU1360" s="129"/>
      <c r="BV1360" s="129"/>
      <c r="BW1360" s="129"/>
      <c r="BX1360" s="129"/>
      <c r="BY1360" s="129"/>
      <c r="BZ1360" s="129"/>
      <c r="CA1360" s="129"/>
      <c r="CB1360" s="129"/>
      <c r="CC1360" s="129"/>
      <c r="CD1360" s="129"/>
      <c r="CE1360" s="129"/>
      <c r="CF1360" s="92"/>
      <c r="CG1360" s="92"/>
      <c r="CH1360" s="92"/>
      <c r="CI1360" s="92"/>
      <c r="CJ1360" s="92"/>
      <c r="CK1360" s="92"/>
      <c r="CL1360" s="92"/>
      <c r="CM1360" s="92"/>
      <c r="CN1360" s="92"/>
      <c r="CO1360" s="92"/>
      <c r="CP1360" s="92"/>
      <c r="CQ1360" s="92"/>
      <c r="CR1360" s="92"/>
      <c r="CS1360" s="92"/>
      <c r="CT1360" s="92"/>
      <c r="CU1360" s="92"/>
      <c r="CV1360" s="92"/>
      <c r="CW1360" s="92"/>
      <c r="CX1360" s="92"/>
      <c r="CY1360" s="92"/>
      <c r="CZ1360" s="92"/>
      <c r="DA1360" s="92"/>
      <c r="DB1360" s="92"/>
      <c r="DC1360" s="92"/>
      <c r="DD1360" s="92"/>
      <c r="DE1360" s="92"/>
      <c r="DF1360" s="92"/>
      <c r="DG1360" s="92"/>
      <c r="DH1360" s="92"/>
      <c r="DI1360" s="92"/>
      <c r="DJ1360" s="92"/>
      <c r="DK1360" s="92"/>
      <c r="DL1360" s="92"/>
      <c r="DM1360" s="92"/>
      <c r="DN1360" s="92"/>
      <c r="DO1360" s="92"/>
      <c r="DP1360" s="92"/>
      <c r="DQ1360" s="92"/>
      <c r="DR1360" s="92"/>
      <c r="DS1360" s="92"/>
      <c r="DT1360" s="92"/>
      <c r="DU1360" s="92"/>
      <c r="DV1360" s="92"/>
      <c r="DW1360" s="92"/>
      <c r="DX1360" s="93"/>
      <c r="DY1360" s="92"/>
      <c r="DZ1360" s="92"/>
      <c r="EA1360" s="92"/>
      <c r="EB1360" s="92"/>
      <c r="EC1360" s="92"/>
      <c r="ED1360" s="92"/>
      <c r="EE1360" s="92"/>
      <c r="EF1360" s="92"/>
      <c r="EG1360" s="92"/>
      <c r="EH1360" s="92"/>
      <c r="EK1360" s="94"/>
      <c r="EL1360" s="95"/>
    </row>
    <row r="1361" spans="7:142" x14ac:dyDescent="0.15">
      <c r="G1361" s="129"/>
      <c r="H1361" s="129"/>
      <c r="I1361" s="129"/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236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  <c r="BP1361" s="129"/>
      <c r="BQ1361" s="129"/>
      <c r="BR1361" s="129"/>
      <c r="BS1361" s="129"/>
      <c r="BT1361" s="129"/>
      <c r="BU1361" s="129"/>
      <c r="BV1361" s="129"/>
      <c r="BW1361" s="129"/>
      <c r="BX1361" s="129"/>
      <c r="BY1361" s="129"/>
      <c r="BZ1361" s="129"/>
      <c r="CA1361" s="129"/>
      <c r="CB1361" s="129"/>
      <c r="CC1361" s="129"/>
      <c r="CD1361" s="129"/>
      <c r="CE1361" s="129"/>
      <c r="CF1361" s="92"/>
      <c r="CG1361" s="92"/>
      <c r="CH1361" s="92"/>
      <c r="CI1361" s="92"/>
      <c r="CJ1361" s="92"/>
      <c r="CK1361" s="92"/>
      <c r="CL1361" s="92"/>
      <c r="CM1361" s="92"/>
      <c r="CN1361" s="92"/>
      <c r="CO1361" s="92"/>
      <c r="CP1361" s="92"/>
      <c r="CQ1361" s="92"/>
      <c r="CR1361" s="92"/>
      <c r="CS1361" s="92"/>
      <c r="CT1361" s="92"/>
      <c r="CU1361" s="92"/>
      <c r="CV1361" s="92"/>
      <c r="CW1361" s="92"/>
      <c r="CX1361" s="92"/>
      <c r="CY1361" s="92"/>
      <c r="CZ1361" s="92"/>
      <c r="DA1361" s="92"/>
      <c r="DB1361" s="92"/>
      <c r="DC1361" s="92"/>
      <c r="DD1361" s="92"/>
      <c r="DE1361" s="92"/>
      <c r="DF1361" s="92"/>
      <c r="DG1361" s="92"/>
      <c r="DH1361" s="92"/>
      <c r="DI1361" s="92"/>
      <c r="DJ1361" s="92"/>
      <c r="DK1361" s="92"/>
      <c r="DL1361" s="92"/>
      <c r="DM1361" s="92"/>
      <c r="DN1361" s="92"/>
      <c r="DO1361" s="92"/>
      <c r="DP1361" s="92"/>
      <c r="DQ1361" s="92"/>
      <c r="DR1361" s="92"/>
      <c r="DS1361" s="92"/>
      <c r="DT1361" s="92"/>
      <c r="DU1361" s="92"/>
      <c r="DV1361" s="92"/>
      <c r="DW1361" s="92"/>
      <c r="DX1361" s="93"/>
      <c r="DY1361" s="92"/>
      <c r="DZ1361" s="92"/>
      <c r="EA1361" s="92"/>
      <c r="EB1361" s="92"/>
      <c r="EC1361" s="92"/>
      <c r="ED1361" s="92"/>
      <c r="EE1361" s="92"/>
      <c r="EF1361" s="92"/>
      <c r="EG1361" s="92"/>
      <c r="EH1361" s="92"/>
      <c r="EK1361" s="94"/>
      <c r="EL1361" s="95"/>
    </row>
    <row r="1362" spans="7:142" x14ac:dyDescent="0.15">
      <c r="G1362" s="129"/>
      <c r="H1362" s="129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236"/>
      <c r="T1362" s="129"/>
      <c r="U1362" s="129"/>
      <c r="V1362" s="129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  <c r="BP1362" s="129"/>
      <c r="BQ1362" s="129"/>
      <c r="BR1362" s="129"/>
      <c r="BS1362" s="129"/>
      <c r="BT1362" s="129"/>
      <c r="BU1362" s="129"/>
      <c r="BV1362" s="129"/>
      <c r="BW1362" s="129"/>
      <c r="BX1362" s="129"/>
      <c r="BY1362" s="129"/>
      <c r="BZ1362" s="129"/>
      <c r="CA1362" s="129"/>
      <c r="CB1362" s="129"/>
      <c r="CC1362" s="129"/>
      <c r="CD1362" s="129"/>
      <c r="CE1362" s="129"/>
      <c r="CF1362" s="92"/>
      <c r="CG1362" s="92"/>
      <c r="CH1362" s="92"/>
      <c r="CI1362" s="92"/>
      <c r="CJ1362" s="92"/>
      <c r="CK1362" s="92"/>
      <c r="CL1362" s="92"/>
      <c r="CM1362" s="92"/>
      <c r="CN1362" s="92"/>
      <c r="CO1362" s="92"/>
      <c r="CP1362" s="92"/>
      <c r="CQ1362" s="92"/>
      <c r="CR1362" s="92"/>
      <c r="CS1362" s="92"/>
      <c r="CT1362" s="92"/>
      <c r="CU1362" s="92"/>
      <c r="CV1362" s="92"/>
      <c r="CW1362" s="92"/>
      <c r="CX1362" s="92"/>
      <c r="CY1362" s="92"/>
      <c r="CZ1362" s="92"/>
      <c r="DA1362" s="92"/>
      <c r="DB1362" s="92"/>
      <c r="DC1362" s="92"/>
      <c r="DD1362" s="92"/>
      <c r="DE1362" s="92"/>
      <c r="DF1362" s="92"/>
      <c r="DG1362" s="92"/>
      <c r="DH1362" s="92"/>
      <c r="DI1362" s="92"/>
      <c r="DJ1362" s="92"/>
      <c r="DK1362" s="92"/>
      <c r="DL1362" s="92"/>
      <c r="DM1362" s="92"/>
      <c r="DN1362" s="92"/>
      <c r="DO1362" s="92"/>
      <c r="DP1362" s="92"/>
      <c r="DQ1362" s="92"/>
      <c r="DR1362" s="92"/>
      <c r="DS1362" s="92"/>
      <c r="DT1362" s="92"/>
      <c r="DU1362" s="92"/>
      <c r="DV1362" s="92"/>
      <c r="DW1362" s="92"/>
      <c r="DX1362" s="93"/>
      <c r="DY1362" s="92"/>
      <c r="DZ1362" s="92"/>
      <c r="EA1362" s="92"/>
      <c r="EB1362" s="92"/>
      <c r="EC1362" s="92"/>
      <c r="ED1362" s="92"/>
      <c r="EE1362" s="92"/>
      <c r="EF1362" s="92"/>
      <c r="EG1362" s="92"/>
      <c r="EH1362" s="92"/>
      <c r="EK1362" s="94"/>
      <c r="EL1362" s="95"/>
    </row>
    <row r="1363" spans="7:142" x14ac:dyDescent="0.15">
      <c r="G1363" s="129"/>
      <c r="H1363" s="129"/>
      <c r="I1363" s="129"/>
      <c r="J1363" s="129"/>
      <c r="K1363" s="129"/>
      <c r="L1363" s="129"/>
      <c r="M1363" s="129"/>
      <c r="N1363" s="129"/>
      <c r="O1363" s="129"/>
      <c r="P1363" s="129"/>
      <c r="Q1363" s="129"/>
      <c r="R1363" s="129"/>
      <c r="S1363" s="236"/>
      <c r="T1363" s="129"/>
      <c r="U1363" s="129"/>
      <c r="V1363" s="129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  <c r="BP1363" s="129"/>
      <c r="BQ1363" s="129"/>
      <c r="BR1363" s="129"/>
      <c r="BS1363" s="129"/>
      <c r="BT1363" s="129"/>
      <c r="BU1363" s="129"/>
      <c r="BV1363" s="129"/>
      <c r="BW1363" s="129"/>
      <c r="BX1363" s="129"/>
      <c r="BY1363" s="129"/>
      <c r="BZ1363" s="129"/>
      <c r="CA1363" s="129"/>
      <c r="CB1363" s="129"/>
      <c r="CC1363" s="129"/>
      <c r="CD1363" s="129"/>
      <c r="CE1363" s="129"/>
      <c r="CF1363" s="92"/>
      <c r="CG1363" s="92"/>
      <c r="CH1363" s="92"/>
      <c r="CI1363" s="92"/>
      <c r="CJ1363" s="92"/>
      <c r="CK1363" s="92"/>
      <c r="CL1363" s="92"/>
      <c r="CM1363" s="92"/>
      <c r="CN1363" s="92"/>
      <c r="CO1363" s="92"/>
      <c r="CP1363" s="92"/>
      <c r="CQ1363" s="92"/>
      <c r="CR1363" s="92"/>
      <c r="CS1363" s="92"/>
      <c r="CT1363" s="92"/>
      <c r="CU1363" s="92"/>
      <c r="CV1363" s="92"/>
      <c r="CW1363" s="92"/>
      <c r="CX1363" s="92"/>
      <c r="CY1363" s="92"/>
      <c r="CZ1363" s="92"/>
      <c r="DA1363" s="92"/>
      <c r="DB1363" s="92"/>
      <c r="DC1363" s="92"/>
      <c r="DD1363" s="92"/>
      <c r="DE1363" s="92"/>
      <c r="DF1363" s="92"/>
      <c r="DG1363" s="92"/>
      <c r="DH1363" s="92"/>
      <c r="DI1363" s="92"/>
      <c r="DJ1363" s="92"/>
      <c r="DK1363" s="92"/>
      <c r="DL1363" s="92"/>
      <c r="DM1363" s="92"/>
      <c r="DN1363" s="92"/>
      <c r="DO1363" s="92"/>
      <c r="DP1363" s="92"/>
      <c r="DQ1363" s="92"/>
      <c r="DR1363" s="92"/>
      <c r="DS1363" s="92"/>
      <c r="DT1363" s="92"/>
      <c r="DU1363" s="92"/>
      <c r="DV1363" s="92"/>
      <c r="DW1363" s="92"/>
      <c r="DX1363" s="93"/>
      <c r="DY1363" s="92"/>
      <c r="DZ1363" s="92"/>
      <c r="EA1363" s="92"/>
      <c r="EB1363" s="92"/>
      <c r="EC1363" s="92"/>
      <c r="ED1363" s="92"/>
      <c r="EE1363" s="92"/>
      <c r="EF1363" s="92"/>
      <c r="EG1363" s="92"/>
      <c r="EH1363" s="92"/>
      <c r="EK1363" s="94"/>
      <c r="EL1363" s="95"/>
    </row>
    <row r="1364" spans="7:142" x14ac:dyDescent="0.15">
      <c r="G1364" s="129"/>
      <c r="H1364" s="129"/>
      <c r="I1364" s="129"/>
      <c r="J1364" s="129"/>
      <c r="K1364" s="129"/>
      <c r="L1364" s="129"/>
      <c r="M1364" s="129"/>
      <c r="N1364" s="129"/>
      <c r="O1364" s="129"/>
      <c r="P1364" s="129"/>
      <c r="Q1364" s="129"/>
      <c r="R1364" s="129"/>
      <c r="S1364" s="236"/>
      <c r="T1364" s="129"/>
      <c r="U1364" s="129"/>
      <c r="V1364" s="129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  <c r="BP1364" s="129"/>
      <c r="BQ1364" s="129"/>
      <c r="BR1364" s="129"/>
      <c r="BS1364" s="129"/>
      <c r="BT1364" s="129"/>
      <c r="BU1364" s="129"/>
      <c r="BV1364" s="129"/>
      <c r="BW1364" s="129"/>
      <c r="BX1364" s="129"/>
      <c r="BY1364" s="129"/>
      <c r="BZ1364" s="129"/>
      <c r="CA1364" s="129"/>
      <c r="CB1364" s="129"/>
      <c r="CC1364" s="129"/>
      <c r="CD1364" s="129"/>
      <c r="CE1364" s="129"/>
      <c r="CF1364" s="92"/>
      <c r="CG1364" s="92"/>
      <c r="CH1364" s="92"/>
      <c r="CI1364" s="92"/>
      <c r="CJ1364" s="92"/>
      <c r="CK1364" s="92"/>
      <c r="CL1364" s="92"/>
      <c r="CM1364" s="92"/>
      <c r="CN1364" s="92"/>
      <c r="CO1364" s="92"/>
      <c r="CP1364" s="92"/>
      <c r="CQ1364" s="92"/>
      <c r="CR1364" s="92"/>
      <c r="CS1364" s="92"/>
      <c r="CT1364" s="92"/>
      <c r="CU1364" s="92"/>
      <c r="CV1364" s="92"/>
      <c r="CW1364" s="92"/>
      <c r="CX1364" s="92"/>
      <c r="CY1364" s="92"/>
      <c r="CZ1364" s="92"/>
      <c r="DA1364" s="92"/>
      <c r="DB1364" s="92"/>
      <c r="DC1364" s="92"/>
      <c r="DD1364" s="92"/>
      <c r="DE1364" s="92"/>
      <c r="DF1364" s="92"/>
      <c r="DG1364" s="92"/>
      <c r="DH1364" s="92"/>
      <c r="DI1364" s="92"/>
      <c r="DJ1364" s="92"/>
      <c r="DK1364" s="92"/>
      <c r="DL1364" s="92"/>
      <c r="DM1364" s="92"/>
      <c r="DN1364" s="92"/>
      <c r="DO1364" s="92"/>
      <c r="DP1364" s="92"/>
      <c r="DQ1364" s="92"/>
      <c r="DR1364" s="92"/>
      <c r="DS1364" s="92"/>
      <c r="DT1364" s="92"/>
      <c r="DU1364" s="92"/>
      <c r="DV1364" s="92"/>
      <c r="DW1364" s="92"/>
      <c r="DX1364" s="93"/>
      <c r="DY1364" s="92"/>
      <c r="DZ1364" s="92"/>
      <c r="EA1364" s="92"/>
      <c r="EB1364" s="92"/>
      <c r="EC1364" s="92"/>
      <c r="ED1364" s="92"/>
      <c r="EE1364" s="92"/>
      <c r="EF1364" s="92"/>
      <c r="EG1364" s="92"/>
      <c r="EH1364" s="92"/>
      <c r="EK1364" s="94"/>
      <c r="EL1364" s="95"/>
    </row>
    <row r="1365" spans="7:142" x14ac:dyDescent="0.15">
      <c r="G1365" s="129"/>
      <c r="H1365" s="129"/>
      <c r="I1365" s="129"/>
      <c r="J1365" s="129"/>
      <c r="K1365" s="129"/>
      <c r="L1365" s="129"/>
      <c r="M1365" s="129"/>
      <c r="N1365" s="129"/>
      <c r="O1365" s="129"/>
      <c r="P1365" s="129"/>
      <c r="Q1365" s="129"/>
      <c r="R1365" s="129"/>
      <c r="S1365" s="236"/>
      <c r="T1365" s="129"/>
      <c r="U1365" s="129"/>
      <c r="V1365" s="129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  <c r="BP1365" s="129"/>
      <c r="BQ1365" s="129"/>
      <c r="BR1365" s="129"/>
      <c r="BS1365" s="129"/>
      <c r="BT1365" s="129"/>
      <c r="BU1365" s="129"/>
      <c r="BV1365" s="129"/>
      <c r="BW1365" s="129"/>
      <c r="BX1365" s="129"/>
      <c r="BY1365" s="129"/>
      <c r="BZ1365" s="129"/>
      <c r="CA1365" s="129"/>
      <c r="CB1365" s="129"/>
      <c r="CC1365" s="129"/>
      <c r="CD1365" s="129"/>
      <c r="CE1365" s="129"/>
      <c r="CF1365" s="92"/>
      <c r="CG1365" s="92"/>
      <c r="CH1365" s="92"/>
      <c r="CI1365" s="92"/>
      <c r="CJ1365" s="92"/>
      <c r="CK1365" s="92"/>
      <c r="CL1365" s="92"/>
      <c r="CM1365" s="92"/>
      <c r="CN1365" s="92"/>
      <c r="CO1365" s="92"/>
      <c r="CP1365" s="92"/>
      <c r="CQ1365" s="92"/>
      <c r="CR1365" s="92"/>
      <c r="CS1365" s="92"/>
      <c r="CT1365" s="92"/>
      <c r="CU1365" s="92"/>
      <c r="CV1365" s="92"/>
      <c r="CW1365" s="92"/>
      <c r="CX1365" s="92"/>
      <c r="CY1365" s="92"/>
      <c r="CZ1365" s="92"/>
      <c r="DA1365" s="92"/>
      <c r="DB1365" s="92"/>
      <c r="DC1365" s="92"/>
      <c r="DD1365" s="92"/>
      <c r="DE1365" s="92"/>
      <c r="DF1365" s="92"/>
      <c r="DG1365" s="92"/>
      <c r="DH1365" s="92"/>
      <c r="DI1365" s="92"/>
      <c r="DJ1365" s="92"/>
      <c r="DK1365" s="92"/>
      <c r="DL1365" s="92"/>
      <c r="DM1365" s="92"/>
      <c r="DN1365" s="92"/>
      <c r="DO1365" s="92"/>
      <c r="DP1365" s="92"/>
      <c r="DQ1365" s="92"/>
      <c r="DR1365" s="92"/>
      <c r="DS1365" s="92"/>
      <c r="DT1365" s="92"/>
      <c r="DU1365" s="92"/>
      <c r="DV1365" s="92"/>
      <c r="DW1365" s="92"/>
      <c r="DX1365" s="93"/>
      <c r="DY1365" s="92"/>
      <c r="DZ1365" s="92"/>
      <c r="EA1365" s="92"/>
      <c r="EB1365" s="92"/>
      <c r="EC1365" s="92"/>
      <c r="ED1365" s="92"/>
      <c r="EE1365" s="92"/>
      <c r="EF1365" s="92"/>
      <c r="EG1365" s="92"/>
      <c r="EH1365" s="92"/>
      <c r="EK1365" s="94"/>
      <c r="EL1365" s="95"/>
    </row>
    <row r="1366" spans="7:142" x14ac:dyDescent="0.15">
      <c r="G1366" s="129"/>
      <c r="H1366" s="129"/>
      <c r="I1366" s="129"/>
      <c r="J1366" s="129"/>
      <c r="K1366" s="129"/>
      <c r="L1366" s="129"/>
      <c r="M1366" s="129"/>
      <c r="N1366" s="129"/>
      <c r="O1366" s="129"/>
      <c r="P1366" s="129"/>
      <c r="Q1366" s="129"/>
      <c r="R1366" s="129"/>
      <c r="S1366" s="236"/>
      <c r="T1366" s="129"/>
      <c r="U1366" s="129"/>
      <c r="V1366" s="129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  <c r="BP1366" s="129"/>
      <c r="BQ1366" s="129"/>
      <c r="BR1366" s="129"/>
      <c r="BS1366" s="129"/>
      <c r="BT1366" s="129"/>
      <c r="BU1366" s="129"/>
      <c r="BV1366" s="129"/>
      <c r="BW1366" s="129"/>
      <c r="BX1366" s="129"/>
      <c r="BY1366" s="129"/>
      <c r="BZ1366" s="129"/>
      <c r="CA1366" s="129"/>
      <c r="CB1366" s="129"/>
      <c r="CC1366" s="129"/>
      <c r="CD1366" s="129"/>
      <c r="CE1366" s="129"/>
      <c r="CF1366" s="92"/>
      <c r="CG1366" s="92"/>
      <c r="CH1366" s="92"/>
      <c r="CI1366" s="92"/>
      <c r="CJ1366" s="92"/>
      <c r="CK1366" s="92"/>
      <c r="CL1366" s="92"/>
      <c r="CM1366" s="92"/>
      <c r="CN1366" s="92"/>
      <c r="CO1366" s="92"/>
      <c r="CP1366" s="92"/>
      <c r="CQ1366" s="92"/>
      <c r="CR1366" s="92"/>
      <c r="CS1366" s="92"/>
      <c r="CT1366" s="92"/>
      <c r="CU1366" s="92"/>
      <c r="CV1366" s="92"/>
      <c r="CW1366" s="92"/>
      <c r="CX1366" s="92"/>
      <c r="CY1366" s="92"/>
      <c r="CZ1366" s="92"/>
      <c r="DA1366" s="92"/>
      <c r="DB1366" s="92"/>
      <c r="DC1366" s="92"/>
      <c r="DD1366" s="92"/>
      <c r="DE1366" s="92"/>
      <c r="DF1366" s="92"/>
      <c r="DG1366" s="92"/>
      <c r="DH1366" s="92"/>
      <c r="DI1366" s="92"/>
      <c r="DJ1366" s="92"/>
      <c r="DK1366" s="92"/>
      <c r="DL1366" s="92"/>
      <c r="DM1366" s="92"/>
      <c r="DN1366" s="92"/>
      <c r="DO1366" s="92"/>
      <c r="DP1366" s="92"/>
      <c r="DQ1366" s="92"/>
      <c r="DR1366" s="92"/>
      <c r="DS1366" s="92"/>
      <c r="DT1366" s="92"/>
      <c r="DU1366" s="92"/>
      <c r="DV1366" s="92"/>
      <c r="DW1366" s="92"/>
      <c r="DX1366" s="93"/>
      <c r="DY1366" s="92"/>
      <c r="DZ1366" s="92"/>
      <c r="EA1366" s="92"/>
      <c r="EB1366" s="92"/>
      <c r="EC1366" s="92"/>
      <c r="ED1366" s="92"/>
      <c r="EE1366" s="92"/>
      <c r="EF1366" s="92"/>
      <c r="EG1366" s="92"/>
      <c r="EH1366" s="92"/>
      <c r="EK1366" s="94"/>
      <c r="EL1366" s="95"/>
    </row>
    <row r="1367" spans="7:142" x14ac:dyDescent="0.15"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129"/>
      <c r="Q1367" s="129"/>
      <c r="R1367" s="129"/>
      <c r="S1367" s="236"/>
      <c r="T1367" s="129"/>
      <c r="U1367" s="129"/>
      <c r="V1367" s="129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  <c r="BP1367" s="129"/>
      <c r="BQ1367" s="129"/>
      <c r="BR1367" s="129"/>
      <c r="BS1367" s="129"/>
      <c r="BT1367" s="129"/>
      <c r="BU1367" s="129"/>
      <c r="BV1367" s="129"/>
      <c r="BW1367" s="129"/>
      <c r="BX1367" s="129"/>
      <c r="BY1367" s="129"/>
      <c r="BZ1367" s="129"/>
      <c r="CA1367" s="129"/>
      <c r="CB1367" s="129"/>
      <c r="CC1367" s="129"/>
      <c r="CD1367" s="129"/>
      <c r="CE1367" s="129"/>
      <c r="CF1367" s="92"/>
      <c r="CG1367" s="92"/>
      <c r="CH1367" s="92"/>
      <c r="CI1367" s="92"/>
      <c r="CJ1367" s="92"/>
      <c r="CK1367" s="92"/>
      <c r="CL1367" s="92"/>
      <c r="CM1367" s="92"/>
      <c r="CN1367" s="92"/>
      <c r="CO1367" s="92"/>
      <c r="CP1367" s="92"/>
      <c r="CQ1367" s="92"/>
      <c r="CR1367" s="92"/>
      <c r="CS1367" s="92"/>
      <c r="CT1367" s="92"/>
      <c r="CU1367" s="92"/>
      <c r="CV1367" s="92"/>
      <c r="CW1367" s="92"/>
      <c r="CX1367" s="92"/>
      <c r="CY1367" s="92"/>
      <c r="CZ1367" s="92"/>
      <c r="DA1367" s="92"/>
      <c r="DB1367" s="92"/>
      <c r="DC1367" s="92"/>
      <c r="DD1367" s="92"/>
      <c r="DE1367" s="92"/>
      <c r="DF1367" s="92"/>
      <c r="DG1367" s="92"/>
      <c r="DH1367" s="92"/>
      <c r="DI1367" s="92"/>
      <c r="DJ1367" s="92"/>
      <c r="DK1367" s="92"/>
      <c r="DL1367" s="92"/>
      <c r="DM1367" s="92"/>
      <c r="DN1367" s="92"/>
      <c r="DO1367" s="92"/>
      <c r="DP1367" s="92"/>
      <c r="DQ1367" s="92"/>
      <c r="DR1367" s="92"/>
      <c r="DS1367" s="92"/>
      <c r="DT1367" s="92"/>
      <c r="DU1367" s="92"/>
      <c r="DV1367" s="92"/>
      <c r="DW1367" s="92"/>
      <c r="DX1367" s="93"/>
      <c r="DY1367" s="92"/>
      <c r="DZ1367" s="92"/>
      <c r="EA1367" s="92"/>
      <c r="EB1367" s="92"/>
      <c r="EC1367" s="92"/>
      <c r="ED1367" s="92"/>
      <c r="EE1367" s="92"/>
      <c r="EF1367" s="92"/>
      <c r="EG1367" s="92"/>
      <c r="EH1367" s="92"/>
      <c r="EK1367" s="94"/>
      <c r="EL1367" s="95"/>
    </row>
    <row r="1368" spans="7:142" x14ac:dyDescent="0.15"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129"/>
      <c r="Q1368" s="129"/>
      <c r="R1368" s="129"/>
      <c r="S1368" s="236"/>
      <c r="T1368" s="129"/>
      <c r="U1368" s="129"/>
      <c r="V1368" s="129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  <c r="BP1368" s="129"/>
      <c r="BQ1368" s="129"/>
      <c r="BR1368" s="129"/>
      <c r="BS1368" s="129"/>
      <c r="BT1368" s="129"/>
      <c r="BU1368" s="129"/>
      <c r="BV1368" s="129"/>
      <c r="BW1368" s="129"/>
      <c r="BX1368" s="129"/>
      <c r="BY1368" s="129"/>
      <c r="BZ1368" s="129"/>
      <c r="CA1368" s="129"/>
      <c r="CB1368" s="129"/>
      <c r="CC1368" s="129"/>
      <c r="CD1368" s="129"/>
      <c r="CE1368" s="129"/>
      <c r="CF1368" s="92"/>
      <c r="CG1368" s="92"/>
      <c r="CH1368" s="92"/>
      <c r="CI1368" s="92"/>
      <c r="CJ1368" s="92"/>
      <c r="CK1368" s="92"/>
      <c r="CL1368" s="92"/>
      <c r="CM1368" s="92"/>
      <c r="CN1368" s="92"/>
      <c r="CO1368" s="92"/>
      <c r="CP1368" s="92"/>
      <c r="CQ1368" s="92"/>
      <c r="CR1368" s="92"/>
      <c r="CS1368" s="92"/>
      <c r="CT1368" s="92"/>
      <c r="CU1368" s="92"/>
      <c r="CV1368" s="92"/>
      <c r="CW1368" s="92"/>
      <c r="CX1368" s="92"/>
      <c r="CY1368" s="92"/>
      <c r="CZ1368" s="92"/>
      <c r="DA1368" s="92"/>
      <c r="DB1368" s="92"/>
      <c r="DC1368" s="92"/>
      <c r="DD1368" s="92"/>
      <c r="DE1368" s="92"/>
      <c r="DF1368" s="92"/>
      <c r="DG1368" s="92"/>
      <c r="DH1368" s="92"/>
      <c r="DI1368" s="92"/>
      <c r="DJ1368" s="92"/>
      <c r="DK1368" s="92"/>
      <c r="DL1368" s="92"/>
      <c r="DM1368" s="92"/>
      <c r="DN1368" s="92"/>
      <c r="DO1368" s="92"/>
      <c r="DP1368" s="92"/>
      <c r="DQ1368" s="92"/>
      <c r="DR1368" s="92"/>
      <c r="DS1368" s="92"/>
      <c r="DT1368" s="92"/>
      <c r="DU1368" s="92"/>
      <c r="DV1368" s="92"/>
      <c r="DW1368" s="92"/>
      <c r="DX1368" s="93"/>
      <c r="DY1368" s="92"/>
      <c r="DZ1368" s="92"/>
      <c r="EA1368" s="92"/>
      <c r="EB1368" s="92"/>
      <c r="EC1368" s="92"/>
      <c r="ED1368" s="92"/>
      <c r="EE1368" s="92"/>
      <c r="EF1368" s="92"/>
      <c r="EG1368" s="92"/>
      <c r="EH1368" s="92"/>
      <c r="EJ1368" s="115"/>
      <c r="EK1368" s="94"/>
      <c r="EL1368" s="95"/>
    </row>
    <row r="1369" spans="7:142" x14ac:dyDescent="0.15"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129"/>
      <c r="Q1369" s="129"/>
      <c r="R1369" s="129"/>
      <c r="S1369" s="236"/>
      <c r="T1369" s="129"/>
      <c r="U1369" s="129"/>
      <c r="V1369" s="129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  <c r="BP1369" s="129"/>
      <c r="BQ1369" s="129"/>
      <c r="BR1369" s="129"/>
      <c r="BS1369" s="129"/>
      <c r="BT1369" s="129"/>
      <c r="BU1369" s="129"/>
      <c r="BV1369" s="129"/>
      <c r="BW1369" s="129"/>
      <c r="BX1369" s="129"/>
      <c r="BY1369" s="129"/>
      <c r="BZ1369" s="129"/>
      <c r="CA1369" s="129"/>
      <c r="CB1369" s="129"/>
      <c r="CC1369" s="129"/>
      <c r="CD1369" s="129"/>
      <c r="CE1369" s="129"/>
      <c r="CF1369" s="92"/>
      <c r="CG1369" s="92"/>
      <c r="CH1369" s="92"/>
      <c r="CI1369" s="92"/>
      <c r="CJ1369" s="92"/>
      <c r="CK1369" s="92"/>
      <c r="CL1369" s="92"/>
      <c r="CM1369" s="92"/>
      <c r="CN1369" s="92"/>
      <c r="CO1369" s="92"/>
      <c r="CP1369" s="92"/>
      <c r="CQ1369" s="92"/>
      <c r="CR1369" s="92"/>
      <c r="CS1369" s="92"/>
      <c r="CT1369" s="92"/>
      <c r="CU1369" s="92"/>
      <c r="CV1369" s="92"/>
      <c r="CW1369" s="92"/>
      <c r="CX1369" s="92"/>
      <c r="CY1369" s="92"/>
      <c r="CZ1369" s="92"/>
      <c r="DA1369" s="92"/>
      <c r="DB1369" s="92"/>
      <c r="DC1369" s="92"/>
      <c r="DD1369" s="92"/>
      <c r="DE1369" s="92"/>
      <c r="DF1369" s="92"/>
      <c r="DG1369" s="92"/>
      <c r="DH1369" s="92"/>
      <c r="DI1369" s="92"/>
      <c r="DJ1369" s="92"/>
      <c r="DK1369" s="92"/>
      <c r="DL1369" s="92"/>
      <c r="DM1369" s="92"/>
      <c r="DN1369" s="92"/>
      <c r="DO1369" s="92"/>
      <c r="DP1369" s="92"/>
      <c r="DQ1369" s="92"/>
      <c r="DR1369" s="92"/>
      <c r="DS1369" s="92"/>
      <c r="DT1369" s="92"/>
      <c r="DU1369" s="92"/>
      <c r="DV1369" s="92"/>
      <c r="DW1369" s="92"/>
      <c r="DX1369" s="93"/>
      <c r="DY1369" s="92"/>
      <c r="DZ1369" s="92"/>
      <c r="EA1369" s="92"/>
      <c r="EB1369" s="92"/>
      <c r="EC1369" s="92"/>
      <c r="ED1369" s="92"/>
      <c r="EE1369" s="92"/>
      <c r="EF1369" s="92"/>
      <c r="EG1369" s="92"/>
      <c r="EH1369" s="92"/>
      <c r="EK1369" s="94"/>
      <c r="EL1369" s="95"/>
    </row>
    <row r="1370" spans="7:142" x14ac:dyDescent="0.15"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129"/>
      <c r="Q1370" s="129"/>
      <c r="R1370" s="129"/>
      <c r="S1370" s="236"/>
      <c r="T1370" s="129"/>
      <c r="U1370" s="129"/>
      <c r="V1370" s="129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  <c r="BP1370" s="129"/>
      <c r="BQ1370" s="129"/>
      <c r="BR1370" s="129"/>
      <c r="BS1370" s="129"/>
      <c r="BT1370" s="129"/>
      <c r="BU1370" s="129"/>
      <c r="BV1370" s="129"/>
      <c r="BW1370" s="129"/>
      <c r="BX1370" s="129"/>
      <c r="BY1370" s="129"/>
      <c r="BZ1370" s="129"/>
      <c r="CA1370" s="129"/>
      <c r="CB1370" s="129"/>
      <c r="CC1370" s="129"/>
      <c r="CD1370" s="129"/>
      <c r="CE1370" s="129"/>
      <c r="CF1370" s="92"/>
      <c r="CG1370" s="92"/>
      <c r="CH1370" s="92"/>
      <c r="CI1370" s="92"/>
      <c r="CJ1370" s="92"/>
      <c r="CK1370" s="92"/>
      <c r="CL1370" s="92"/>
      <c r="CM1370" s="92"/>
      <c r="CN1370" s="92"/>
      <c r="CO1370" s="92"/>
      <c r="CP1370" s="92"/>
      <c r="CQ1370" s="92"/>
      <c r="CR1370" s="92"/>
      <c r="CS1370" s="92"/>
      <c r="CT1370" s="92"/>
      <c r="CU1370" s="92"/>
      <c r="CV1370" s="92"/>
      <c r="CW1370" s="92"/>
      <c r="CX1370" s="92"/>
      <c r="CY1370" s="92"/>
      <c r="CZ1370" s="92"/>
      <c r="DA1370" s="92"/>
      <c r="DB1370" s="92"/>
      <c r="DC1370" s="92"/>
      <c r="DD1370" s="92"/>
      <c r="DE1370" s="92"/>
      <c r="DF1370" s="92"/>
      <c r="DG1370" s="92"/>
      <c r="DH1370" s="92"/>
      <c r="DI1370" s="92"/>
      <c r="DJ1370" s="92"/>
      <c r="DK1370" s="92"/>
      <c r="DL1370" s="92"/>
      <c r="DM1370" s="92"/>
      <c r="DN1370" s="92"/>
      <c r="DO1370" s="92"/>
      <c r="DP1370" s="92"/>
      <c r="DQ1370" s="92"/>
      <c r="DR1370" s="92"/>
      <c r="DS1370" s="92"/>
      <c r="DT1370" s="92"/>
      <c r="DU1370" s="92"/>
      <c r="DV1370" s="92"/>
      <c r="DW1370" s="92"/>
      <c r="DX1370" s="93"/>
      <c r="DY1370" s="92"/>
      <c r="DZ1370" s="92"/>
      <c r="EA1370" s="92"/>
      <c r="EB1370" s="92"/>
      <c r="EC1370" s="92"/>
      <c r="ED1370" s="92"/>
      <c r="EE1370" s="92"/>
      <c r="EF1370" s="92"/>
      <c r="EG1370" s="92"/>
      <c r="EH1370" s="92"/>
      <c r="EJ1370" s="115"/>
      <c r="EK1370" s="94"/>
      <c r="EL1370" s="95"/>
    </row>
    <row r="1371" spans="7:142" x14ac:dyDescent="0.15"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129"/>
      <c r="Q1371" s="129"/>
      <c r="R1371" s="129"/>
      <c r="S1371" s="236"/>
      <c r="T1371" s="129"/>
      <c r="U1371" s="129"/>
      <c r="V1371" s="129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  <c r="BP1371" s="129"/>
      <c r="BQ1371" s="129"/>
      <c r="BR1371" s="129"/>
      <c r="BS1371" s="129"/>
      <c r="BT1371" s="129"/>
      <c r="BU1371" s="129"/>
      <c r="BV1371" s="129"/>
      <c r="BW1371" s="129"/>
      <c r="BX1371" s="129"/>
      <c r="BY1371" s="129"/>
      <c r="BZ1371" s="129"/>
      <c r="CA1371" s="129"/>
      <c r="CB1371" s="129"/>
      <c r="CC1371" s="129"/>
      <c r="CD1371" s="129"/>
      <c r="CE1371" s="129"/>
      <c r="CF1371" s="92"/>
      <c r="CG1371" s="92"/>
      <c r="CH1371" s="92"/>
      <c r="CI1371" s="92"/>
      <c r="CJ1371" s="92"/>
      <c r="CK1371" s="92"/>
      <c r="CL1371" s="92"/>
      <c r="CM1371" s="92"/>
      <c r="CN1371" s="92"/>
      <c r="CO1371" s="92"/>
      <c r="CP1371" s="92"/>
      <c r="CQ1371" s="92"/>
      <c r="CR1371" s="92"/>
      <c r="CS1371" s="92"/>
      <c r="CT1371" s="92"/>
      <c r="CU1371" s="92"/>
      <c r="CV1371" s="92"/>
      <c r="CW1371" s="92"/>
      <c r="CX1371" s="92"/>
      <c r="CY1371" s="92"/>
      <c r="CZ1371" s="92"/>
      <c r="DA1371" s="92"/>
      <c r="DB1371" s="92"/>
      <c r="DC1371" s="92"/>
      <c r="DD1371" s="92"/>
      <c r="DE1371" s="92"/>
      <c r="DF1371" s="92"/>
      <c r="DG1371" s="92"/>
      <c r="DH1371" s="92"/>
      <c r="DI1371" s="92"/>
      <c r="DJ1371" s="92"/>
      <c r="DK1371" s="92"/>
      <c r="DL1371" s="92"/>
      <c r="DM1371" s="92"/>
      <c r="DN1371" s="92"/>
      <c r="DO1371" s="92"/>
      <c r="DP1371" s="92"/>
      <c r="DQ1371" s="92"/>
      <c r="DR1371" s="92"/>
      <c r="DS1371" s="92"/>
      <c r="DT1371" s="92"/>
      <c r="DU1371" s="92"/>
      <c r="DV1371" s="92"/>
      <c r="DW1371" s="92"/>
      <c r="DX1371" s="93"/>
      <c r="DY1371" s="92"/>
      <c r="DZ1371" s="92"/>
      <c r="EA1371" s="92"/>
      <c r="EB1371" s="92"/>
      <c r="EC1371" s="92"/>
      <c r="ED1371" s="92"/>
      <c r="EE1371" s="92"/>
      <c r="EF1371" s="92"/>
      <c r="EG1371" s="92"/>
      <c r="EH1371" s="92"/>
      <c r="EK1371" s="94"/>
      <c r="EL1371" s="95"/>
    </row>
    <row r="1372" spans="7:142" x14ac:dyDescent="0.15"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129"/>
      <c r="Q1372" s="129"/>
      <c r="R1372" s="129"/>
      <c r="S1372" s="236"/>
      <c r="T1372" s="129"/>
      <c r="U1372" s="129"/>
      <c r="V1372" s="129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  <c r="BP1372" s="129"/>
      <c r="BQ1372" s="129"/>
      <c r="BR1372" s="129"/>
      <c r="BS1372" s="129"/>
      <c r="BT1372" s="129"/>
      <c r="BU1372" s="129"/>
      <c r="BV1372" s="129"/>
      <c r="BW1372" s="129"/>
      <c r="BX1372" s="129"/>
      <c r="BY1372" s="129"/>
      <c r="BZ1372" s="129"/>
      <c r="CA1372" s="129"/>
      <c r="CB1372" s="129"/>
      <c r="CC1372" s="129"/>
      <c r="CD1372" s="129"/>
      <c r="CE1372" s="129"/>
      <c r="CF1372" s="92"/>
      <c r="CG1372" s="92"/>
      <c r="CH1372" s="92"/>
      <c r="CI1372" s="92"/>
      <c r="CJ1372" s="92"/>
      <c r="CK1372" s="92"/>
      <c r="CL1372" s="92"/>
      <c r="CM1372" s="92"/>
      <c r="CN1372" s="92"/>
      <c r="CO1372" s="92"/>
      <c r="CP1372" s="92"/>
      <c r="CQ1372" s="92"/>
      <c r="CR1372" s="92"/>
      <c r="CS1372" s="92"/>
      <c r="CT1372" s="92"/>
      <c r="CU1372" s="92"/>
      <c r="CV1372" s="92"/>
      <c r="CW1372" s="92"/>
      <c r="CX1372" s="92"/>
      <c r="CY1372" s="92"/>
      <c r="CZ1372" s="92"/>
      <c r="DA1372" s="92"/>
      <c r="DB1372" s="92"/>
      <c r="DC1372" s="92"/>
      <c r="DD1372" s="92"/>
      <c r="DE1372" s="92"/>
      <c r="DF1372" s="92"/>
      <c r="DG1372" s="92"/>
      <c r="DH1372" s="92"/>
      <c r="DI1372" s="92"/>
      <c r="DJ1372" s="92"/>
      <c r="DK1372" s="92"/>
      <c r="DL1372" s="92"/>
      <c r="DM1372" s="92"/>
      <c r="DN1372" s="92"/>
      <c r="DO1372" s="92"/>
      <c r="DP1372" s="92"/>
      <c r="DQ1372" s="92"/>
      <c r="DR1372" s="92"/>
      <c r="DS1372" s="92"/>
      <c r="DT1372" s="92"/>
      <c r="DU1372" s="92"/>
      <c r="DV1372" s="92"/>
      <c r="DW1372" s="92"/>
      <c r="DX1372" s="93"/>
      <c r="DY1372" s="92"/>
      <c r="DZ1372" s="92"/>
      <c r="EA1372" s="92"/>
      <c r="EB1372" s="92"/>
      <c r="EC1372" s="92"/>
      <c r="ED1372" s="92"/>
      <c r="EE1372" s="92"/>
      <c r="EF1372" s="92"/>
      <c r="EG1372" s="92"/>
      <c r="EH1372" s="92"/>
      <c r="EK1372" s="94"/>
      <c r="EL1372" s="95"/>
    </row>
    <row r="1373" spans="7:142" x14ac:dyDescent="0.15"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236"/>
      <c r="T1373" s="129"/>
      <c r="U1373" s="129"/>
      <c r="V1373" s="129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  <c r="BP1373" s="129"/>
      <c r="BQ1373" s="129"/>
      <c r="BR1373" s="129"/>
      <c r="BS1373" s="129"/>
      <c r="BT1373" s="129"/>
      <c r="BU1373" s="129"/>
      <c r="BV1373" s="129"/>
      <c r="BW1373" s="129"/>
      <c r="BX1373" s="129"/>
      <c r="BY1373" s="129"/>
      <c r="BZ1373" s="129"/>
      <c r="CA1373" s="129"/>
      <c r="CB1373" s="129"/>
      <c r="CC1373" s="129"/>
      <c r="CD1373" s="129"/>
      <c r="CE1373" s="129"/>
      <c r="CF1373" s="92"/>
      <c r="CG1373" s="92"/>
      <c r="CH1373" s="92"/>
      <c r="CI1373" s="92"/>
      <c r="CJ1373" s="92"/>
      <c r="CK1373" s="92"/>
      <c r="CL1373" s="92"/>
      <c r="CM1373" s="92"/>
      <c r="CN1373" s="92"/>
      <c r="CO1373" s="92"/>
      <c r="CP1373" s="92"/>
      <c r="CQ1373" s="92"/>
      <c r="CR1373" s="92"/>
      <c r="CS1373" s="92"/>
      <c r="CT1373" s="92"/>
      <c r="CU1373" s="92"/>
      <c r="CV1373" s="92"/>
      <c r="CW1373" s="92"/>
      <c r="CX1373" s="92"/>
      <c r="CY1373" s="92"/>
      <c r="CZ1373" s="92"/>
      <c r="DA1373" s="92"/>
      <c r="DB1373" s="92"/>
      <c r="DC1373" s="92"/>
      <c r="DD1373" s="92"/>
      <c r="DE1373" s="92"/>
      <c r="DF1373" s="92"/>
      <c r="DG1373" s="92"/>
      <c r="DH1373" s="92"/>
      <c r="DI1373" s="92"/>
      <c r="DJ1373" s="92"/>
      <c r="DK1373" s="92"/>
      <c r="DL1373" s="92"/>
      <c r="DM1373" s="92"/>
      <c r="DN1373" s="92"/>
      <c r="DO1373" s="92"/>
      <c r="DP1373" s="92"/>
      <c r="DQ1373" s="92"/>
      <c r="DR1373" s="92"/>
      <c r="DS1373" s="92"/>
      <c r="DT1373" s="92"/>
      <c r="DU1373" s="92"/>
      <c r="DV1373" s="92"/>
      <c r="DW1373" s="92"/>
      <c r="DX1373" s="93"/>
      <c r="DY1373" s="92"/>
      <c r="DZ1373" s="92"/>
      <c r="EA1373" s="92"/>
      <c r="EB1373" s="92"/>
      <c r="EC1373" s="92"/>
      <c r="ED1373" s="92"/>
      <c r="EE1373" s="92"/>
      <c r="EF1373" s="92"/>
      <c r="EG1373" s="92"/>
      <c r="EH1373" s="92"/>
      <c r="EK1373" s="94"/>
      <c r="EL1373" s="95"/>
    </row>
    <row r="1374" spans="7:142" x14ac:dyDescent="0.15"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129"/>
      <c r="Q1374" s="129"/>
      <c r="R1374" s="129"/>
      <c r="S1374" s="236"/>
      <c r="T1374" s="129"/>
      <c r="U1374" s="129"/>
      <c r="V1374" s="129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  <c r="BP1374" s="129"/>
      <c r="BQ1374" s="129"/>
      <c r="BR1374" s="129"/>
      <c r="BS1374" s="129"/>
      <c r="BT1374" s="129"/>
      <c r="BU1374" s="129"/>
      <c r="BV1374" s="129"/>
      <c r="BW1374" s="129"/>
      <c r="BX1374" s="129"/>
      <c r="BY1374" s="129"/>
      <c r="BZ1374" s="129"/>
      <c r="CA1374" s="129"/>
      <c r="CB1374" s="129"/>
      <c r="CC1374" s="129"/>
      <c r="CD1374" s="129"/>
      <c r="CE1374" s="129"/>
      <c r="CF1374" s="92"/>
      <c r="CG1374" s="92"/>
      <c r="CH1374" s="92"/>
      <c r="CI1374" s="92"/>
      <c r="CJ1374" s="92"/>
      <c r="CK1374" s="92"/>
      <c r="CL1374" s="92"/>
      <c r="CM1374" s="92"/>
      <c r="CN1374" s="92"/>
      <c r="CO1374" s="92"/>
      <c r="CP1374" s="92"/>
      <c r="CQ1374" s="92"/>
      <c r="CR1374" s="92"/>
      <c r="CS1374" s="92"/>
      <c r="CT1374" s="92"/>
      <c r="CU1374" s="92"/>
      <c r="CV1374" s="92"/>
      <c r="CW1374" s="92"/>
      <c r="CX1374" s="92"/>
      <c r="CY1374" s="92"/>
      <c r="CZ1374" s="92"/>
      <c r="DA1374" s="92"/>
      <c r="DB1374" s="92"/>
      <c r="DC1374" s="92"/>
      <c r="DD1374" s="92"/>
      <c r="DE1374" s="92"/>
      <c r="DF1374" s="92"/>
      <c r="DG1374" s="92"/>
      <c r="DH1374" s="92"/>
      <c r="DI1374" s="92"/>
      <c r="DJ1374" s="92"/>
      <c r="DK1374" s="92"/>
      <c r="DL1374" s="92"/>
      <c r="DM1374" s="92"/>
      <c r="DN1374" s="92"/>
      <c r="DO1374" s="92"/>
      <c r="DP1374" s="92"/>
      <c r="DQ1374" s="92"/>
      <c r="DR1374" s="92"/>
      <c r="DS1374" s="92"/>
      <c r="DT1374" s="92"/>
      <c r="DU1374" s="92"/>
      <c r="DV1374" s="92"/>
      <c r="DW1374" s="92"/>
      <c r="DX1374" s="93"/>
      <c r="DY1374" s="92"/>
      <c r="DZ1374" s="92"/>
      <c r="EA1374" s="92"/>
      <c r="EB1374" s="92"/>
      <c r="EC1374" s="92"/>
      <c r="ED1374" s="92"/>
      <c r="EE1374" s="92"/>
      <c r="EF1374" s="92"/>
      <c r="EG1374" s="92"/>
      <c r="EH1374" s="92"/>
      <c r="EK1374" s="94"/>
      <c r="EL1374" s="95"/>
    </row>
    <row r="1375" spans="7:142" x14ac:dyDescent="0.15">
      <c r="G1375" s="129"/>
      <c r="H1375" s="129"/>
      <c r="I1375" s="129"/>
      <c r="J1375" s="129"/>
      <c r="K1375" s="129"/>
      <c r="L1375" s="129"/>
      <c r="M1375" s="129"/>
      <c r="N1375" s="129"/>
      <c r="O1375" s="129"/>
      <c r="P1375" s="129"/>
      <c r="Q1375" s="129"/>
      <c r="R1375" s="129"/>
      <c r="S1375" s="236"/>
      <c r="T1375" s="129"/>
      <c r="U1375" s="129"/>
      <c r="V1375" s="129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  <c r="BP1375" s="129"/>
      <c r="BQ1375" s="129"/>
      <c r="BR1375" s="129"/>
      <c r="BS1375" s="129"/>
      <c r="BT1375" s="129"/>
      <c r="BU1375" s="129"/>
      <c r="BV1375" s="129"/>
      <c r="BW1375" s="129"/>
      <c r="BX1375" s="129"/>
      <c r="BY1375" s="129"/>
      <c r="BZ1375" s="129"/>
      <c r="CA1375" s="129"/>
      <c r="CB1375" s="129"/>
      <c r="CC1375" s="129"/>
      <c r="CD1375" s="129"/>
      <c r="CE1375" s="129"/>
      <c r="CF1375" s="92"/>
      <c r="CG1375" s="92"/>
      <c r="CH1375" s="92"/>
      <c r="CI1375" s="92"/>
      <c r="CJ1375" s="92"/>
      <c r="CK1375" s="92"/>
      <c r="CL1375" s="92"/>
      <c r="CM1375" s="92"/>
      <c r="CN1375" s="92"/>
      <c r="CO1375" s="92"/>
      <c r="CP1375" s="92"/>
      <c r="CQ1375" s="92"/>
      <c r="CR1375" s="92"/>
      <c r="CS1375" s="92"/>
      <c r="CT1375" s="92"/>
      <c r="CU1375" s="92"/>
      <c r="CV1375" s="92"/>
      <c r="CW1375" s="92"/>
      <c r="CX1375" s="92"/>
      <c r="CY1375" s="92"/>
      <c r="CZ1375" s="92"/>
      <c r="DA1375" s="92"/>
      <c r="DB1375" s="92"/>
      <c r="DC1375" s="92"/>
      <c r="DD1375" s="92"/>
      <c r="DE1375" s="92"/>
      <c r="DF1375" s="92"/>
      <c r="DG1375" s="92"/>
      <c r="DH1375" s="92"/>
      <c r="DI1375" s="92"/>
      <c r="DJ1375" s="92"/>
      <c r="DK1375" s="92"/>
      <c r="DL1375" s="92"/>
      <c r="DM1375" s="92"/>
      <c r="DN1375" s="92"/>
      <c r="DO1375" s="92"/>
      <c r="DP1375" s="92"/>
      <c r="DQ1375" s="92"/>
      <c r="DR1375" s="92"/>
      <c r="DS1375" s="92"/>
      <c r="DT1375" s="92"/>
      <c r="DU1375" s="92"/>
      <c r="DV1375" s="92"/>
      <c r="DW1375" s="92"/>
      <c r="DX1375" s="93"/>
      <c r="DY1375" s="92"/>
      <c r="DZ1375" s="92"/>
      <c r="EA1375" s="92"/>
      <c r="EB1375" s="92"/>
      <c r="EC1375" s="92"/>
      <c r="ED1375" s="92"/>
      <c r="EE1375" s="92"/>
      <c r="EF1375" s="92"/>
      <c r="EG1375" s="92"/>
      <c r="EH1375" s="92"/>
      <c r="EJ1375" s="115"/>
      <c r="EK1375" s="94"/>
      <c r="EL1375" s="95"/>
    </row>
    <row r="1376" spans="7:142" x14ac:dyDescent="0.15"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129"/>
      <c r="Q1376" s="129"/>
      <c r="R1376" s="129"/>
      <c r="S1376" s="236"/>
      <c r="T1376" s="129"/>
      <c r="U1376" s="129"/>
      <c r="V1376" s="129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  <c r="BP1376" s="129"/>
      <c r="BQ1376" s="129"/>
      <c r="BR1376" s="129"/>
      <c r="BS1376" s="129"/>
      <c r="BT1376" s="129"/>
      <c r="BU1376" s="129"/>
      <c r="BV1376" s="129"/>
      <c r="BW1376" s="129"/>
      <c r="BX1376" s="129"/>
      <c r="BY1376" s="129"/>
      <c r="BZ1376" s="129"/>
      <c r="CA1376" s="129"/>
      <c r="CB1376" s="129"/>
      <c r="CC1376" s="129"/>
      <c r="CD1376" s="129"/>
      <c r="CE1376" s="129"/>
      <c r="CF1376" s="92"/>
      <c r="CG1376" s="92"/>
      <c r="CH1376" s="92"/>
      <c r="CI1376" s="92"/>
      <c r="CJ1376" s="92"/>
      <c r="CK1376" s="92"/>
      <c r="CL1376" s="92"/>
      <c r="CM1376" s="92"/>
      <c r="CN1376" s="92"/>
      <c r="CO1376" s="92"/>
      <c r="CP1376" s="92"/>
      <c r="CQ1376" s="92"/>
      <c r="CR1376" s="92"/>
      <c r="CS1376" s="92"/>
      <c r="CT1376" s="92"/>
      <c r="CU1376" s="92"/>
      <c r="CV1376" s="92"/>
      <c r="CW1376" s="92"/>
      <c r="CX1376" s="92"/>
      <c r="CY1376" s="92"/>
      <c r="CZ1376" s="92"/>
      <c r="DA1376" s="92"/>
      <c r="DB1376" s="92"/>
      <c r="DC1376" s="92"/>
      <c r="DD1376" s="92"/>
      <c r="DE1376" s="92"/>
      <c r="DF1376" s="92"/>
      <c r="DG1376" s="92"/>
      <c r="DH1376" s="92"/>
      <c r="DI1376" s="92"/>
      <c r="DJ1376" s="92"/>
      <c r="DK1376" s="92"/>
      <c r="DL1376" s="92"/>
      <c r="DM1376" s="92"/>
      <c r="DN1376" s="92"/>
      <c r="DO1376" s="92"/>
      <c r="DP1376" s="92"/>
      <c r="DQ1376" s="92"/>
      <c r="DR1376" s="92"/>
      <c r="DS1376" s="92"/>
      <c r="DT1376" s="92"/>
      <c r="DU1376" s="92"/>
      <c r="DV1376" s="92"/>
      <c r="DW1376" s="92"/>
      <c r="DX1376" s="93"/>
      <c r="DY1376" s="92"/>
      <c r="DZ1376" s="92"/>
      <c r="EA1376" s="92"/>
      <c r="EB1376" s="92"/>
      <c r="EC1376" s="92"/>
      <c r="ED1376" s="92"/>
      <c r="EE1376" s="92"/>
      <c r="EF1376" s="92"/>
      <c r="EG1376" s="92"/>
      <c r="EH1376" s="92"/>
      <c r="EK1376" s="94"/>
      <c r="EL1376" s="95"/>
    </row>
    <row r="1377" spans="7:142" x14ac:dyDescent="0.15"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129"/>
      <c r="Q1377" s="129"/>
      <c r="R1377" s="129"/>
      <c r="S1377" s="236"/>
      <c r="T1377" s="129"/>
      <c r="U1377" s="129"/>
      <c r="V1377" s="129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  <c r="BP1377" s="129"/>
      <c r="BQ1377" s="129"/>
      <c r="BR1377" s="129"/>
      <c r="BS1377" s="129"/>
      <c r="BT1377" s="129"/>
      <c r="BU1377" s="129"/>
      <c r="BV1377" s="129"/>
      <c r="BW1377" s="129"/>
      <c r="BX1377" s="129"/>
      <c r="BY1377" s="129"/>
      <c r="BZ1377" s="129"/>
      <c r="CA1377" s="129"/>
      <c r="CB1377" s="129"/>
      <c r="CC1377" s="129"/>
      <c r="CD1377" s="129"/>
      <c r="CE1377" s="129"/>
      <c r="CF1377" s="92"/>
      <c r="CG1377" s="92"/>
      <c r="CH1377" s="92"/>
      <c r="CI1377" s="92"/>
      <c r="CJ1377" s="92"/>
      <c r="CK1377" s="92"/>
      <c r="CL1377" s="92"/>
      <c r="CM1377" s="92"/>
      <c r="CN1377" s="92"/>
      <c r="CO1377" s="92"/>
      <c r="CP1377" s="92"/>
      <c r="CQ1377" s="92"/>
      <c r="CR1377" s="92"/>
      <c r="CS1377" s="92"/>
      <c r="CT1377" s="92"/>
      <c r="CU1377" s="92"/>
      <c r="CV1377" s="92"/>
      <c r="CW1377" s="92"/>
      <c r="CX1377" s="92"/>
      <c r="CY1377" s="92"/>
      <c r="CZ1377" s="92"/>
      <c r="DA1377" s="92"/>
      <c r="DB1377" s="92"/>
      <c r="DC1377" s="92"/>
      <c r="DD1377" s="92"/>
      <c r="DE1377" s="92"/>
      <c r="DF1377" s="92"/>
      <c r="DG1377" s="92"/>
      <c r="DH1377" s="92"/>
      <c r="DI1377" s="92"/>
      <c r="DJ1377" s="92"/>
      <c r="DK1377" s="92"/>
      <c r="DL1377" s="92"/>
      <c r="DM1377" s="92"/>
      <c r="DN1377" s="92"/>
      <c r="DO1377" s="92"/>
      <c r="DP1377" s="92"/>
      <c r="DQ1377" s="92"/>
      <c r="DR1377" s="92"/>
      <c r="DS1377" s="92"/>
      <c r="DT1377" s="92"/>
      <c r="DU1377" s="92"/>
      <c r="DV1377" s="92"/>
      <c r="DW1377" s="92"/>
      <c r="DX1377" s="93"/>
      <c r="DY1377" s="92"/>
      <c r="DZ1377" s="92"/>
      <c r="EA1377" s="92"/>
      <c r="EB1377" s="92"/>
      <c r="EC1377" s="92"/>
      <c r="ED1377" s="92"/>
      <c r="EE1377" s="92"/>
      <c r="EF1377" s="92"/>
      <c r="EG1377" s="92"/>
      <c r="EH1377" s="92"/>
      <c r="EK1377" s="94"/>
      <c r="EL1377" s="95"/>
    </row>
    <row r="1378" spans="7:142" x14ac:dyDescent="0.15"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129"/>
      <c r="Q1378" s="129"/>
      <c r="R1378" s="129"/>
      <c r="S1378" s="236"/>
      <c r="T1378" s="129"/>
      <c r="U1378" s="129"/>
      <c r="V1378" s="129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  <c r="BP1378" s="129"/>
      <c r="BQ1378" s="129"/>
      <c r="BR1378" s="129"/>
      <c r="BS1378" s="129"/>
      <c r="BT1378" s="129"/>
      <c r="BU1378" s="129"/>
      <c r="BV1378" s="129"/>
      <c r="BW1378" s="129"/>
      <c r="BX1378" s="129"/>
      <c r="BY1378" s="129"/>
      <c r="BZ1378" s="129"/>
      <c r="CA1378" s="129"/>
      <c r="CB1378" s="129"/>
      <c r="CC1378" s="129"/>
      <c r="CD1378" s="129"/>
      <c r="CE1378" s="129"/>
      <c r="CF1378" s="92"/>
      <c r="CG1378" s="92"/>
      <c r="CH1378" s="92"/>
      <c r="CI1378" s="92"/>
      <c r="CJ1378" s="92"/>
      <c r="CK1378" s="92"/>
      <c r="CL1378" s="92"/>
      <c r="CM1378" s="92"/>
      <c r="CN1378" s="92"/>
      <c r="CO1378" s="92"/>
      <c r="CP1378" s="92"/>
      <c r="CQ1378" s="92"/>
      <c r="CR1378" s="92"/>
      <c r="CS1378" s="92"/>
      <c r="CT1378" s="92"/>
      <c r="CU1378" s="92"/>
      <c r="CV1378" s="92"/>
      <c r="CW1378" s="92"/>
      <c r="CX1378" s="92"/>
      <c r="CY1378" s="92"/>
      <c r="CZ1378" s="92"/>
      <c r="DA1378" s="92"/>
      <c r="DB1378" s="92"/>
      <c r="DC1378" s="92"/>
      <c r="DD1378" s="92"/>
      <c r="DE1378" s="92"/>
      <c r="DF1378" s="92"/>
      <c r="DG1378" s="92"/>
      <c r="DH1378" s="92"/>
      <c r="DI1378" s="92"/>
      <c r="DJ1378" s="92"/>
      <c r="DK1378" s="92"/>
      <c r="DL1378" s="92"/>
      <c r="DM1378" s="92"/>
      <c r="DN1378" s="92"/>
      <c r="DO1378" s="92"/>
      <c r="DP1378" s="92"/>
      <c r="DQ1378" s="92"/>
      <c r="DR1378" s="92"/>
      <c r="DS1378" s="92"/>
      <c r="DT1378" s="92"/>
      <c r="DU1378" s="92"/>
      <c r="DV1378" s="92"/>
      <c r="DW1378" s="92"/>
      <c r="DX1378" s="93"/>
      <c r="DY1378" s="92"/>
      <c r="DZ1378" s="92"/>
      <c r="EA1378" s="92"/>
      <c r="EB1378" s="92"/>
      <c r="EC1378" s="92"/>
      <c r="ED1378" s="92"/>
      <c r="EE1378" s="92"/>
      <c r="EF1378" s="92"/>
      <c r="EG1378" s="92"/>
      <c r="EH1378" s="92"/>
      <c r="EK1378" s="94"/>
      <c r="EL1378" s="95"/>
    </row>
    <row r="1379" spans="7:142" x14ac:dyDescent="0.15"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129"/>
      <c r="S1379" s="236"/>
      <c r="T1379" s="129"/>
      <c r="U1379" s="129"/>
      <c r="V1379" s="129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  <c r="BP1379" s="129"/>
      <c r="BQ1379" s="129"/>
      <c r="BR1379" s="129"/>
      <c r="BS1379" s="129"/>
      <c r="BT1379" s="129"/>
      <c r="BU1379" s="129"/>
      <c r="BV1379" s="129"/>
      <c r="BW1379" s="129"/>
      <c r="BX1379" s="129"/>
      <c r="BY1379" s="129"/>
      <c r="BZ1379" s="129"/>
      <c r="CA1379" s="129"/>
      <c r="CB1379" s="129"/>
      <c r="CC1379" s="129"/>
      <c r="CD1379" s="129"/>
      <c r="CE1379" s="129"/>
      <c r="CF1379" s="92"/>
      <c r="CG1379" s="92"/>
      <c r="CH1379" s="92"/>
      <c r="CI1379" s="92"/>
      <c r="CJ1379" s="92"/>
      <c r="CK1379" s="92"/>
      <c r="CL1379" s="92"/>
      <c r="CM1379" s="92"/>
      <c r="CN1379" s="92"/>
      <c r="CO1379" s="92"/>
      <c r="CP1379" s="92"/>
      <c r="CQ1379" s="92"/>
      <c r="CR1379" s="92"/>
      <c r="CS1379" s="92"/>
      <c r="CT1379" s="92"/>
      <c r="CU1379" s="92"/>
      <c r="CV1379" s="92"/>
      <c r="CW1379" s="92"/>
      <c r="CX1379" s="92"/>
      <c r="CY1379" s="92"/>
      <c r="CZ1379" s="92"/>
      <c r="DA1379" s="92"/>
      <c r="DB1379" s="92"/>
      <c r="DC1379" s="92"/>
      <c r="DD1379" s="92"/>
      <c r="DE1379" s="92"/>
      <c r="DF1379" s="92"/>
      <c r="DG1379" s="92"/>
      <c r="DH1379" s="92"/>
      <c r="DI1379" s="92"/>
      <c r="DJ1379" s="92"/>
      <c r="DK1379" s="92"/>
      <c r="DL1379" s="92"/>
      <c r="DM1379" s="92"/>
      <c r="DN1379" s="92"/>
      <c r="DO1379" s="92"/>
      <c r="DP1379" s="92"/>
      <c r="DQ1379" s="92"/>
      <c r="DR1379" s="92"/>
      <c r="DS1379" s="92"/>
      <c r="DT1379" s="92"/>
      <c r="DU1379" s="92"/>
      <c r="DV1379" s="92"/>
      <c r="DW1379" s="92"/>
      <c r="DX1379" s="93"/>
      <c r="DY1379" s="92"/>
      <c r="DZ1379" s="92"/>
      <c r="EA1379" s="92"/>
      <c r="EB1379" s="92"/>
      <c r="EC1379" s="92"/>
      <c r="ED1379" s="92"/>
      <c r="EE1379" s="92"/>
      <c r="EF1379" s="92"/>
      <c r="EG1379" s="92"/>
      <c r="EH1379" s="92"/>
      <c r="EK1379" s="94"/>
      <c r="EL1379" s="95"/>
    </row>
    <row r="1380" spans="7:142" x14ac:dyDescent="0.15"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236"/>
      <c r="T1380" s="129"/>
      <c r="U1380" s="129"/>
      <c r="V1380" s="129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  <c r="BP1380" s="129"/>
      <c r="BQ1380" s="129"/>
      <c r="BR1380" s="129"/>
      <c r="BS1380" s="129"/>
      <c r="BT1380" s="129"/>
      <c r="BU1380" s="129"/>
      <c r="BV1380" s="129"/>
      <c r="BW1380" s="129"/>
      <c r="BX1380" s="129"/>
      <c r="BY1380" s="129"/>
      <c r="BZ1380" s="129"/>
      <c r="CA1380" s="129"/>
      <c r="CB1380" s="129"/>
      <c r="CC1380" s="129"/>
      <c r="CD1380" s="129"/>
      <c r="CE1380" s="129"/>
      <c r="CF1380" s="92"/>
      <c r="CG1380" s="92"/>
      <c r="CH1380" s="92"/>
      <c r="CI1380" s="92"/>
      <c r="CJ1380" s="92"/>
      <c r="CK1380" s="92"/>
      <c r="CL1380" s="92"/>
      <c r="CM1380" s="92"/>
      <c r="CN1380" s="92"/>
      <c r="CO1380" s="92"/>
      <c r="CP1380" s="92"/>
      <c r="CQ1380" s="92"/>
      <c r="CR1380" s="92"/>
      <c r="CS1380" s="92"/>
      <c r="CT1380" s="92"/>
      <c r="CU1380" s="92"/>
      <c r="CV1380" s="92"/>
      <c r="CW1380" s="92"/>
      <c r="CX1380" s="92"/>
      <c r="CY1380" s="92"/>
      <c r="CZ1380" s="92"/>
      <c r="DA1380" s="92"/>
      <c r="DB1380" s="92"/>
      <c r="DC1380" s="92"/>
      <c r="DD1380" s="92"/>
      <c r="DE1380" s="92"/>
      <c r="DF1380" s="92"/>
      <c r="DG1380" s="92"/>
      <c r="DH1380" s="92"/>
      <c r="DI1380" s="92"/>
      <c r="DJ1380" s="92"/>
      <c r="DK1380" s="92"/>
      <c r="DL1380" s="92"/>
      <c r="DM1380" s="92"/>
      <c r="DN1380" s="92"/>
      <c r="DO1380" s="92"/>
      <c r="DP1380" s="92"/>
      <c r="DQ1380" s="92"/>
      <c r="DR1380" s="92"/>
      <c r="DS1380" s="92"/>
      <c r="DT1380" s="92"/>
      <c r="DU1380" s="92"/>
      <c r="DV1380" s="92"/>
      <c r="DW1380" s="92"/>
      <c r="DX1380" s="93"/>
      <c r="DY1380" s="92"/>
      <c r="DZ1380" s="92"/>
      <c r="EA1380" s="92"/>
      <c r="EB1380" s="92"/>
      <c r="EC1380" s="92"/>
      <c r="ED1380" s="92"/>
      <c r="EE1380" s="92"/>
      <c r="EF1380" s="92"/>
      <c r="EG1380" s="92"/>
      <c r="EH1380" s="92"/>
      <c r="EK1380" s="94"/>
      <c r="EL1380" s="95"/>
    </row>
    <row r="1381" spans="7:142" x14ac:dyDescent="0.15"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236"/>
      <c r="T1381" s="129"/>
      <c r="U1381" s="129"/>
      <c r="V1381" s="129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  <c r="BP1381" s="129"/>
      <c r="BQ1381" s="129"/>
      <c r="BR1381" s="129"/>
      <c r="BS1381" s="129"/>
      <c r="BT1381" s="129"/>
      <c r="BU1381" s="129"/>
      <c r="BV1381" s="129"/>
      <c r="BW1381" s="129"/>
      <c r="BX1381" s="129"/>
      <c r="BY1381" s="129"/>
      <c r="BZ1381" s="129"/>
      <c r="CA1381" s="129"/>
      <c r="CB1381" s="129"/>
      <c r="CC1381" s="129"/>
      <c r="CD1381" s="129"/>
      <c r="CE1381" s="129"/>
      <c r="CF1381" s="92"/>
      <c r="CG1381" s="92"/>
      <c r="CH1381" s="92"/>
      <c r="CI1381" s="92"/>
      <c r="CJ1381" s="92"/>
      <c r="CK1381" s="92"/>
      <c r="CL1381" s="92"/>
      <c r="CM1381" s="92"/>
      <c r="CN1381" s="92"/>
      <c r="CO1381" s="92"/>
      <c r="CP1381" s="92"/>
      <c r="CQ1381" s="92"/>
      <c r="CR1381" s="92"/>
      <c r="CS1381" s="92"/>
      <c r="CT1381" s="92"/>
      <c r="CU1381" s="92"/>
      <c r="CV1381" s="92"/>
      <c r="CW1381" s="92"/>
      <c r="CX1381" s="92"/>
      <c r="CY1381" s="92"/>
      <c r="CZ1381" s="92"/>
      <c r="DA1381" s="92"/>
      <c r="DB1381" s="92"/>
      <c r="DC1381" s="92"/>
      <c r="DD1381" s="92"/>
      <c r="DE1381" s="92"/>
      <c r="DF1381" s="92"/>
      <c r="DG1381" s="92"/>
      <c r="DH1381" s="92"/>
      <c r="DI1381" s="92"/>
      <c r="DJ1381" s="92"/>
      <c r="DK1381" s="92"/>
      <c r="DL1381" s="92"/>
      <c r="DM1381" s="92"/>
      <c r="DN1381" s="92"/>
      <c r="DO1381" s="92"/>
      <c r="DP1381" s="92"/>
      <c r="DQ1381" s="92"/>
      <c r="DR1381" s="92"/>
      <c r="DS1381" s="92"/>
      <c r="DT1381" s="92"/>
      <c r="DU1381" s="92"/>
      <c r="DV1381" s="92"/>
      <c r="DW1381" s="92"/>
      <c r="DX1381" s="93"/>
      <c r="DY1381" s="92"/>
      <c r="DZ1381" s="92"/>
      <c r="EA1381" s="92"/>
      <c r="EB1381" s="92"/>
      <c r="EC1381" s="92"/>
      <c r="ED1381" s="92"/>
      <c r="EE1381" s="92"/>
      <c r="EF1381" s="92"/>
      <c r="EG1381" s="92"/>
      <c r="EH1381" s="92"/>
      <c r="EK1381" s="94"/>
      <c r="EL1381" s="95"/>
    </row>
    <row r="1382" spans="7:142" x14ac:dyDescent="0.15"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129"/>
      <c r="S1382" s="236"/>
      <c r="T1382" s="129"/>
      <c r="U1382" s="129"/>
      <c r="V1382" s="129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  <c r="BP1382" s="129"/>
      <c r="BQ1382" s="129"/>
      <c r="BR1382" s="129"/>
      <c r="BS1382" s="129"/>
      <c r="BT1382" s="129"/>
      <c r="BU1382" s="129"/>
      <c r="BV1382" s="129"/>
      <c r="BW1382" s="129"/>
      <c r="BX1382" s="129"/>
      <c r="BY1382" s="129"/>
      <c r="BZ1382" s="129"/>
      <c r="CA1382" s="129"/>
      <c r="CB1382" s="129"/>
      <c r="CC1382" s="129"/>
      <c r="CD1382" s="129"/>
      <c r="CE1382" s="129"/>
      <c r="CF1382" s="92"/>
      <c r="CG1382" s="92"/>
      <c r="CH1382" s="92"/>
      <c r="CI1382" s="92"/>
      <c r="CJ1382" s="92"/>
      <c r="CK1382" s="92"/>
      <c r="CL1382" s="92"/>
      <c r="CM1382" s="92"/>
      <c r="CN1382" s="92"/>
      <c r="CO1382" s="92"/>
      <c r="CP1382" s="92"/>
      <c r="CQ1382" s="92"/>
      <c r="CR1382" s="92"/>
      <c r="CS1382" s="92"/>
      <c r="CT1382" s="92"/>
      <c r="CU1382" s="92"/>
      <c r="CV1382" s="92"/>
      <c r="CW1382" s="92"/>
      <c r="CX1382" s="92"/>
      <c r="CY1382" s="92"/>
      <c r="CZ1382" s="92"/>
      <c r="DA1382" s="92"/>
      <c r="DB1382" s="92"/>
      <c r="DC1382" s="92"/>
      <c r="DD1382" s="92"/>
      <c r="DE1382" s="92"/>
      <c r="DF1382" s="92"/>
      <c r="DG1382" s="92"/>
      <c r="DH1382" s="92"/>
      <c r="DI1382" s="92"/>
      <c r="DJ1382" s="92"/>
      <c r="DK1382" s="92"/>
      <c r="DL1382" s="92"/>
      <c r="DM1382" s="92"/>
      <c r="DN1382" s="92"/>
      <c r="DO1382" s="92"/>
      <c r="DP1382" s="92"/>
      <c r="DQ1382" s="92"/>
      <c r="DR1382" s="92"/>
      <c r="DS1382" s="92"/>
      <c r="DT1382" s="92"/>
      <c r="DU1382" s="92"/>
      <c r="DV1382" s="92"/>
      <c r="DW1382" s="92"/>
      <c r="DX1382" s="93"/>
      <c r="DY1382" s="92"/>
      <c r="DZ1382" s="92"/>
      <c r="EA1382" s="92"/>
      <c r="EB1382" s="92"/>
      <c r="EC1382" s="92"/>
      <c r="ED1382" s="92"/>
      <c r="EE1382" s="92"/>
      <c r="EF1382" s="92"/>
      <c r="EG1382" s="92"/>
      <c r="EH1382" s="92"/>
      <c r="EK1382" s="94"/>
      <c r="EL1382" s="95"/>
    </row>
    <row r="1383" spans="7:142" x14ac:dyDescent="0.15"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236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  <c r="BP1383" s="129"/>
      <c r="BQ1383" s="129"/>
      <c r="BR1383" s="129"/>
      <c r="BS1383" s="129"/>
      <c r="BT1383" s="129"/>
      <c r="BU1383" s="129"/>
      <c r="BV1383" s="129"/>
      <c r="BW1383" s="129"/>
      <c r="BX1383" s="129"/>
      <c r="BY1383" s="129"/>
      <c r="BZ1383" s="129"/>
      <c r="CA1383" s="129"/>
      <c r="CB1383" s="129"/>
      <c r="CC1383" s="129"/>
      <c r="CD1383" s="129"/>
      <c r="CE1383" s="129"/>
      <c r="CF1383" s="92"/>
      <c r="CG1383" s="92"/>
      <c r="CH1383" s="92"/>
      <c r="CI1383" s="92"/>
      <c r="CJ1383" s="92"/>
      <c r="CK1383" s="92"/>
      <c r="CL1383" s="92"/>
      <c r="CM1383" s="92"/>
      <c r="CN1383" s="92"/>
      <c r="CO1383" s="92"/>
      <c r="CP1383" s="92"/>
      <c r="CQ1383" s="92"/>
      <c r="CR1383" s="92"/>
      <c r="CS1383" s="92"/>
      <c r="CT1383" s="92"/>
      <c r="CU1383" s="92"/>
      <c r="CV1383" s="92"/>
      <c r="CW1383" s="92"/>
      <c r="CX1383" s="92"/>
      <c r="CY1383" s="92"/>
      <c r="CZ1383" s="92"/>
      <c r="DA1383" s="92"/>
      <c r="DB1383" s="92"/>
      <c r="DC1383" s="92"/>
      <c r="DD1383" s="92"/>
      <c r="DE1383" s="92"/>
      <c r="DF1383" s="92"/>
      <c r="DG1383" s="92"/>
      <c r="DH1383" s="92"/>
      <c r="DI1383" s="92"/>
      <c r="DJ1383" s="92"/>
      <c r="DK1383" s="92"/>
      <c r="DL1383" s="92"/>
      <c r="DM1383" s="92"/>
      <c r="DN1383" s="92"/>
      <c r="DO1383" s="92"/>
      <c r="DP1383" s="92"/>
      <c r="DQ1383" s="92"/>
      <c r="DR1383" s="92"/>
      <c r="DS1383" s="92"/>
      <c r="DT1383" s="92"/>
      <c r="DU1383" s="92"/>
      <c r="DV1383" s="92"/>
      <c r="DW1383" s="92"/>
      <c r="DX1383" s="93"/>
      <c r="DY1383" s="92"/>
      <c r="DZ1383" s="92"/>
      <c r="EA1383" s="92"/>
      <c r="EB1383" s="92"/>
      <c r="EC1383" s="92"/>
      <c r="ED1383" s="92"/>
      <c r="EE1383" s="92"/>
      <c r="EF1383" s="92"/>
      <c r="EG1383" s="92"/>
      <c r="EH1383" s="92"/>
      <c r="EJ1383" s="115"/>
      <c r="EK1383" s="94"/>
      <c r="EL1383" s="95"/>
    </row>
    <row r="1384" spans="7:142" x14ac:dyDescent="0.15"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236"/>
      <c r="T1384" s="129"/>
      <c r="U1384" s="129"/>
      <c r="V1384" s="129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  <c r="BP1384" s="129"/>
      <c r="BQ1384" s="129"/>
      <c r="BR1384" s="129"/>
      <c r="BS1384" s="129"/>
      <c r="BT1384" s="129"/>
      <c r="BU1384" s="129"/>
      <c r="BV1384" s="129"/>
      <c r="BW1384" s="129"/>
      <c r="BX1384" s="129"/>
      <c r="BY1384" s="129"/>
      <c r="BZ1384" s="129"/>
      <c r="CA1384" s="129"/>
      <c r="CB1384" s="129"/>
      <c r="CC1384" s="129"/>
      <c r="CD1384" s="129"/>
      <c r="CE1384" s="129"/>
      <c r="CF1384" s="92"/>
      <c r="CG1384" s="92"/>
      <c r="CH1384" s="92"/>
      <c r="CI1384" s="92"/>
      <c r="CJ1384" s="92"/>
      <c r="CK1384" s="92"/>
      <c r="CL1384" s="92"/>
      <c r="CM1384" s="92"/>
      <c r="CN1384" s="92"/>
      <c r="CO1384" s="92"/>
      <c r="CP1384" s="92"/>
      <c r="CQ1384" s="92"/>
      <c r="CR1384" s="92"/>
      <c r="CS1384" s="92"/>
      <c r="CT1384" s="92"/>
      <c r="CU1384" s="92"/>
      <c r="CV1384" s="92"/>
      <c r="CW1384" s="92"/>
      <c r="CX1384" s="92"/>
      <c r="CY1384" s="92"/>
      <c r="CZ1384" s="92"/>
      <c r="DA1384" s="92"/>
      <c r="DB1384" s="92"/>
      <c r="DC1384" s="92"/>
      <c r="DD1384" s="92"/>
      <c r="DE1384" s="92"/>
      <c r="DF1384" s="92"/>
      <c r="DG1384" s="92"/>
      <c r="DH1384" s="92"/>
      <c r="DI1384" s="92"/>
      <c r="DJ1384" s="92"/>
      <c r="DK1384" s="92"/>
      <c r="DL1384" s="92"/>
      <c r="DM1384" s="92"/>
      <c r="DN1384" s="92"/>
      <c r="DO1384" s="92"/>
      <c r="DP1384" s="92"/>
      <c r="DQ1384" s="92"/>
      <c r="DR1384" s="92"/>
      <c r="DS1384" s="92"/>
      <c r="DT1384" s="92"/>
      <c r="DU1384" s="92"/>
      <c r="DV1384" s="92"/>
      <c r="DW1384" s="92"/>
      <c r="DX1384" s="93"/>
      <c r="DY1384" s="92"/>
      <c r="DZ1384" s="92"/>
      <c r="EA1384" s="92"/>
      <c r="EB1384" s="92"/>
      <c r="EC1384" s="92"/>
      <c r="ED1384" s="92"/>
      <c r="EE1384" s="92"/>
      <c r="EF1384" s="92"/>
      <c r="EG1384" s="92"/>
      <c r="EH1384" s="92"/>
      <c r="EK1384" s="94"/>
      <c r="EL1384" s="95"/>
    </row>
    <row r="1385" spans="7:142" x14ac:dyDescent="0.15">
      <c r="G1385" s="129"/>
      <c r="H1385" s="129"/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236"/>
      <c r="T1385" s="129"/>
      <c r="U1385" s="129"/>
      <c r="V1385" s="129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  <c r="BP1385" s="129"/>
      <c r="BQ1385" s="129"/>
      <c r="BR1385" s="129"/>
      <c r="BS1385" s="129"/>
      <c r="BT1385" s="129"/>
      <c r="BU1385" s="129"/>
      <c r="BV1385" s="129"/>
      <c r="BW1385" s="129"/>
      <c r="BX1385" s="129"/>
      <c r="BY1385" s="129"/>
      <c r="BZ1385" s="129"/>
      <c r="CA1385" s="129"/>
      <c r="CB1385" s="129"/>
      <c r="CC1385" s="129"/>
      <c r="CD1385" s="129"/>
      <c r="CE1385" s="129"/>
      <c r="CF1385" s="92"/>
      <c r="CG1385" s="92"/>
      <c r="CH1385" s="92"/>
      <c r="CI1385" s="92"/>
      <c r="CJ1385" s="92"/>
      <c r="CK1385" s="92"/>
      <c r="CL1385" s="92"/>
      <c r="CM1385" s="92"/>
      <c r="CN1385" s="92"/>
      <c r="CO1385" s="92"/>
      <c r="CP1385" s="92"/>
      <c r="CQ1385" s="92"/>
      <c r="CR1385" s="92"/>
      <c r="CS1385" s="92"/>
      <c r="CT1385" s="92"/>
      <c r="CU1385" s="92"/>
      <c r="CV1385" s="92"/>
      <c r="CW1385" s="92"/>
      <c r="CX1385" s="92"/>
      <c r="CY1385" s="92"/>
      <c r="CZ1385" s="92"/>
      <c r="DA1385" s="92"/>
      <c r="DB1385" s="92"/>
      <c r="DC1385" s="92"/>
      <c r="DD1385" s="92"/>
      <c r="DE1385" s="92"/>
      <c r="DF1385" s="92"/>
      <c r="DG1385" s="92"/>
      <c r="DH1385" s="92"/>
      <c r="DI1385" s="92"/>
      <c r="DJ1385" s="92"/>
      <c r="DK1385" s="92"/>
      <c r="DL1385" s="92"/>
      <c r="DM1385" s="92"/>
      <c r="DN1385" s="92"/>
      <c r="DO1385" s="92"/>
      <c r="DP1385" s="92"/>
      <c r="DQ1385" s="92"/>
      <c r="DR1385" s="92"/>
      <c r="DS1385" s="92"/>
      <c r="DT1385" s="92"/>
      <c r="DU1385" s="92"/>
      <c r="DV1385" s="92"/>
      <c r="DW1385" s="92"/>
      <c r="DX1385" s="93"/>
      <c r="DY1385" s="92"/>
      <c r="DZ1385" s="92"/>
      <c r="EA1385" s="92"/>
      <c r="EB1385" s="92"/>
      <c r="EC1385" s="92"/>
      <c r="ED1385" s="92"/>
      <c r="EE1385" s="92"/>
      <c r="EF1385" s="92"/>
      <c r="EG1385" s="92"/>
      <c r="EH1385" s="92"/>
      <c r="EK1385" s="94"/>
      <c r="EL1385" s="95"/>
    </row>
    <row r="1386" spans="7:142" x14ac:dyDescent="0.15"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236"/>
      <c r="T1386" s="129"/>
      <c r="U1386" s="129"/>
      <c r="V1386" s="129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  <c r="BP1386" s="129"/>
      <c r="BQ1386" s="129"/>
      <c r="BR1386" s="129"/>
      <c r="BS1386" s="129"/>
      <c r="BT1386" s="129"/>
      <c r="BU1386" s="129"/>
      <c r="BV1386" s="129"/>
      <c r="BW1386" s="129"/>
      <c r="BX1386" s="129"/>
      <c r="BY1386" s="129"/>
      <c r="BZ1386" s="129"/>
      <c r="CA1386" s="129"/>
      <c r="CB1386" s="129"/>
      <c r="CC1386" s="129"/>
      <c r="CD1386" s="129"/>
      <c r="CE1386" s="129"/>
      <c r="CF1386" s="92"/>
      <c r="CG1386" s="92"/>
      <c r="CH1386" s="92"/>
      <c r="CI1386" s="92"/>
      <c r="CJ1386" s="92"/>
      <c r="CK1386" s="92"/>
      <c r="CL1386" s="92"/>
      <c r="CM1386" s="92"/>
      <c r="CN1386" s="92"/>
      <c r="CO1386" s="92"/>
      <c r="CP1386" s="92"/>
      <c r="CQ1386" s="92"/>
      <c r="CR1386" s="92"/>
      <c r="CS1386" s="92"/>
      <c r="CT1386" s="92"/>
      <c r="CU1386" s="92"/>
      <c r="CV1386" s="92"/>
      <c r="CW1386" s="92"/>
      <c r="CX1386" s="92"/>
      <c r="CY1386" s="92"/>
      <c r="CZ1386" s="92"/>
      <c r="DA1386" s="92"/>
      <c r="DB1386" s="92"/>
      <c r="DC1386" s="92"/>
      <c r="DD1386" s="92"/>
      <c r="DE1386" s="92"/>
      <c r="DF1386" s="92"/>
      <c r="DG1386" s="92"/>
      <c r="DH1386" s="92"/>
      <c r="DI1386" s="92"/>
      <c r="DJ1386" s="92"/>
      <c r="DK1386" s="92"/>
      <c r="DL1386" s="92"/>
      <c r="DM1386" s="92"/>
      <c r="DN1386" s="92"/>
      <c r="DO1386" s="92"/>
      <c r="DP1386" s="92"/>
      <c r="DQ1386" s="92"/>
      <c r="DR1386" s="92"/>
      <c r="DS1386" s="92"/>
      <c r="DT1386" s="92"/>
      <c r="DU1386" s="92"/>
      <c r="DV1386" s="92"/>
      <c r="DW1386" s="92"/>
      <c r="DX1386" s="93"/>
      <c r="DY1386" s="92"/>
      <c r="DZ1386" s="92"/>
      <c r="EA1386" s="92"/>
      <c r="EB1386" s="92"/>
      <c r="EC1386" s="92"/>
      <c r="ED1386" s="92"/>
      <c r="EE1386" s="92"/>
      <c r="EF1386" s="92"/>
      <c r="EG1386" s="92"/>
      <c r="EH1386" s="92"/>
      <c r="EK1386" s="94"/>
      <c r="EL1386" s="95"/>
    </row>
    <row r="1387" spans="7:142" x14ac:dyDescent="0.15"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236"/>
      <c r="T1387" s="129"/>
      <c r="U1387" s="129"/>
      <c r="V1387" s="129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  <c r="BP1387" s="129"/>
      <c r="BQ1387" s="129"/>
      <c r="BR1387" s="129"/>
      <c r="BS1387" s="129"/>
      <c r="BT1387" s="129"/>
      <c r="BU1387" s="129"/>
      <c r="BV1387" s="129"/>
      <c r="BW1387" s="129"/>
      <c r="BX1387" s="129"/>
      <c r="BY1387" s="129"/>
      <c r="BZ1387" s="129"/>
      <c r="CA1387" s="129"/>
      <c r="CB1387" s="129"/>
      <c r="CC1387" s="129"/>
      <c r="CD1387" s="129"/>
      <c r="CE1387" s="129"/>
      <c r="CF1387" s="92"/>
      <c r="CG1387" s="92"/>
      <c r="CH1387" s="92"/>
      <c r="CI1387" s="92"/>
      <c r="CJ1387" s="92"/>
      <c r="CK1387" s="92"/>
      <c r="CL1387" s="92"/>
      <c r="CM1387" s="92"/>
      <c r="CN1387" s="92"/>
      <c r="CO1387" s="92"/>
      <c r="CP1387" s="92"/>
      <c r="CQ1387" s="92"/>
      <c r="CR1387" s="92"/>
      <c r="CS1387" s="92"/>
      <c r="CT1387" s="92"/>
      <c r="CU1387" s="92"/>
      <c r="CV1387" s="92"/>
      <c r="CW1387" s="92"/>
      <c r="CX1387" s="92"/>
      <c r="CY1387" s="92"/>
      <c r="CZ1387" s="92"/>
      <c r="DA1387" s="92"/>
      <c r="DB1387" s="92"/>
      <c r="DC1387" s="92"/>
      <c r="DD1387" s="92"/>
      <c r="DE1387" s="92"/>
      <c r="DF1387" s="92"/>
      <c r="DG1387" s="92"/>
      <c r="DH1387" s="92"/>
      <c r="DI1387" s="92"/>
      <c r="DJ1387" s="92"/>
      <c r="DK1387" s="92"/>
      <c r="DL1387" s="92"/>
      <c r="DM1387" s="92"/>
      <c r="DN1387" s="92"/>
      <c r="DO1387" s="92"/>
      <c r="DP1387" s="92"/>
      <c r="DQ1387" s="92"/>
      <c r="DR1387" s="92"/>
      <c r="DS1387" s="92"/>
      <c r="DT1387" s="92"/>
      <c r="DU1387" s="92"/>
      <c r="DV1387" s="92"/>
      <c r="DW1387" s="92"/>
      <c r="DX1387" s="93"/>
      <c r="DY1387" s="92"/>
      <c r="DZ1387" s="92"/>
      <c r="EA1387" s="92"/>
      <c r="EB1387" s="92"/>
      <c r="EC1387" s="92"/>
      <c r="ED1387" s="92"/>
      <c r="EE1387" s="92"/>
      <c r="EF1387" s="92"/>
      <c r="EG1387" s="92"/>
      <c r="EH1387" s="92"/>
      <c r="EK1387" s="94"/>
      <c r="EL1387" s="95"/>
    </row>
    <row r="1388" spans="7:142" x14ac:dyDescent="0.15"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236"/>
      <c r="T1388" s="129"/>
      <c r="U1388" s="129"/>
      <c r="V1388" s="129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  <c r="BP1388" s="129"/>
      <c r="BQ1388" s="129"/>
      <c r="BR1388" s="129"/>
      <c r="BS1388" s="129"/>
      <c r="BT1388" s="129"/>
      <c r="BU1388" s="129"/>
      <c r="BV1388" s="129"/>
      <c r="BW1388" s="129"/>
      <c r="BX1388" s="129"/>
      <c r="BY1388" s="129"/>
      <c r="BZ1388" s="129"/>
      <c r="CA1388" s="129"/>
      <c r="CB1388" s="129"/>
      <c r="CC1388" s="129"/>
      <c r="CD1388" s="129"/>
      <c r="CE1388" s="129"/>
      <c r="CF1388" s="92"/>
      <c r="CG1388" s="92"/>
      <c r="CH1388" s="92"/>
      <c r="CI1388" s="92"/>
      <c r="CJ1388" s="92"/>
      <c r="CK1388" s="92"/>
      <c r="CL1388" s="92"/>
      <c r="CM1388" s="92"/>
      <c r="CN1388" s="92"/>
      <c r="CO1388" s="92"/>
      <c r="CP1388" s="92"/>
      <c r="CQ1388" s="92"/>
      <c r="CR1388" s="92"/>
      <c r="CS1388" s="92"/>
      <c r="CT1388" s="92"/>
      <c r="CU1388" s="92"/>
      <c r="CV1388" s="92"/>
      <c r="CW1388" s="92"/>
      <c r="CX1388" s="92"/>
      <c r="CY1388" s="92"/>
      <c r="CZ1388" s="92"/>
      <c r="DA1388" s="92"/>
      <c r="DB1388" s="92"/>
      <c r="DC1388" s="92"/>
      <c r="DD1388" s="92"/>
      <c r="DE1388" s="92"/>
      <c r="DF1388" s="92"/>
      <c r="DG1388" s="92"/>
      <c r="DH1388" s="92"/>
      <c r="DI1388" s="92"/>
      <c r="DJ1388" s="92"/>
      <c r="DK1388" s="92"/>
      <c r="DL1388" s="92"/>
      <c r="DM1388" s="92"/>
      <c r="DN1388" s="92"/>
      <c r="DO1388" s="92"/>
      <c r="DP1388" s="92"/>
      <c r="DQ1388" s="92"/>
      <c r="DR1388" s="92"/>
      <c r="DS1388" s="92"/>
      <c r="DT1388" s="92"/>
      <c r="DU1388" s="92"/>
      <c r="DV1388" s="92"/>
      <c r="DW1388" s="92"/>
      <c r="DX1388" s="93"/>
      <c r="DY1388" s="92"/>
      <c r="DZ1388" s="92"/>
      <c r="EA1388" s="92"/>
      <c r="EB1388" s="92"/>
      <c r="EC1388" s="92"/>
      <c r="ED1388" s="92"/>
      <c r="EE1388" s="92"/>
      <c r="EF1388" s="92"/>
      <c r="EG1388" s="92"/>
      <c r="EH1388" s="92"/>
      <c r="EK1388" s="94"/>
      <c r="EL1388" s="95"/>
    </row>
    <row r="1389" spans="7:142" x14ac:dyDescent="0.15"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236"/>
      <c r="T1389" s="129"/>
      <c r="U1389" s="129"/>
      <c r="V1389" s="129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  <c r="BP1389" s="129"/>
      <c r="BQ1389" s="129"/>
      <c r="BR1389" s="129"/>
      <c r="BS1389" s="129"/>
      <c r="BT1389" s="129"/>
      <c r="BU1389" s="129"/>
      <c r="BV1389" s="129"/>
      <c r="BW1389" s="129"/>
      <c r="BX1389" s="129"/>
      <c r="BY1389" s="129"/>
      <c r="BZ1389" s="129"/>
      <c r="CA1389" s="129"/>
      <c r="CB1389" s="129"/>
      <c r="CC1389" s="129"/>
      <c r="CD1389" s="129"/>
      <c r="CE1389" s="129"/>
      <c r="CF1389" s="92"/>
      <c r="CG1389" s="92"/>
      <c r="CH1389" s="92"/>
      <c r="CI1389" s="92"/>
      <c r="CJ1389" s="92"/>
      <c r="CK1389" s="92"/>
      <c r="CL1389" s="92"/>
      <c r="CM1389" s="92"/>
      <c r="CN1389" s="92"/>
      <c r="CO1389" s="92"/>
      <c r="CP1389" s="92"/>
      <c r="CQ1389" s="92"/>
      <c r="CR1389" s="92"/>
      <c r="CS1389" s="92"/>
      <c r="CT1389" s="92"/>
      <c r="CU1389" s="92"/>
      <c r="CV1389" s="92"/>
      <c r="CW1389" s="92"/>
      <c r="CX1389" s="92"/>
      <c r="CY1389" s="92"/>
      <c r="CZ1389" s="92"/>
      <c r="DA1389" s="92"/>
      <c r="DB1389" s="92"/>
      <c r="DC1389" s="92"/>
      <c r="DD1389" s="92"/>
      <c r="DE1389" s="92"/>
      <c r="DF1389" s="92"/>
      <c r="DG1389" s="92"/>
      <c r="DH1389" s="92"/>
      <c r="DI1389" s="92"/>
      <c r="DJ1389" s="92"/>
      <c r="DK1389" s="92"/>
      <c r="DL1389" s="92"/>
      <c r="DM1389" s="92"/>
      <c r="DN1389" s="92"/>
      <c r="DO1389" s="92"/>
      <c r="DP1389" s="92"/>
      <c r="DQ1389" s="92"/>
      <c r="DR1389" s="92"/>
      <c r="DS1389" s="92"/>
      <c r="DT1389" s="92"/>
      <c r="DU1389" s="92"/>
      <c r="DV1389" s="92"/>
      <c r="DW1389" s="92"/>
      <c r="DX1389" s="93"/>
      <c r="DY1389" s="92"/>
      <c r="DZ1389" s="92"/>
      <c r="EA1389" s="92"/>
      <c r="EB1389" s="92"/>
      <c r="EC1389" s="92"/>
      <c r="ED1389" s="92"/>
      <c r="EE1389" s="92"/>
      <c r="EF1389" s="92"/>
      <c r="EG1389" s="92"/>
      <c r="EH1389" s="92"/>
      <c r="EJ1389" s="115"/>
      <c r="EK1389" s="94"/>
      <c r="EL1389" s="95"/>
    </row>
    <row r="1390" spans="7:142" x14ac:dyDescent="0.15"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236"/>
      <c r="T1390" s="129"/>
      <c r="U1390" s="129"/>
      <c r="V1390" s="129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  <c r="BP1390" s="129"/>
      <c r="BQ1390" s="129"/>
      <c r="BR1390" s="129"/>
      <c r="BS1390" s="129"/>
      <c r="BT1390" s="129"/>
      <c r="BU1390" s="129"/>
      <c r="BV1390" s="129"/>
      <c r="BW1390" s="129"/>
      <c r="BX1390" s="129"/>
      <c r="BY1390" s="129"/>
      <c r="BZ1390" s="129"/>
      <c r="CA1390" s="129"/>
      <c r="CB1390" s="129"/>
      <c r="CC1390" s="129"/>
      <c r="CD1390" s="129"/>
      <c r="CE1390" s="129"/>
      <c r="CF1390" s="92"/>
      <c r="CG1390" s="92"/>
      <c r="CH1390" s="92"/>
      <c r="CI1390" s="92"/>
      <c r="CJ1390" s="92"/>
      <c r="CK1390" s="92"/>
      <c r="CL1390" s="92"/>
      <c r="CM1390" s="92"/>
      <c r="CN1390" s="92"/>
      <c r="CO1390" s="92"/>
      <c r="CP1390" s="92"/>
      <c r="CQ1390" s="92"/>
      <c r="CR1390" s="92"/>
      <c r="CS1390" s="92"/>
      <c r="CT1390" s="92"/>
      <c r="CU1390" s="92"/>
      <c r="CV1390" s="92"/>
      <c r="CW1390" s="92"/>
      <c r="CX1390" s="92"/>
      <c r="CY1390" s="92"/>
      <c r="CZ1390" s="92"/>
      <c r="DA1390" s="92"/>
      <c r="DB1390" s="92"/>
      <c r="DC1390" s="92"/>
      <c r="DD1390" s="92"/>
      <c r="DE1390" s="92"/>
      <c r="DF1390" s="92"/>
      <c r="DG1390" s="92"/>
      <c r="DH1390" s="92"/>
      <c r="DI1390" s="92"/>
      <c r="DJ1390" s="92"/>
      <c r="DK1390" s="92"/>
      <c r="DL1390" s="92"/>
      <c r="DM1390" s="92"/>
      <c r="DN1390" s="92"/>
      <c r="DO1390" s="92"/>
      <c r="DP1390" s="92"/>
      <c r="DQ1390" s="92"/>
      <c r="DR1390" s="92"/>
      <c r="DS1390" s="92"/>
      <c r="DT1390" s="92"/>
      <c r="DU1390" s="92"/>
      <c r="DV1390" s="92"/>
      <c r="DW1390" s="92"/>
      <c r="DX1390" s="93"/>
      <c r="DY1390" s="92"/>
      <c r="DZ1390" s="92"/>
      <c r="EA1390" s="92"/>
      <c r="EB1390" s="92"/>
      <c r="EC1390" s="92"/>
      <c r="ED1390" s="92"/>
      <c r="EE1390" s="92"/>
      <c r="EF1390" s="92"/>
      <c r="EG1390" s="92"/>
      <c r="EH1390" s="92"/>
      <c r="EJ1390" s="115"/>
      <c r="EK1390" s="94"/>
      <c r="EL1390" s="95"/>
    </row>
    <row r="1391" spans="7:142" x14ac:dyDescent="0.15">
      <c r="G1391" s="129"/>
      <c r="H1391" s="129"/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236"/>
      <c r="T1391" s="129"/>
      <c r="U1391" s="129"/>
      <c r="V1391" s="129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  <c r="BP1391" s="129"/>
      <c r="BQ1391" s="129"/>
      <c r="BR1391" s="129"/>
      <c r="BS1391" s="129"/>
      <c r="BT1391" s="129"/>
      <c r="BU1391" s="129"/>
      <c r="BV1391" s="129"/>
      <c r="BW1391" s="129"/>
      <c r="BX1391" s="129"/>
      <c r="BY1391" s="129"/>
      <c r="BZ1391" s="129"/>
      <c r="CA1391" s="129"/>
      <c r="CB1391" s="129"/>
      <c r="CC1391" s="129"/>
      <c r="CD1391" s="129"/>
      <c r="CE1391" s="129"/>
      <c r="CF1391" s="92"/>
      <c r="CG1391" s="92"/>
      <c r="CH1391" s="92"/>
      <c r="CI1391" s="92"/>
      <c r="CJ1391" s="92"/>
      <c r="CK1391" s="92"/>
      <c r="CL1391" s="92"/>
      <c r="CM1391" s="92"/>
      <c r="CN1391" s="92"/>
      <c r="CO1391" s="92"/>
      <c r="CP1391" s="92"/>
      <c r="CQ1391" s="92"/>
      <c r="CR1391" s="92"/>
      <c r="CS1391" s="92"/>
      <c r="CT1391" s="92"/>
      <c r="CU1391" s="92"/>
      <c r="CV1391" s="92"/>
      <c r="CW1391" s="92"/>
      <c r="CX1391" s="92"/>
      <c r="CY1391" s="92"/>
      <c r="CZ1391" s="92"/>
      <c r="DA1391" s="92"/>
      <c r="DB1391" s="92"/>
      <c r="DC1391" s="92"/>
      <c r="DD1391" s="92"/>
      <c r="DE1391" s="92"/>
      <c r="DF1391" s="92"/>
      <c r="DG1391" s="92"/>
      <c r="DH1391" s="92"/>
      <c r="DI1391" s="92"/>
      <c r="DJ1391" s="92"/>
      <c r="DK1391" s="92"/>
      <c r="DL1391" s="92"/>
      <c r="DM1391" s="92"/>
      <c r="DN1391" s="92"/>
      <c r="DO1391" s="92"/>
      <c r="DP1391" s="92"/>
      <c r="DQ1391" s="92"/>
      <c r="DR1391" s="92"/>
      <c r="DS1391" s="92"/>
      <c r="DT1391" s="92"/>
      <c r="DU1391" s="92"/>
      <c r="DV1391" s="92"/>
      <c r="DW1391" s="92"/>
      <c r="DX1391" s="93"/>
      <c r="DY1391" s="92"/>
      <c r="DZ1391" s="92"/>
      <c r="EA1391" s="92"/>
      <c r="EB1391" s="92"/>
      <c r="EC1391" s="92"/>
      <c r="ED1391" s="92"/>
      <c r="EE1391" s="92"/>
      <c r="EF1391" s="92"/>
      <c r="EG1391" s="92"/>
      <c r="EH1391" s="92"/>
      <c r="EK1391" s="94"/>
      <c r="EL1391" s="95"/>
    </row>
    <row r="1392" spans="7:142" x14ac:dyDescent="0.15"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236"/>
      <c r="T1392" s="129"/>
      <c r="U1392" s="129"/>
      <c r="V1392" s="129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  <c r="BP1392" s="129"/>
      <c r="BQ1392" s="129"/>
      <c r="BR1392" s="129"/>
      <c r="BS1392" s="129"/>
      <c r="BT1392" s="129"/>
      <c r="BU1392" s="129"/>
      <c r="BV1392" s="129"/>
      <c r="BW1392" s="129"/>
      <c r="BX1392" s="129"/>
      <c r="BY1392" s="129"/>
      <c r="BZ1392" s="129"/>
      <c r="CA1392" s="129"/>
      <c r="CB1392" s="129"/>
      <c r="CC1392" s="129"/>
      <c r="CD1392" s="129"/>
      <c r="CE1392" s="129"/>
      <c r="CF1392" s="92"/>
      <c r="CG1392" s="92"/>
      <c r="CH1392" s="92"/>
      <c r="CI1392" s="92"/>
      <c r="CJ1392" s="92"/>
      <c r="CK1392" s="92"/>
      <c r="CL1392" s="92"/>
      <c r="CM1392" s="92"/>
      <c r="CN1392" s="92"/>
      <c r="CO1392" s="92"/>
      <c r="CP1392" s="92"/>
      <c r="CQ1392" s="92"/>
      <c r="CR1392" s="92"/>
      <c r="CS1392" s="92"/>
      <c r="CT1392" s="92"/>
      <c r="CU1392" s="92"/>
      <c r="CV1392" s="92"/>
      <c r="CW1392" s="92"/>
      <c r="CX1392" s="92"/>
      <c r="CY1392" s="92"/>
      <c r="CZ1392" s="92"/>
      <c r="DA1392" s="92"/>
      <c r="DB1392" s="92"/>
      <c r="DC1392" s="92"/>
      <c r="DD1392" s="92"/>
      <c r="DE1392" s="92"/>
      <c r="DF1392" s="92"/>
      <c r="DG1392" s="92"/>
      <c r="DH1392" s="92"/>
      <c r="DI1392" s="92"/>
      <c r="DJ1392" s="92"/>
      <c r="DK1392" s="92"/>
      <c r="DL1392" s="92"/>
      <c r="DM1392" s="92"/>
      <c r="DN1392" s="92"/>
      <c r="DO1392" s="92"/>
      <c r="DP1392" s="92"/>
      <c r="DQ1392" s="92"/>
      <c r="DR1392" s="92"/>
      <c r="DS1392" s="92"/>
      <c r="DT1392" s="92"/>
      <c r="DU1392" s="92"/>
      <c r="DV1392" s="92"/>
      <c r="DW1392" s="92"/>
      <c r="DX1392" s="93"/>
      <c r="DY1392" s="92"/>
      <c r="DZ1392" s="92"/>
      <c r="EA1392" s="92"/>
      <c r="EB1392" s="92"/>
      <c r="EC1392" s="92"/>
      <c r="ED1392" s="92"/>
      <c r="EE1392" s="92"/>
      <c r="EF1392" s="92"/>
      <c r="EG1392" s="92"/>
      <c r="EH1392" s="92"/>
      <c r="EK1392" s="94"/>
      <c r="EL1392" s="95"/>
    </row>
    <row r="1393" spans="7:142" x14ac:dyDescent="0.15"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  <c r="S1393" s="236"/>
      <c r="T1393" s="129"/>
      <c r="U1393" s="129"/>
      <c r="V1393" s="129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  <c r="BP1393" s="129"/>
      <c r="BQ1393" s="129"/>
      <c r="BR1393" s="129"/>
      <c r="BS1393" s="129"/>
      <c r="BT1393" s="129"/>
      <c r="BU1393" s="129"/>
      <c r="BV1393" s="129"/>
      <c r="BW1393" s="129"/>
      <c r="BX1393" s="129"/>
      <c r="BY1393" s="129"/>
      <c r="BZ1393" s="129"/>
      <c r="CA1393" s="129"/>
      <c r="CB1393" s="129"/>
      <c r="CC1393" s="129"/>
      <c r="CD1393" s="129"/>
      <c r="CE1393" s="129"/>
      <c r="CF1393" s="92"/>
      <c r="CG1393" s="92"/>
      <c r="CH1393" s="92"/>
      <c r="CI1393" s="92"/>
      <c r="CJ1393" s="92"/>
      <c r="CK1393" s="92"/>
      <c r="CL1393" s="92"/>
      <c r="CM1393" s="92"/>
      <c r="CN1393" s="92"/>
      <c r="CO1393" s="92"/>
      <c r="CP1393" s="92"/>
      <c r="CQ1393" s="92"/>
      <c r="CR1393" s="92"/>
      <c r="CS1393" s="92"/>
      <c r="CT1393" s="92"/>
      <c r="CU1393" s="92"/>
      <c r="CV1393" s="92"/>
      <c r="CW1393" s="92"/>
      <c r="CX1393" s="92"/>
      <c r="CY1393" s="92"/>
      <c r="CZ1393" s="92"/>
      <c r="DA1393" s="92"/>
      <c r="DB1393" s="92"/>
      <c r="DC1393" s="92"/>
      <c r="DD1393" s="92"/>
      <c r="DE1393" s="92"/>
      <c r="DF1393" s="92"/>
      <c r="DG1393" s="92"/>
      <c r="DH1393" s="92"/>
      <c r="DI1393" s="92"/>
      <c r="DJ1393" s="92"/>
      <c r="DK1393" s="92"/>
      <c r="DL1393" s="92"/>
      <c r="DM1393" s="92"/>
      <c r="DN1393" s="92"/>
      <c r="DO1393" s="92"/>
      <c r="DP1393" s="92"/>
      <c r="DQ1393" s="92"/>
      <c r="DR1393" s="92"/>
      <c r="DS1393" s="92"/>
      <c r="DT1393" s="92"/>
      <c r="DU1393" s="92"/>
      <c r="DV1393" s="92"/>
      <c r="DW1393" s="92"/>
      <c r="DX1393" s="93"/>
      <c r="DY1393" s="92"/>
      <c r="DZ1393" s="92"/>
      <c r="EA1393" s="92"/>
      <c r="EB1393" s="92"/>
      <c r="EC1393" s="92"/>
      <c r="ED1393" s="92"/>
      <c r="EE1393" s="92"/>
      <c r="EF1393" s="92"/>
      <c r="EG1393" s="92"/>
      <c r="EH1393" s="92"/>
      <c r="EK1393" s="94"/>
      <c r="EL1393" s="95"/>
    </row>
    <row r="1394" spans="7:142" x14ac:dyDescent="0.15"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236"/>
      <c r="T1394" s="129"/>
      <c r="U1394" s="129"/>
      <c r="V1394" s="129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  <c r="BP1394" s="129"/>
      <c r="BQ1394" s="129"/>
      <c r="BR1394" s="129"/>
      <c r="BS1394" s="129"/>
      <c r="BT1394" s="129"/>
      <c r="BU1394" s="129"/>
      <c r="BV1394" s="129"/>
      <c r="BW1394" s="129"/>
      <c r="BX1394" s="129"/>
      <c r="BY1394" s="129"/>
      <c r="BZ1394" s="129"/>
      <c r="CA1394" s="129"/>
      <c r="CB1394" s="129"/>
      <c r="CC1394" s="129"/>
      <c r="CD1394" s="129"/>
      <c r="CE1394" s="129"/>
      <c r="CF1394" s="92"/>
      <c r="CG1394" s="92"/>
      <c r="CH1394" s="92"/>
      <c r="CI1394" s="92"/>
      <c r="CJ1394" s="92"/>
      <c r="CK1394" s="92"/>
      <c r="CL1394" s="92"/>
      <c r="CM1394" s="92"/>
      <c r="CN1394" s="92"/>
      <c r="CO1394" s="92"/>
      <c r="CP1394" s="92"/>
      <c r="CQ1394" s="92"/>
      <c r="CR1394" s="92"/>
      <c r="CS1394" s="92"/>
      <c r="CT1394" s="92"/>
      <c r="CU1394" s="92"/>
      <c r="CV1394" s="92"/>
      <c r="CW1394" s="92"/>
      <c r="CX1394" s="92"/>
      <c r="CY1394" s="92"/>
      <c r="CZ1394" s="92"/>
      <c r="DA1394" s="92"/>
      <c r="DB1394" s="92"/>
      <c r="DC1394" s="92"/>
      <c r="DD1394" s="92"/>
      <c r="DE1394" s="92"/>
      <c r="DF1394" s="92"/>
      <c r="DG1394" s="92"/>
      <c r="DH1394" s="92"/>
      <c r="DI1394" s="92"/>
      <c r="DJ1394" s="92"/>
      <c r="DK1394" s="92"/>
      <c r="DL1394" s="92"/>
      <c r="DM1394" s="92"/>
      <c r="DN1394" s="92"/>
      <c r="DO1394" s="92"/>
      <c r="DP1394" s="92"/>
      <c r="DQ1394" s="92"/>
      <c r="DR1394" s="92"/>
      <c r="DS1394" s="92"/>
      <c r="DT1394" s="92"/>
      <c r="DU1394" s="92"/>
      <c r="DV1394" s="92"/>
      <c r="DW1394" s="92"/>
      <c r="DX1394" s="93"/>
      <c r="DY1394" s="92"/>
      <c r="DZ1394" s="92"/>
      <c r="EA1394" s="92"/>
      <c r="EB1394" s="92"/>
      <c r="EC1394" s="92"/>
      <c r="ED1394" s="92"/>
      <c r="EE1394" s="92"/>
      <c r="EF1394" s="92"/>
      <c r="EG1394" s="92"/>
      <c r="EH1394" s="92"/>
      <c r="EK1394" s="94"/>
      <c r="EL1394" s="95"/>
    </row>
    <row r="1395" spans="7:142" x14ac:dyDescent="0.15"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  <c r="S1395" s="236"/>
      <c r="T1395" s="129"/>
      <c r="U1395" s="129"/>
      <c r="V1395" s="129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  <c r="BP1395" s="129"/>
      <c r="BQ1395" s="129"/>
      <c r="BR1395" s="129"/>
      <c r="BS1395" s="129"/>
      <c r="BT1395" s="129"/>
      <c r="BU1395" s="129"/>
      <c r="BV1395" s="129"/>
      <c r="BW1395" s="129"/>
      <c r="BX1395" s="129"/>
      <c r="BY1395" s="129"/>
      <c r="BZ1395" s="129"/>
      <c r="CA1395" s="129"/>
      <c r="CB1395" s="129"/>
      <c r="CC1395" s="129"/>
      <c r="CD1395" s="129"/>
      <c r="CE1395" s="129"/>
      <c r="CF1395" s="92"/>
      <c r="CG1395" s="92"/>
      <c r="CH1395" s="92"/>
      <c r="CI1395" s="92"/>
      <c r="CJ1395" s="92"/>
      <c r="CK1395" s="92"/>
      <c r="CL1395" s="92"/>
      <c r="CM1395" s="92"/>
      <c r="CN1395" s="92"/>
      <c r="CO1395" s="92"/>
      <c r="CP1395" s="92"/>
      <c r="CQ1395" s="92"/>
      <c r="CR1395" s="92"/>
      <c r="CS1395" s="92"/>
      <c r="CT1395" s="92"/>
      <c r="CU1395" s="92"/>
      <c r="CV1395" s="92"/>
      <c r="CW1395" s="92"/>
      <c r="CX1395" s="92"/>
      <c r="CY1395" s="92"/>
      <c r="CZ1395" s="92"/>
      <c r="DA1395" s="92"/>
      <c r="DB1395" s="92"/>
      <c r="DC1395" s="92"/>
      <c r="DD1395" s="92"/>
      <c r="DE1395" s="92"/>
      <c r="DF1395" s="92"/>
      <c r="DG1395" s="92"/>
      <c r="DH1395" s="92"/>
      <c r="DI1395" s="92"/>
      <c r="DJ1395" s="92"/>
      <c r="DK1395" s="92"/>
      <c r="DL1395" s="92"/>
      <c r="DM1395" s="92"/>
      <c r="DN1395" s="92"/>
      <c r="DO1395" s="92"/>
      <c r="DP1395" s="92"/>
      <c r="DQ1395" s="92"/>
      <c r="DR1395" s="92"/>
      <c r="DS1395" s="92"/>
      <c r="DT1395" s="92"/>
      <c r="DU1395" s="92"/>
      <c r="DV1395" s="92"/>
      <c r="DW1395" s="92"/>
      <c r="DX1395" s="93"/>
      <c r="DY1395" s="92"/>
      <c r="DZ1395" s="92"/>
      <c r="EA1395" s="92"/>
      <c r="EB1395" s="92"/>
      <c r="EC1395" s="92"/>
      <c r="ED1395" s="92"/>
      <c r="EE1395" s="92"/>
      <c r="EF1395" s="92"/>
      <c r="EG1395" s="92"/>
      <c r="EH1395" s="92"/>
      <c r="EK1395" s="94"/>
      <c r="EL1395" s="95"/>
    </row>
    <row r="1396" spans="7:142" x14ac:dyDescent="0.15"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129"/>
      <c r="Q1396" s="129"/>
      <c r="R1396" s="129"/>
      <c r="S1396" s="236"/>
      <c r="T1396" s="129"/>
      <c r="U1396" s="129"/>
      <c r="V1396" s="129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  <c r="BP1396" s="129"/>
      <c r="BQ1396" s="129"/>
      <c r="BR1396" s="129"/>
      <c r="BS1396" s="129"/>
      <c r="BT1396" s="129"/>
      <c r="BU1396" s="129"/>
      <c r="BV1396" s="129"/>
      <c r="BW1396" s="129"/>
      <c r="BX1396" s="129"/>
      <c r="BY1396" s="129"/>
      <c r="BZ1396" s="129"/>
      <c r="CA1396" s="129"/>
      <c r="CB1396" s="129"/>
      <c r="CC1396" s="129"/>
      <c r="CD1396" s="129"/>
      <c r="CE1396" s="129"/>
      <c r="CF1396" s="92"/>
      <c r="CG1396" s="92"/>
      <c r="CH1396" s="92"/>
      <c r="CI1396" s="92"/>
      <c r="CJ1396" s="92"/>
      <c r="CK1396" s="92"/>
      <c r="CL1396" s="92"/>
      <c r="CM1396" s="92"/>
      <c r="CN1396" s="92"/>
      <c r="CO1396" s="92"/>
      <c r="CP1396" s="92"/>
      <c r="CQ1396" s="92"/>
      <c r="CR1396" s="92"/>
      <c r="CS1396" s="92"/>
      <c r="CT1396" s="92"/>
      <c r="CU1396" s="92"/>
      <c r="CV1396" s="92"/>
      <c r="CW1396" s="92"/>
      <c r="CX1396" s="92"/>
      <c r="CY1396" s="92"/>
      <c r="CZ1396" s="92"/>
      <c r="DA1396" s="92"/>
      <c r="DB1396" s="92"/>
      <c r="DC1396" s="92"/>
      <c r="DD1396" s="92"/>
      <c r="DE1396" s="92"/>
      <c r="DF1396" s="92"/>
      <c r="DG1396" s="92"/>
      <c r="DH1396" s="92"/>
      <c r="DI1396" s="92"/>
      <c r="DJ1396" s="92"/>
      <c r="DK1396" s="92"/>
      <c r="DL1396" s="92"/>
      <c r="DM1396" s="92"/>
      <c r="DN1396" s="92"/>
      <c r="DO1396" s="92"/>
      <c r="DP1396" s="92"/>
      <c r="DQ1396" s="92"/>
      <c r="DR1396" s="92"/>
      <c r="DS1396" s="92"/>
      <c r="DT1396" s="92"/>
      <c r="DU1396" s="92"/>
      <c r="DV1396" s="92"/>
      <c r="DW1396" s="92"/>
      <c r="DX1396" s="93"/>
      <c r="DY1396" s="92"/>
      <c r="DZ1396" s="92"/>
      <c r="EA1396" s="92"/>
      <c r="EB1396" s="92"/>
      <c r="EC1396" s="92"/>
      <c r="ED1396" s="92"/>
      <c r="EE1396" s="92"/>
      <c r="EF1396" s="92"/>
      <c r="EG1396" s="92"/>
      <c r="EH1396" s="92"/>
      <c r="EK1396" s="94"/>
      <c r="EL1396" s="95"/>
    </row>
    <row r="1397" spans="7:142" x14ac:dyDescent="0.15"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129"/>
      <c r="Q1397" s="129"/>
      <c r="R1397" s="129"/>
      <c r="S1397" s="236"/>
      <c r="T1397" s="129"/>
      <c r="U1397" s="129"/>
      <c r="V1397" s="129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  <c r="BP1397" s="129"/>
      <c r="BQ1397" s="129"/>
      <c r="BR1397" s="129"/>
      <c r="BS1397" s="129"/>
      <c r="BT1397" s="129"/>
      <c r="BU1397" s="129"/>
      <c r="BV1397" s="129"/>
      <c r="BW1397" s="129"/>
      <c r="BX1397" s="129"/>
      <c r="BY1397" s="129"/>
      <c r="BZ1397" s="129"/>
      <c r="CA1397" s="129"/>
      <c r="CB1397" s="129"/>
      <c r="CC1397" s="129"/>
      <c r="CD1397" s="129"/>
      <c r="CE1397" s="129"/>
      <c r="CF1397" s="92"/>
      <c r="CG1397" s="92"/>
      <c r="CH1397" s="92"/>
      <c r="CI1397" s="92"/>
      <c r="CJ1397" s="92"/>
      <c r="CK1397" s="92"/>
      <c r="CL1397" s="92"/>
      <c r="CM1397" s="92"/>
      <c r="CN1397" s="92"/>
      <c r="CO1397" s="92"/>
      <c r="CP1397" s="92"/>
      <c r="CQ1397" s="92"/>
      <c r="CR1397" s="92"/>
      <c r="CS1397" s="92"/>
      <c r="CT1397" s="92"/>
      <c r="CU1397" s="92"/>
      <c r="CV1397" s="92"/>
      <c r="CW1397" s="92"/>
      <c r="CX1397" s="92"/>
      <c r="CY1397" s="92"/>
      <c r="CZ1397" s="92"/>
      <c r="DA1397" s="92"/>
      <c r="DB1397" s="92"/>
      <c r="DC1397" s="92"/>
      <c r="DD1397" s="92"/>
      <c r="DE1397" s="92"/>
      <c r="DF1397" s="92"/>
      <c r="DG1397" s="92"/>
      <c r="DH1397" s="92"/>
      <c r="DI1397" s="92"/>
      <c r="DJ1397" s="92"/>
      <c r="DK1397" s="92"/>
      <c r="DL1397" s="92"/>
      <c r="DM1397" s="92"/>
      <c r="DN1397" s="92"/>
      <c r="DO1397" s="92"/>
      <c r="DP1397" s="92"/>
      <c r="DQ1397" s="92"/>
      <c r="DR1397" s="92"/>
      <c r="DS1397" s="92"/>
      <c r="DT1397" s="92"/>
      <c r="DU1397" s="92"/>
      <c r="DV1397" s="92"/>
      <c r="DW1397" s="92"/>
      <c r="DX1397" s="93"/>
      <c r="DY1397" s="92"/>
      <c r="DZ1397" s="92"/>
      <c r="EA1397" s="92"/>
      <c r="EB1397" s="92"/>
      <c r="EC1397" s="92"/>
      <c r="ED1397" s="92"/>
      <c r="EE1397" s="92"/>
      <c r="EF1397" s="92"/>
      <c r="EG1397" s="92"/>
      <c r="EH1397" s="92"/>
      <c r="EK1397" s="94"/>
      <c r="EL1397" s="95"/>
    </row>
    <row r="1398" spans="7:142" x14ac:dyDescent="0.15">
      <c r="G1398" s="129"/>
      <c r="H1398" s="129"/>
      <c r="I1398" s="129"/>
      <c r="J1398" s="129"/>
      <c r="K1398" s="129"/>
      <c r="L1398" s="129"/>
      <c r="M1398" s="129"/>
      <c r="N1398" s="129"/>
      <c r="O1398" s="129"/>
      <c r="P1398" s="129"/>
      <c r="Q1398" s="129"/>
      <c r="R1398" s="129"/>
      <c r="S1398" s="236"/>
      <c r="T1398" s="129"/>
      <c r="U1398" s="129"/>
      <c r="V1398" s="129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  <c r="BP1398" s="129"/>
      <c r="BQ1398" s="129"/>
      <c r="BR1398" s="129"/>
      <c r="BS1398" s="129"/>
      <c r="BT1398" s="129"/>
      <c r="BU1398" s="129"/>
      <c r="BV1398" s="129"/>
      <c r="BW1398" s="129"/>
      <c r="BX1398" s="129"/>
      <c r="BY1398" s="129"/>
      <c r="BZ1398" s="129"/>
      <c r="CA1398" s="129"/>
      <c r="CB1398" s="129"/>
      <c r="CC1398" s="129"/>
      <c r="CD1398" s="129"/>
      <c r="CE1398" s="129"/>
      <c r="CF1398" s="92"/>
      <c r="CG1398" s="92"/>
      <c r="CH1398" s="92"/>
      <c r="CI1398" s="92"/>
      <c r="CJ1398" s="92"/>
      <c r="CK1398" s="92"/>
      <c r="CL1398" s="92"/>
      <c r="CM1398" s="92"/>
      <c r="CN1398" s="92"/>
      <c r="CO1398" s="92"/>
      <c r="CP1398" s="92"/>
      <c r="CQ1398" s="92"/>
      <c r="CR1398" s="92"/>
      <c r="CS1398" s="92"/>
      <c r="CT1398" s="92"/>
      <c r="CU1398" s="92"/>
      <c r="CV1398" s="92"/>
      <c r="CW1398" s="92"/>
      <c r="CX1398" s="92"/>
      <c r="CY1398" s="92"/>
      <c r="CZ1398" s="92"/>
      <c r="DA1398" s="92"/>
      <c r="DB1398" s="92"/>
      <c r="DC1398" s="92"/>
      <c r="DD1398" s="92"/>
      <c r="DE1398" s="92"/>
      <c r="DF1398" s="92"/>
      <c r="DG1398" s="92"/>
      <c r="DH1398" s="92"/>
      <c r="DI1398" s="92"/>
      <c r="DJ1398" s="92"/>
      <c r="DK1398" s="92"/>
      <c r="DL1398" s="92"/>
      <c r="DM1398" s="92"/>
      <c r="DN1398" s="92"/>
      <c r="DO1398" s="92"/>
      <c r="DP1398" s="92"/>
      <c r="DQ1398" s="92"/>
      <c r="DR1398" s="92"/>
      <c r="DS1398" s="92"/>
      <c r="DT1398" s="92"/>
      <c r="DU1398" s="92"/>
      <c r="DV1398" s="92"/>
      <c r="DW1398" s="92"/>
      <c r="DX1398" s="93"/>
      <c r="DY1398" s="92"/>
      <c r="DZ1398" s="92"/>
      <c r="EA1398" s="92"/>
      <c r="EB1398" s="92"/>
      <c r="EC1398" s="92"/>
      <c r="ED1398" s="92"/>
      <c r="EE1398" s="92"/>
      <c r="EF1398" s="92"/>
      <c r="EG1398" s="92"/>
      <c r="EH1398" s="92"/>
      <c r="EK1398" s="94"/>
      <c r="EL1398" s="95"/>
    </row>
    <row r="1399" spans="7:142" x14ac:dyDescent="0.15"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  <c r="S1399" s="236"/>
      <c r="T1399" s="129"/>
      <c r="U1399" s="129"/>
      <c r="V1399" s="129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  <c r="BP1399" s="129"/>
      <c r="BQ1399" s="129"/>
      <c r="BR1399" s="129"/>
      <c r="BS1399" s="129"/>
      <c r="BT1399" s="129"/>
      <c r="BU1399" s="129"/>
      <c r="BV1399" s="129"/>
      <c r="BW1399" s="129"/>
      <c r="BX1399" s="129"/>
      <c r="BY1399" s="129"/>
      <c r="BZ1399" s="129"/>
      <c r="CA1399" s="129"/>
      <c r="CB1399" s="129"/>
      <c r="CC1399" s="129"/>
      <c r="CD1399" s="129"/>
      <c r="CE1399" s="129"/>
      <c r="CF1399" s="92"/>
      <c r="CG1399" s="92"/>
      <c r="CH1399" s="92"/>
      <c r="CI1399" s="92"/>
      <c r="CJ1399" s="92"/>
      <c r="CK1399" s="92"/>
      <c r="CL1399" s="92"/>
      <c r="CM1399" s="92"/>
      <c r="CN1399" s="92"/>
      <c r="CO1399" s="92"/>
      <c r="CP1399" s="92"/>
      <c r="CQ1399" s="92"/>
      <c r="CR1399" s="92"/>
      <c r="CS1399" s="92"/>
      <c r="CT1399" s="92"/>
      <c r="CU1399" s="92"/>
      <c r="CV1399" s="92"/>
      <c r="CW1399" s="92"/>
      <c r="CX1399" s="92"/>
      <c r="CY1399" s="92"/>
      <c r="CZ1399" s="92"/>
      <c r="DA1399" s="92"/>
      <c r="DB1399" s="92"/>
      <c r="DC1399" s="92"/>
      <c r="DD1399" s="92"/>
      <c r="DE1399" s="92"/>
      <c r="DF1399" s="92"/>
      <c r="DG1399" s="92"/>
      <c r="DH1399" s="92"/>
      <c r="DI1399" s="92"/>
      <c r="DJ1399" s="92"/>
      <c r="DK1399" s="92"/>
      <c r="DL1399" s="92"/>
      <c r="DM1399" s="92"/>
      <c r="DN1399" s="92"/>
      <c r="DO1399" s="92"/>
      <c r="DP1399" s="92"/>
      <c r="DQ1399" s="92"/>
      <c r="DR1399" s="92"/>
      <c r="DS1399" s="92"/>
      <c r="DT1399" s="92"/>
      <c r="DU1399" s="92"/>
      <c r="DV1399" s="92"/>
      <c r="DW1399" s="92"/>
      <c r="DX1399" s="93"/>
      <c r="DY1399" s="92"/>
      <c r="DZ1399" s="92"/>
      <c r="EA1399" s="92"/>
      <c r="EB1399" s="92"/>
      <c r="EC1399" s="92"/>
      <c r="ED1399" s="92"/>
      <c r="EE1399" s="92"/>
      <c r="EF1399" s="92"/>
      <c r="EG1399" s="92"/>
      <c r="EH1399" s="92"/>
      <c r="EK1399" s="94"/>
      <c r="EL1399" s="95"/>
    </row>
    <row r="1400" spans="7:142" x14ac:dyDescent="0.15">
      <c r="G1400" s="129"/>
      <c r="H1400" s="129"/>
      <c r="I1400" s="129"/>
      <c r="J1400" s="129"/>
      <c r="K1400" s="129"/>
      <c r="L1400" s="129"/>
      <c r="M1400" s="129"/>
      <c r="N1400" s="129"/>
      <c r="O1400" s="129"/>
      <c r="P1400" s="129"/>
      <c r="Q1400" s="129"/>
      <c r="R1400" s="129"/>
      <c r="S1400" s="236"/>
      <c r="T1400" s="129"/>
      <c r="U1400" s="129"/>
      <c r="V1400" s="129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  <c r="BP1400" s="129"/>
      <c r="BQ1400" s="129"/>
      <c r="BR1400" s="129"/>
      <c r="BS1400" s="129"/>
      <c r="BT1400" s="129"/>
      <c r="BU1400" s="129"/>
      <c r="BV1400" s="129"/>
      <c r="BW1400" s="129"/>
      <c r="BX1400" s="129"/>
      <c r="BY1400" s="129"/>
      <c r="BZ1400" s="129"/>
      <c r="CA1400" s="129"/>
      <c r="CB1400" s="129"/>
      <c r="CC1400" s="129"/>
      <c r="CD1400" s="129"/>
      <c r="CE1400" s="129"/>
      <c r="CF1400" s="92"/>
      <c r="CG1400" s="92"/>
      <c r="CH1400" s="92"/>
      <c r="CI1400" s="92"/>
      <c r="CJ1400" s="92"/>
      <c r="CK1400" s="92"/>
      <c r="CL1400" s="92"/>
      <c r="CM1400" s="92"/>
      <c r="CN1400" s="92"/>
      <c r="CO1400" s="92"/>
      <c r="CP1400" s="92"/>
      <c r="CQ1400" s="92"/>
      <c r="CR1400" s="92"/>
      <c r="CS1400" s="92"/>
      <c r="CT1400" s="92"/>
      <c r="CU1400" s="92"/>
      <c r="CV1400" s="92"/>
      <c r="CW1400" s="92"/>
      <c r="CX1400" s="92"/>
      <c r="CY1400" s="92"/>
      <c r="CZ1400" s="92"/>
      <c r="DA1400" s="92"/>
      <c r="DB1400" s="92"/>
      <c r="DC1400" s="92"/>
      <c r="DD1400" s="92"/>
      <c r="DE1400" s="92"/>
      <c r="DF1400" s="92"/>
      <c r="DG1400" s="92"/>
      <c r="DH1400" s="92"/>
      <c r="DI1400" s="92"/>
      <c r="DJ1400" s="92"/>
      <c r="DK1400" s="92"/>
      <c r="DL1400" s="92"/>
      <c r="DM1400" s="92"/>
      <c r="DN1400" s="92"/>
      <c r="DO1400" s="92"/>
      <c r="DP1400" s="92"/>
      <c r="DQ1400" s="92"/>
      <c r="DR1400" s="92"/>
      <c r="DS1400" s="92"/>
      <c r="DT1400" s="92"/>
      <c r="DU1400" s="92"/>
      <c r="DV1400" s="92"/>
      <c r="DW1400" s="92"/>
      <c r="DX1400" s="93"/>
      <c r="DY1400" s="92"/>
      <c r="DZ1400" s="92"/>
      <c r="EA1400" s="92"/>
      <c r="EB1400" s="92"/>
      <c r="EC1400" s="92"/>
      <c r="ED1400" s="92"/>
      <c r="EE1400" s="92"/>
      <c r="EF1400" s="92"/>
      <c r="EG1400" s="92"/>
      <c r="EH1400" s="92"/>
      <c r="EJ1400" s="115"/>
      <c r="EK1400" s="94"/>
      <c r="EL1400" s="95"/>
    </row>
    <row r="1401" spans="7:142" x14ac:dyDescent="0.15"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  <c r="S1401" s="236"/>
      <c r="T1401" s="129"/>
      <c r="U1401" s="129"/>
      <c r="V1401" s="129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  <c r="BP1401" s="129"/>
      <c r="BQ1401" s="129"/>
      <c r="BR1401" s="129"/>
      <c r="BS1401" s="129"/>
      <c r="BT1401" s="129"/>
      <c r="BU1401" s="129"/>
      <c r="BV1401" s="129"/>
      <c r="BW1401" s="129"/>
      <c r="BX1401" s="129"/>
      <c r="BY1401" s="129"/>
      <c r="BZ1401" s="129"/>
      <c r="CA1401" s="129"/>
      <c r="CB1401" s="129"/>
      <c r="CC1401" s="129"/>
      <c r="CD1401" s="129"/>
      <c r="CE1401" s="129"/>
      <c r="CF1401" s="92"/>
      <c r="CG1401" s="92"/>
      <c r="CH1401" s="92"/>
      <c r="CI1401" s="92"/>
      <c r="CJ1401" s="92"/>
      <c r="CK1401" s="92"/>
      <c r="CL1401" s="92"/>
      <c r="CM1401" s="92"/>
      <c r="CN1401" s="92"/>
      <c r="CO1401" s="92"/>
      <c r="CP1401" s="92"/>
      <c r="CQ1401" s="92"/>
      <c r="CR1401" s="92"/>
      <c r="CS1401" s="92"/>
      <c r="CT1401" s="92"/>
      <c r="CU1401" s="92"/>
      <c r="CV1401" s="92"/>
      <c r="CW1401" s="92"/>
      <c r="CX1401" s="92"/>
      <c r="CY1401" s="92"/>
      <c r="CZ1401" s="92"/>
      <c r="DA1401" s="92"/>
      <c r="DB1401" s="92"/>
      <c r="DC1401" s="92"/>
      <c r="DD1401" s="92"/>
      <c r="DE1401" s="92"/>
      <c r="DF1401" s="92"/>
      <c r="DG1401" s="92"/>
      <c r="DH1401" s="92"/>
      <c r="DI1401" s="92"/>
      <c r="DJ1401" s="92"/>
      <c r="DK1401" s="92"/>
      <c r="DL1401" s="92"/>
      <c r="DM1401" s="92"/>
      <c r="DN1401" s="92"/>
      <c r="DO1401" s="92"/>
      <c r="DP1401" s="92"/>
      <c r="DQ1401" s="92"/>
      <c r="DR1401" s="92"/>
      <c r="DS1401" s="92"/>
      <c r="DT1401" s="92"/>
      <c r="DU1401" s="92"/>
      <c r="DV1401" s="92"/>
      <c r="DW1401" s="92"/>
      <c r="DX1401" s="93"/>
      <c r="DY1401" s="92"/>
      <c r="DZ1401" s="92"/>
      <c r="EA1401" s="92"/>
      <c r="EB1401" s="92"/>
      <c r="EC1401" s="92"/>
      <c r="ED1401" s="92"/>
      <c r="EE1401" s="92"/>
      <c r="EF1401" s="92"/>
      <c r="EG1401" s="92"/>
      <c r="EH1401" s="92"/>
      <c r="EJ1401" s="115"/>
      <c r="EK1401" s="94"/>
      <c r="EL1401" s="95"/>
    </row>
    <row r="1402" spans="7:142" x14ac:dyDescent="0.15"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129"/>
      <c r="Q1402" s="129"/>
      <c r="R1402" s="129"/>
      <c r="S1402" s="236"/>
      <c r="T1402" s="129"/>
      <c r="U1402" s="129"/>
      <c r="V1402" s="129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  <c r="BP1402" s="129"/>
      <c r="BQ1402" s="129"/>
      <c r="BR1402" s="129"/>
      <c r="BS1402" s="129"/>
      <c r="BT1402" s="129"/>
      <c r="BU1402" s="129"/>
      <c r="BV1402" s="129"/>
      <c r="BW1402" s="129"/>
      <c r="BX1402" s="129"/>
      <c r="BY1402" s="129"/>
      <c r="BZ1402" s="129"/>
      <c r="CA1402" s="129"/>
      <c r="CB1402" s="129"/>
      <c r="CC1402" s="129"/>
      <c r="CD1402" s="129"/>
      <c r="CE1402" s="129"/>
      <c r="CF1402" s="92"/>
      <c r="CG1402" s="92"/>
      <c r="CH1402" s="92"/>
      <c r="CI1402" s="92"/>
      <c r="CJ1402" s="92"/>
      <c r="CK1402" s="92"/>
      <c r="CL1402" s="92"/>
      <c r="CM1402" s="92"/>
      <c r="CN1402" s="92"/>
      <c r="CO1402" s="92"/>
      <c r="CP1402" s="92"/>
      <c r="CQ1402" s="92"/>
      <c r="CR1402" s="92"/>
      <c r="CS1402" s="92"/>
      <c r="CT1402" s="92"/>
      <c r="CU1402" s="92"/>
      <c r="CV1402" s="92"/>
      <c r="CW1402" s="92"/>
      <c r="CX1402" s="92"/>
      <c r="CY1402" s="92"/>
      <c r="CZ1402" s="92"/>
      <c r="DA1402" s="92"/>
      <c r="DB1402" s="92"/>
      <c r="DC1402" s="92"/>
      <c r="DD1402" s="92"/>
      <c r="DE1402" s="92"/>
      <c r="DF1402" s="92"/>
      <c r="DG1402" s="92"/>
      <c r="DH1402" s="92"/>
      <c r="DI1402" s="92"/>
      <c r="DJ1402" s="92"/>
      <c r="DK1402" s="92"/>
      <c r="DL1402" s="92"/>
      <c r="DM1402" s="92"/>
      <c r="DN1402" s="92"/>
      <c r="DO1402" s="92"/>
      <c r="DP1402" s="92"/>
      <c r="DQ1402" s="92"/>
      <c r="DR1402" s="92"/>
      <c r="DS1402" s="92"/>
      <c r="DT1402" s="92"/>
      <c r="DU1402" s="92"/>
      <c r="DV1402" s="92"/>
      <c r="DW1402" s="92"/>
      <c r="DX1402" s="93"/>
      <c r="DY1402" s="92"/>
      <c r="DZ1402" s="92"/>
      <c r="EA1402" s="92"/>
      <c r="EB1402" s="92"/>
      <c r="EC1402" s="92"/>
      <c r="ED1402" s="92"/>
      <c r="EE1402" s="92"/>
      <c r="EF1402" s="92"/>
      <c r="EG1402" s="92"/>
      <c r="EH1402" s="92"/>
      <c r="EK1402" s="94"/>
      <c r="EL1402" s="95"/>
    </row>
    <row r="1403" spans="7:142" x14ac:dyDescent="0.15"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129"/>
      <c r="Q1403" s="129"/>
      <c r="R1403" s="129"/>
      <c r="S1403" s="236"/>
      <c r="T1403" s="129"/>
      <c r="U1403" s="129"/>
      <c r="V1403" s="129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  <c r="BP1403" s="129"/>
      <c r="BQ1403" s="129"/>
      <c r="BR1403" s="129"/>
      <c r="BS1403" s="129"/>
      <c r="BT1403" s="129"/>
      <c r="BU1403" s="129"/>
      <c r="BV1403" s="129"/>
      <c r="BW1403" s="129"/>
      <c r="BX1403" s="129"/>
      <c r="BY1403" s="129"/>
      <c r="BZ1403" s="129"/>
      <c r="CA1403" s="129"/>
      <c r="CB1403" s="129"/>
      <c r="CC1403" s="129"/>
      <c r="CD1403" s="129"/>
      <c r="CE1403" s="129"/>
      <c r="CF1403" s="92"/>
      <c r="CG1403" s="92"/>
      <c r="CH1403" s="92"/>
      <c r="CI1403" s="92"/>
      <c r="CJ1403" s="92"/>
      <c r="CK1403" s="92"/>
      <c r="CL1403" s="92"/>
      <c r="CM1403" s="92"/>
      <c r="CN1403" s="92"/>
      <c r="CO1403" s="92"/>
      <c r="CP1403" s="92"/>
      <c r="CQ1403" s="92"/>
      <c r="CR1403" s="92"/>
      <c r="CS1403" s="92"/>
      <c r="CT1403" s="92"/>
      <c r="CU1403" s="92"/>
      <c r="CV1403" s="92"/>
      <c r="CW1403" s="92"/>
      <c r="CX1403" s="92"/>
      <c r="CY1403" s="92"/>
      <c r="CZ1403" s="92"/>
      <c r="DA1403" s="92"/>
      <c r="DB1403" s="92"/>
      <c r="DC1403" s="92"/>
      <c r="DD1403" s="92"/>
      <c r="DE1403" s="92"/>
      <c r="DF1403" s="92"/>
      <c r="DG1403" s="92"/>
      <c r="DH1403" s="92"/>
      <c r="DI1403" s="92"/>
      <c r="DJ1403" s="92"/>
      <c r="DK1403" s="92"/>
      <c r="DL1403" s="92"/>
      <c r="DM1403" s="92"/>
      <c r="DN1403" s="92"/>
      <c r="DO1403" s="92"/>
      <c r="DP1403" s="92"/>
      <c r="DQ1403" s="92"/>
      <c r="DR1403" s="92"/>
      <c r="DS1403" s="92"/>
      <c r="DT1403" s="92"/>
      <c r="DU1403" s="92"/>
      <c r="DV1403" s="92"/>
      <c r="DW1403" s="92"/>
      <c r="DX1403" s="93"/>
      <c r="DY1403" s="92"/>
      <c r="DZ1403" s="92"/>
      <c r="EA1403" s="92"/>
      <c r="EB1403" s="92"/>
      <c r="EC1403" s="92"/>
      <c r="ED1403" s="92"/>
      <c r="EE1403" s="92"/>
      <c r="EF1403" s="92"/>
      <c r="EG1403" s="92"/>
      <c r="EH1403" s="92"/>
      <c r="EK1403" s="94"/>
      <c r="EL1403" s="95"/>
    </row>
    <row r="1404" spans="7:142" x14ac:dyDescent="0.15"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129"/>
      <c r="Q1404" s="129"/>
      <c r="R1404" s="129"/>
      <c r="S1404" s="236"/>
      <c r="T1404" s="129"/>
      <c r="U1404" s="129"/>
      <c r="V1404" s="129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  <c r="BP1404" s="129"/>
      <c r="BQ1404" s="129"/>
      <c r="BR1404" s="129"/>
      <c r="BS1404" s="129"/>
      <c r="BT1404" s="129"/>
      <c r="BU1404" s="129"/>
      <c r="BV1404" s="129"/>
      <c r="BW1404" s="129"/>
      <c r="BX1404" s="129"/>
      <c r="BY1404" s="129"/>
      <c r="BZ1404" s="129"/>
      <c r="CA1404" s="129"/>
      <c r="CB1404" s="129"/>
      <c r="CC1404" s="129"/>
      <c r="CD1404" s="129"/>
      <c r="CE1404" s="129"/>
      <c r="CF1404" s="92"/>
      <c r="CG1404" s="92"/>
      <c r="CH1404" s="92"/>
      <c r="CI1404" s="92"/>
      <c r="CJ1404" s="92"/>
      <c r="CK1404" s="92"/>
      <c r="CL1404" s="92"/>
      <c r="CM1404" s="92"/>
      <c r="CN1404" s="92"/>
      <c r="CO1404" s="92"/>
      <c r="CP1404" s="92"/>
      <c r="CQ1404" s="92"/>
      <c r="CR1404" s="92"/>
      <c r="CS1404" s="92"/>
      <c r="CT1404" s="92"/>
      <c r="CU1404" s="92"/>
      <c r="CV1404" s="92"/>
      <c r="CW1404" s="92"/>
      <c r="CX1404" s="92"/>
      <c r="CY1404" s="92"/>
      <c r="CZ1404" s="92"/>
      <c r="DA1404" s="92"/>
      <c r="DB1404" s="92"/>
      <c r="DC1404" s="92"/>
      <c r="DD1404" s="92"/>
      <c r="DE1404" s="92"/>
      <c r="DF1404" s="92"/>
      <c r="DG1404" s="92"/>
      <c r="DH1404" s="92"/>
      <c r="DI1404" s="92"/>
      <c r="DJ1404" s="92"/>
      <c r="DK1404" s="92"/>
      <c r="DL1404" s="92"/>
      <c r="DM1404" s="92"/>
      <c r="DN1404" s="92"/>
      <c r="DO1404" s="92"/>
      <c r="DP1404" s="92"/>
      <c r="DQ1404" s="92"/>
      <c r="DR1404" s="92"/>
      <c r="DS1404" s="92"/>
      <c r="DT1404" s="92"/>
      <c r="DU1404" s="92"/>
      <c r="DV1404" s="92"/>
      <c r="DW1404" s="92"/>
      <c r="DX1404" s="93"/>
      <c r="DY1404" s="92"/>
      <c r="DZ1404" s="92"/>
      <c r="EA1404" s="92"/>
      <c r="EB1404" s="92"/>
      <c r="EC1404" s="92"/>
      <c r="ED1404" s="92"/>
      <c r="EE1404" s="92"/>
      <c r="EF1404" s="92"/>
      <c r="EG1404" s="92"/>
      <c r="EH1404" s="92"/>
      <c r="EJ1404" s="115"/>
      <c r="EK1404" s="94"/>
      <c r="EL1404" s="95"/>
    </row>
    <row r="1405" spans="7:142" x14ac:dyDescent="0.15"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236"/>
      <c r="T1405" s="129"/>
      <c r="U1405" s="129"/>
      <c r="V1405" s="129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  <c r="BP1405" s="129"/>
      <c r="BQ1405" s="129"/>
      <c r="BR1405" s="129"/>
      <c r="BS1405" s="129"/>
      <c r="BT1405" s="129"/>
      <c r="BU1405" s="129"/>
      <c r="BV1405" s="129"/>
      <c r="BW1405" s="129"/>
      <c r="BX1405" s="129"/>
      <c r="BY1405" s="129"/>
      <c r="BZ1405" s="129"/>
      <c r="CA1405" s="129"/>
      <c r="CB1405" s="129"/>
      <c r="CC1405" s="129"/>
      <c r="CD1405" s="129"/>
      <c r="CE1405" s="129"/>
      <c r="CF1405" s="92"/>
      <c r="CG1405" s="92"/>
      <c r="CH1405" s="92"/>
      <c r="CI1405" s="92"/>
      <c r="CJ1405" s="92"/>
      <c r="CK1405" s="92"/>
      <c r="CL1405" s="92"/>
      <c r="CM1405" s="92"/>
      <c r="CN1405" s="92"/>
      <c r="CO1405" s="92"/>
      <c r="CP1405" s="92"/>
      <c r="CQ1405" s="92"/>
      <c r="CR1405" s="92"/>
      <c r="CS1405" s="92"/>
      <c r="CT1405" s="92"/>
      <c r="CU1405" s="92"/>
      <c r="CV1405" s="92"/>
      <c r="CW1405" s="92"/>
      <c r="CX1405" s="92"/>
      <c r="CY1405" s="92"/>
      <c r="CZ1405" s="92"/>
      <c r="DA1405" s="92"/>
      <c r="DB1405" s="92"/>
      <c r="DC1405" s="92"/>
      <c r="DD1405" s="92"/>
      <c r="DE1405" s="92"/>
      <c r="DF1405" s="92"/>
      <c r="DG1405" s="92"/>
      <c r="DH1405" s="92"/>
      <c r="DI1405" s="92"/>
      <c r="DJ1405" s="92"/>
      <c r="DK1405" s="92"/>
      <c r="DL1405" s="92"/>
      <c r="DM1405" s="92"/>
      <c r="DN1405" s="92"/>
      <c r="DO1405" s="92"/>
      <c r="DP1405" s="92"/>
      <c r="DQ1405" s="92"/>
      <c r="DR1405" s="92"/>
      <c r="DS1405" s="92"/>
      <c r="DT1405" s="92"/>
      <c r="DU1405" s="92"/>
      <c r="DV1405" s="92"/>
      <c r="DW1405" s="92"/>
      <c r="DX1405" s="93"/>
      <c r="DY1405" s="92"/>
      <c r="DZ1405" s="92"/>
      <c r="EA1405" s="92"/>
      <c r="EB1405" s="92"/>
      <c r="EC1405" s="92"/>
      <c r="ED1405" s="92"/>
      <c r="EE1405" s="92"/>
      <c r="EF1405" s="92"/>
      <c r="EG1405" s="92"/>
      <c r="EH1405" s="92"/>
      <c r="EK1405" s="94"/>
      <c r="EL1405" s="95"/>
    </row>
    <row r="1406" spans="7:142" x14ac:dyDescent="0.15"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129"/>
      <c r="Q1406" s="129"/>
      <c r="R1406" s="129"/>
      <c r="S1406" s="236"/>
      <c r="T1406" s="129"/>
      <c r="U1406" s="129"/>
      <c r="V1406" s="129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  <c r="BP1406" s="129"/>
      <c r="BQ1406" s="129"/>
      <c r="BR1406" s="129"/>
      <c r="BS1406" s="129"/>
      <c r="BT1406" s="129"/>
      <c r="BU1406" s="129"/>
      <c r="BV1406" s="129"/>
      <c r="BW1406" s="129"/>
      <c r="BX1406" s="129"/>
      <c r="BY1406" s="129"/>
      <c r="BZ1406" s="129"/>
      <c r="CA1406" s="129"/>
      <c r="CB1406" s="129"/>
      <c r="CC1406" s="129"/>
      <c r="CD1406" s="129"/>
      <c r="CE1406" s="129"/>
      <c r="CF1406" s="92"/>
      <c r="CG1406" s="92"/>
      <c r="CH1406" s="92"/>
      <c r="CI1406" s="92"/>
      <c r="CJ1406" s="92"/>
      <c r="CK1406" s="92"/>
      <c r="CL1406" s="92"/>
      <c r="CM1406" s="92"/>
      <c r="CN1406" s="92"/>
      <c r="CO1406" s="92"/>
      <c r="CP1406" s="92"/>
      <c r="CQ1406" s="92"/>
      <c r="CR1406" s="92"/>
      <c r="CS1406" s="92"/>
      <c r="CT1406" s="92"/>
      <c r="CU1406" s="92"/>
      <c r="CV1406" s="92"/>
      <c r="CW1406" s="92"/>
      <c r="CX1406" s="92"/>
      <c r="CY1406" s="92"/>
      <c r="CZ1406" s="92"/>
      <c r="DA1406" s="92"/>
      <c r="DB1406" s="92"/>
      <c r="DC1406" s="92"/>
      <c r="DD1406" s="92"/>
      <c r="DE1406" s="92"/>
      <c r="DF1406" s="92"/>
      <c r="DG1406" s="92"/>
      <c r="DH1406" s="92"/>
      <c r="DI1406" s="92"/>
      <c r="DJ1406" s="92"/>
      <c r="DK1406" s="92"/>
      <c r="DL1406" s="92"/>
      <c r="DM1406" s="92"/>
      <c r="DN1406" s="92"/>
      <c r="DO1406" s="92"/>
      <c r="DP1406" s="92"/>
      <c r="DQ1406" s="92"/>
      <c r="DR1406" s="92"/>
      <c r="DS1406" s="92"/>
      <c r="DT1406" s="92"/>
      <c r="DU1406" s="92"/>
      <c r="DV1406" s="92"/>
      <c r="DW1406" s="92"/>
      <c r="DX1406" s="93"/>
      <c r="DY1406" s="92"/>
      <c r="DZ1406" s="92"/>
      <c r="EA1406" s="92"/>
      <c r="EB1406" s="92"/>
      <c r="EC1406" s="92"/>
      <c r="ED1406" s="92"/>
      <c r="EE1406" s="92"/>
      <c r="EF1406" s="92"/>
      <c r="EG1406" s="92"/>
      <c r="EH1406" s="92"/>
      <c r="EJ1406" s="115"/>
      <c r="EK1406" s="94"/>
      <c r="EL1406" s="95"/>
    </row>
    <row r="1407" spans="7:142" x14ac:dyDescent="0.15"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129"/>
      <c r="Q1407" s="129"/>
      <c r="R1407" s="129"/>
      <c r="S1407" s="236"/>
      <c r="T1407" s="129"/>
      <c r="U1407" s="129"/>
      <c r="V1407" s="129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  <c r="BP1407" s="129"/>
      <c r="BQ1407" s="129"/>
      <c r="BR1407" s="129"/>
      <c r="BS1407" s="129"/>
      <c r="BT1407" s="129"/>
      <c r="BU1407" s="129"/>
      <c r="BV1407" s="129"/>
      <c r="BW1407" s="129"/>
      <c r="BX1407" s="129"/>
      <c r="BY1407" s="129"/>
      <c r="BZ1407" s="129"/>
      <c r="CA1407" s="129"/>
      <c r="CB1407" s="129"/>
      <c r="CC1407" s="129"/>
      <c r="CD1407" s="129"/>
      <c r="CE1407" s="129"/>
      <c r="CF1407" s="92"/>
      <c r="CG1407" s="92"/>
      <c r="CH1407" s="92"/>
      <c r="CI1407" s="92"/>
      <c r="CJ1407" s="92"/>
      <c r="CK1407" s="92"/>
      <c r="CL1407" s="92"/>
      <c r="CM1407" s="92"/>
      <c r="CN1407" s="92"/>
      <c r="CO1407" s="92"/>
      <c r="CP1407" s="92"/>
      <c r="CQ1407" s="92"/>
      <c r="CR1407" s="92"/>
      <c r="CS1407" s="92"/>
      <c r="CT1407" s="92"/>
      <c r="CU1407" s="92"/>
      <c r="CV1407" s="92"/>
      <c r="CW1407" s="92"/>
      <c r="CX1407" s="92"/>
      <c r="CY1407" s="92"/>
      <c r="CZ1407" s="92"/>
      <c r="DA1407" s="92"/>
      <c r="DB1407" s="92"/>
      <c r="DC1407" s="92"/>
      <c r="DD1407" s="92"/>
      <c r="DE1407" s="92"/>
      <c r="DF1407" s="92"/>
      <c r="DG1407" s="92"/>
      <c r="DH1407" s="92"/>
      <c r="DI1407" s="92"/>
      <c r="DJ1407" s="92"/>
      <c r="DK1407" s="92"/>
      <c r="DL1407" s="92"/>
      <c r="DM1407" s="92"/>
      <c r="DN1407" s="92"/>
      <c r="DO1407" s="92"/>
      <c r="DP1407" s="92"/>
      <c r="DQ1407" s="92"/>
      <c r="DR1407" s="92"/>
      <c r="DS1407" s="92"/>
      <c r="DT1407" s="92"/>
      <c r="DU1407" s="92"/>
      <c r="DV1407" s="92"/>
      <c r="DW1407" s="92"/>
      <c r="DX1407" s="93"/>
      <c r="DY1407" s="92"/>
      <c r="DZ1407" s="92"/>
      <c r="EA1407" s="92"/>
      <c r="EB1407" s="92"/>
      <c r="EC1407" s="92"/>
      <c r="ED1407" s="92"/>
      <c r="EE1407" s="92"/>
      <c r="EF1407" s="92"/>
      <c r="EG1407" s="92"/>
      <c r="EH1407" s="92"/>
      <c r="EK1407" s="94"/>
      <c r="EL1407" s="95"/>
    </row>
    <row r="1408" spans="7:142" x14ac:dyDescent="0.15"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129"/>
      <c r="Q1408" s="129"/>
      <c r="R1408" s="129"/>
      <c r="S1408" s="236"/>
      <c r="T1408" s="129"/>
      <c r="U1408" s="129"/>
      <c r="V1408" s="129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  <c r="BP1408" s="129"/>
      <c r="BQ1408" s="129"/>
      <c r="BR1408" s="129"/>
      <c r="BS1408" s="129"/>
      <c r="BT1408" s="129"/>
      <c r="BU1408" s="129"/>
      <c r="BV1408" s="129"/>
      <c r="BW1408" s="129"/>
      <c r="BX1408" s="129"/>
      <c r="BY1408" s="129"/>
      <c r="BZ1408" s="129"/>
      <c r="CA1408" s="129"/>
      <c r="CB1408" s="129"/>
      <c r="CC1408" s="129"/>
      <c r="CD1408" s="129"/>
      <c r="CE1408" s="129"/>
      <c r="CF1408" s="92"/>
      <c r="CG1408" s="92"/>
      <c r="CH1408" s="92"/>
      <c r="CI1408" s="92"/>
      <c r="CJ1408" s="92"/>
      <c r="CK1408" s="92"/>
      <c r="CL1408" s="92"/>
      <c r="CM1408" s="92"/>
      <c r="CN1408" s="92"/>
      <c r="CO1408" s="92"/>
      <c r="CP1408" s="92"/>
      <c r="CQ1408" s="92"/>
      <c r="CR1408" s="92"/>
      <c r="CS1408" s="92"/>
      <c r="CT1408" s="92"/>
      <c r="CU1408" s="92"/>
      <c r="CV1408" s="92"/>
      <c r="CW1408" s="92"/>
      <c r="CX1408" s="92"/>
      <c r="CY1408" s="92"/>
      <c r="CZ1408" s="92"/>
      <c r="DA1408" s="92"/>
      <c r="DB1408" s="92"/>
      <c r="DC1408" s="92"/>
      <c r="DD1408" s="92"/>
      <c r="DE1408" s="92"/>
      <c r="DF1408" s="92"/>
      <c r="DG1408" s="92"/>
      <c r="DH1408" s="92"/>
      <c r="DI1408" s="92"/>
      <c r="DJ1408" s="92"/>
      <c r="DK1408" s="92"/>
      <c r="DL1408" s="92"/>
      <c r="DM1408" s="92"/>
      <c r="DN1408" s="92"/>
      <c r="DO1408" s="92"/>
      <c r="DP1408" s="92"/>
      <c r="DQ1408" s="92"/>
      <c r="DR1408" s="92"/>
      <c r="DS1408" s="92"/>
      <c r="DT1408" s="92"/>
      <c r="DU1408" s="92"/>
      <c r="DV1408" s="92"/>
      <c r="DW1408" s="92"/>
      <c r="DX1408" s="93"/>
      <c r="DY1408" s="92"/>
      <c r="DZ1408" s="92"/>
      <c r="EA1408" s="92"/>
      <c r="EB1408" s="92"/>
      <c r="EC1408" s="92"/>
      <c r="ED1408" s="92"/>
      <c r="EE1408" s="92"/>
      <c r="EF1408" s="92"/>
      <c r="EG1408" s="92"/>
      <c r="EH1408" s="92"/>
      <c r="EK1408" s="94"/>
      <c r="EL1408" s="95"/>
    </row>
    <row r="1409" spans="7:142" x14ac:dyDescent="0.15"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129"/>
      <c r="Q1409" s="129"/>
      <c r="R1409" s="129"/>
      <c r="S1409" s="236"/>
      <c r="T1409" s="129"/>
      <c r="U1409" s="129"/>
      <c r="V1409" s="129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  <c r="BP1409" s="129"/>
      <c r="BQ1409" s="129"/>
      <c r="BR1409" s="129"/>
      <c r="BS1409" s="129"/>
      <c r="BT1409" s="129"/>
      <c r="BU1409" s="129"/>
      <c r="BV1409" s="129"/>
      <c r="BW1409" s="129"/>
      <c r="BX1409" s="129"/>
      <c r="BY1409" s="129"/>
      <c r="BZ1409" s="129"/>
      <c r="CA1409" s="129"/>
      <c r="CB1409" s="129"/>
      <c r="CC1409" s="129"/>
      <c r="CD1409" s="129"/>
      <c r="CE1409" s="129"/>
      <c r="CF1409" s="92"/>
      <c r="CG1409" s="92"/>
      <c r="CH1409" s="92"/>
      <c r="CI1409" s="92"/>
      <c r="CJ1409" s="92"/>
      <c r="CK1409" s="92"/>
      <c r="CL1409" s="92"/>
      <c r="CM1409" s="92"/>
      <c r="CN1409" s="92"/>
      <c r="CO1409" s="92"/>
      <c r="CP1409" s="92"/>
      <c r="CQ1409" s="92"/>
      <c r="CR1409" s="92"/>
      <c r="CS1409" s="92"/>
      <c r="CT1409" s="92"/>
      <c r="CU1409" s="92"/>
      <c r="CV1409" s="92"/>
      <c r="CW1409" s="92"/>
      <c r="CX1409" s="92"/>
      <c r="CY1409" s="92"/>
      <c r="CZ1409" s="92"/>
      <c r="DA1409" s="92"/>
      <c r="DB1409" s="92"/>
      <c r="DC1409" s="92"/>
      <c r="DD1409" s="92"/>
      <c r="DE1409" s="92"/>
      <c r="DF1409" s="92"/>
      <c r="DG1409" s="92"/>
      <c r="DH1409" s="92"/>
      <c r="DI1409" s="92"/>
      <c r="DJ1409" s="92"/>
      <c r="DK1409" s="92"/>
      <c r="DL1409" s="92"/>
      <c r="DM1409" s="92"/>
      <c r="DN1409" s="92"/>
      <c r="DO1409" s="92"/>
      <c r="DP1409" s="92"/>
      <c r="DQ1409" s="92"/>
      <c r="DR1409" s="92"/>
      <c r="DS1409" s="92"/>
      <c r="DT1409" s="92"/>
      <c r="DU1409" s="92"/>
      <c r="DV1409" s="92"/>
      <c r="DW1409" s="92"/>
      <c r="DX1409" s="93"/>
      <c r="DY1409" s="92"/>
      <c r="DZ1409" s="92"/>
      <c r="EA1409" s="92"/>
      <c r="EB1409" s="92"/>
      <c r="EC1409" s="92"/>
      <c r="ED1409" s="92"/>
      <c r="EE1409" s="92"/>
      <c r="EF1409" s="92"/>
      <c r="EG1409" s="92"/>
      <c r="EH1409" s="92"/>
      <c r="EK1409" s="94"/>
      <c r="EL1409" s="95"/>
    </row>
    <row r="1410" spans="7:142" x14ac:dyDescent="0.15">
      <c r="G1410" s="129"/>
      <c r="H1410" s="129"/>
      <c r="I1410" s="129"/>
      <c r="J1410" s="129"/>
      <c r="K1410" s="129"/>
      <c r="L1410" s="129"/>
      <c r="M1410" s="129"/>
      <c r="N1410" s="129"/>
      <c r="O1410" s="129"/>
      <c r="P1410" s="129"/>
      <c r="Q1410" s="129"/>
      <c r="R1410" s="129"/>
      <c r="S1410" s="236"/>
      <c r="T1410" s="129"/>
      <c r="U1410" s="129"/>
      <c r="V1410" s="129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  <c r="BP1410" s="129"/>
      <c r="BQ1410" s="129"/>
      <c r="BR1410" s="129"/>
      <c r="BS1410" s="129"/>
      <c r="BT1410" s="129"/>
      <c r="BU1410" s="129"/>
      <c r="BV1410" s="129"/>
      <c r="BW1410" s="129"/>
      <c r="BX1410" s="129"/>
      <c r="BY1410" s="129"/>
      <c r="BZ1410" s="129"/>
      <c r="CA1410" s="129"/>
      <c r="CB1410" s="129"/>
      <c r="CC1410" s="129"/>
      <c r="CD1410" s="129"/>
      <c r="CE1410" s="129"/>
      <c r="CF1410" s="92"/>
      <c r="CG1410" s="92"/>
      <c r="CH1410" s="92"/>
      <c r="CI1410" s="92"/>
      <c r="CJ1410" s="92"/>
      <c r="CK1410" s="92"/>
      <c r="CL1410" s="92"/>
      <c r="CM1410" s="92"/>
      <c r="CN1410" s="92"/>
      <c r="CO1410" s="92"/>
      <c r="CP1410" s="92"/>
      <c r="CQ1410" s="92"/>
      <c r="CR1410" s="92"/>
      <c r="CS1410" s="92"/>
      <c r="CT1410" s="92"/>
      <c r="CU1410" s="92"/>
      <c r="CV1410" s="92"/>
      <c r="CW1410" s="92"/>
      <c r="CX1410" s="92"/>
      <c r="CY1410" s="92"/>
      <c r="CZ1410" s="92"/>
      <c r="DA1410" s="92"/>
      <c r="DB1410" s="92"/>
      <c r="DC1410" s="92"/>
      <c r="DD1410" s="92"/>
      <c r="DE1410" s="92"/>
      <c r="DF1410" s="92"/>
      <c r="DG1410" s="92"/>
      <c r="DH1410" s="92"/>
      <c r="DI1410" s="92"/>
      <c r="DJ1410" s="92"/>
      <c r="DK1410" s="92"/>
      <c r="DL1410" s="92"/>
      <c r="DM1410" s="92"/>
      <c r="DN1410" s="92"/>
      <c r="DO1410" s="92"/>
      <c r="DP1410" s="92"/>
      <c r="DQ1410" s="92"/>
      <c r="DR1410" s="92"/>
      <c r="DS1410" s="92"/>
      <c r="DT1410" s="92"/>
      <c r="DU1410" s="92"/>
      <c r="DV1410" s="92"/>
      <c r="DW1410" s="92"/>
      <c r="DX1410" s="93"/>
      <c r="DY1410" s="92"/>
      <c r="DZ1410" s="92"/>
      <c r="EA1410" s="92"/>
      <c r="EB1410" s="92"/>
      <c r="EC1410" s="92"/>
      <c r="ED1410" s="92"/>
      <c r="EE1410" s="92"/>
      <c r="EF1410" s="92"/>
      <c r="EG1410" s="92"/>
      <c r="EH1410" s="92"/>
      <c r="EJ1410" s="115"/>
      <c r="EK1410" s="94"/>
      <c r="EL1410" s="95"/>
    </row>
    <row r="1411" spans="7:142" x14ac:dyDescent="0.15">
      <c r="G1411" s="129"/>
      <c r="H1411" s="129"/>
      <c r="I1411" s="129"/>
      <c r="J1411" s="129"/>
      <c r="K1411" s="129"/>
      <c r="L1411" s="129"/>
      <c r="M1411" s="129"/>
      <c r="N1411" s="129"/>
      <c r="O1411" s="129"/>
      <c r="P1411" s="129"/>
      <c r="Q1411" s="129"/>
      <c r="R1411" s="129"/>
      <c r="S1411" s="236"/>
      <c r="T1411" s="129"/>
      <c r="U1411" s="129"/>
      <c r="V1411" s="129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  <c r="BP1411" s="129"/>
      <c r="BQ1411" s="129"/>
      <c r="BR1411" s="129"/>
      <c r="BS1411" s="129"/>
      <c r="BT1411" s="129"/>
      <c r="BU1411" s="129"/>
      <c r="BV1411" s="129"/>
      <c r="BW1411" s="129"/>
      <c r="BX1411" s="129"/>
      <c r="BY1411" s="129"/>
      <c r="BZ1411" s="129"/>
      <c r="CA1411" s="129"/>
      <c r="CB1411" s="129"/>
      <c r="CC1411" s="129"/>
      <c r="CD1411" s="129"/>
      <c r="CE1411" s="129"/>
      <c r="CF1411" s="92"/>
      <c r="CG1411" s="92"/>
      <c r="CH1411" s="92"/>
      <c r="CI1411" s="92"/>
      <c r="CJ1411" s="92"/>
      <c r="CK1411" s="92"/>
      <c r="CL1411" s="92"/>
      <c r="CM1411" s="92"/>
      <c r="CN1411" s="92"/>
      <c r="CO1411" s="92"/>
      <c r="CP1411" s="92"/>
      <c r="CQ1411" s="92"/>
      <c r="CR1411" s="92"/>
      <c r="CS1411" s="92"/>
      <c r="CT1411" s="92"/>
      <c r="CU1411" s="92"/>
      <c r="CV1411" s="92"/>
      <c r="CW1411" s="92"/>
      <c r="CX1411" s="92"/>
      <c r="CY1411" s="92"/>
      <c r="CZ1411" s="92"/>
      <c r="DA1411" s="92"/>
      <c r="DB1411" s="92"/>
      <c r="DC1411" s="92"/>
      <c r="DD1411" s="92"/>
      <c r="DE1411" s="92"/>
      <c r="DF1411" s="92"/>
      <c r="DG1411" s="92"/>
      <c r="DH1411" s="92"/>
      <c r="DI1411" s="92"/>
      <c r="DJ1411" s="92"/>
      <c r="DK1411" s="92"/>
      <c r="DL1411" s="92"/>
      <c r="DM1411" s="92"/>
      <c r="DN1411" s="92"/>
      <c r="DO1411" s="92"/>
      <c r="DP1411" s="92"/>
      <c r="DQ1411" s="92"/>
      <c r="DR1411" s="92"/>
      <c r="DS1411" s="92"/>
      <c r="DT1411" s="92"/>
      <c r="DU1411" s="92"/>
      <c r="DV1411" s="92"/>
      <c r="DW1411" s="92"/>
      <c r="DX1411" s="93"/>
      <c r="DY1411" s="92"/>
      <c r="DZ1411" s="92"/>
      <c r="EA1411" s="92"/>
      <c r="EB1411" s="92"/>
      <c r="EC1411" s="92"/>
      <c r="ED1411" s="92"/>
      <c r="EE1411" s="92"/>
      <c r="EF1411" s="92"/>
      <c r="EG1411" s="92"/>
      <c r="EH1411" s="92"/>
      <c r="EK1411" s="94"/>
      <c r="EL1411" s="95"/>
    </row>
    <row r="1412" spans="7:142" x14ac:dyDescent="0.15">
      <c r="G1412" s="129"/>
      <c r="H1412" s="129"/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236"/>
      <c r="T1412" s="129"/>
      <c r="U1412" s="129"/>
      <c r="V1412" s="129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  <c r="BP1412" s="129"/>
      <c r="BQ1412" s="129"/>
      <c r="BR1412" s="129"/>
      <c r="BS1412" s="129"/>
      <c r="BT1412" s="129"/>
      <c r="BU1412" s="129"/>
      <c r="BV1412" s="129"/>
      <c r="BW1412" s="129"/>
      <c r="BX1412" s="129"/>
      <c r="BY1412" s="129"/>
      <c r="BZ1412" s="129"/>
      <c r="CA1412" s="129"/>
      <c r="CB1412" s="129"/>
      <c r="CC1412" s="129"/>
      <c r="CD1412" s="129"/>
      <c r="CE1412" s="129"/>
      <c r="CF1412" s="92"/>
      <c r="CG1412" s="92"/>
      <c r="CH1412" s="92"/>
      <c r="CI1412" s="92"/>
      <c r="CJ1412" s="92"/>
      <c r="CK1412" s="92"/>
      <c r="CL1412" s="92"/>
      <c r="CM1412" s="92"/>
      <c r="CN1412" s="92"/>
      <c r="CO1412" s="92"/>
      <c r="CP1412" s="92"/>
      <c r="CQ1412" s="92"/>
      <c r="CR1412" s="92"/>
      <c r="CS1412" s="92"/>
      <c r="CT1412" s="92"/>
      <c r="CU1412" s="92"/>
      <c r="CV1412" s="92"/>
      <c r="CW1412" s="92"/>
      <c r="CX1412" s="92"/>
      <c r="CY1412" s="92"/>
      <c r="CZ1412" s="92"/>
      <c r="DA1412" s="92"/>
      <c r="DB1412" s="92"/>
      <c r="DC1412" s="92"/>
      <c r="DD1412" s="92"/>
      <c r="DE1412" s="92"/>
      <c r="DF1412" s="92"/>
      <c r="DG1412" s="92"/>
      <c r="DH1412" s="92"/>
      <c r="DI1412" s="92"/>
      <c r="DJ1412" s="92"/>
      <c r="DK1412" s="92"/>
      <c r="DL1412" s="92"/>
      <c r="DM1412" s="92"/>
      <c r="DN1412" s="92"/>
      <c r="DO1412" s="92"/>
      <c r="DP1412" s="92"/>
      <c r="DQ1412" s="92"/>
      <c r="DR1412" s="92"/>
      <c r="DS1412" s="92"/>
      <c r="DT1412" s="92"/>
      <c r="DU1412" s="92"/>
      <c r="DV1412" s="92"/>
      <c r="DW1412" s="92"/>
      <c r="DX1412" s="93"/>
      <c r="DY1412" s="92"/>
      <c r="DZ1412" s="92"/>
      <c r="EA1412" s="92"/>
      <c r="EB1412" s="92"/>
      <c r="EC1412" s="92"/>
      <c r="ED1412" s="92"/>
      <c r="EE1412" s="92"/>
      <c r="EF1412" s="92"/>
      <c r="EG1412" s="92"/>
      <c r="EH1412" s="92"/>
      <c r="EK1412" s="94"/>
      <c r="EL1412" s="95"/>
    </row>
    <row r="1413" spans="7:142" x14ac:dyDescent="0.15">
      <c r="G1413" s="129"/>
      <c r="H1413" s="129"/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236"/>
      <c r="T1413" s="129"/>
      <c r="U1413" s="129"/>
      <c r="V1413" s="129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  <c r="BP1413" s="129"/>
      <c r="BQ1413" s="129"/>
      <c r="BR1413" s="129"/>
      <c r="BS1413" s="129"/>
      <c r="BT1413" s="129"/>
      <c r="BU1413" s="129"/>
      <c r="BV1413" s="129"/>
      <c r="BW1413" s="129"/>
      <c r="BX1413" s="129"/>
      <c r="BY1413" s="129"/>
      <c r="BZ1413" s="129"/>
      <c r="CA1413" s="129"/>
      <c r="CB1413" s="129"/>
      <c r="CC1413" s="129"/>
      <c r="CD1413" s="129"/>
      <c r="CE1413" s="129"/>
      <c r="CF1413" s="92"/>
      <c r="CG1413" s="92"/>
      <c r="CH1413" s="92"/>
      <c r="CI1413" s="92"/>
      <c r="CJ1413" s="92"/>
      <c r="CK1413" s="92"/>
      <c r="CL1413" s="92"/>
      <c r="CM1413" s="92"/>
      <c r="CN1413" s="92"/>
      <c r="CO1413" s="92"/>
      <c r="CP1413" s="92"/>
      <c r="CQ1413" s="92"/>
      <c r="CR1413" s="92"/>
      <c r="CS1413" s="92"/>
      <c r="CT1413" s="92"/>
      <c r="CU1413" s="92"/>
      <c r="CV1413" s="92"/>
      <c r="CW1413" s="92"/>
      <c r="CX1413" s="92"/>
      <c r="CY1413" s="92"/>
      <c r="CZ1413" s="92"/>
      <c r="DA1413" s="92"/>
      <c r="DB1413" s="92"/>
      <c r="DC1413" s="92"/>
      <c r="DD1413" s="92"/>
      <c r="DE1413" s="92"/>
      <c r="DF1413" s="92"/>
      <c r="DG1413" s="92"/>
      <c r="DH1413" s="92"/>
      <c r="DI1413" s="92"/>
      <c r="DJ1413" s="92"/>
      <c r="DK1413" s="92"/>
      <c r="DL1413" s="92"/>
      <c r="DM1413" s="92"/>
      <c r="DN1413" s="92"/>
      <c r="DO1413" s="92"/>
      <c r="DP1413" s="92"/>
      <c r="DQ1413" s="92"/>
      <c r="DR1413" s="92"/>
      <c r="DS1413" s="92"/>
      <c r="DT1413" s="92"/>
      <c r="DU1413" s="92"/>
      <c r="DV1413" s="92"/>
      <c r="DW1413" s="92"/>
      <c r="DX1413" s="93"/>
      <c r="DY1413" s="92"/>
      <c r="DZ1413" s="92"/>
      <c r="EA1413" s="92"/>
      <c r="EB1413" s="92"/>
      <c r="EC1413" s="92"/>
      <c r="ED1413" s="92"/>
      <c r="EE1413" s="92"/>
      <c r="EF1413" s="92"/>
      <c r="EG1413" s="92"/>
      <c r="EH1413" s="92"/>
      <c r="EK1413" s="94"/>
      <c r="EL1413" s="95"/>
    </row>
    <row r="1414" spans="7:142" x14ac:dyDescent="0.15">
      <c r="G1414" s="129"/>
      <c r="H1414" s="129"/>
      <c r="I1414" s="129"/>
      <c r="J1414" s="129"/>
      <c r="K1414" s="129"/>
      <c r="L1414" s="129"/>
      <c r="M1414" s="129"/>
      <c r="N1414" s="129"/>
      <c r="O1414" s="129"/>
      <c r="P1414" s="129"/>
      <c r="Q1414" s="129"/>
      <c r="R1414" s="129"/>
      <c r="S1414" s="236"/>
      <c r="T1414" s="129"/>
      <c r="U1414" s="129"/>
      <c r="V1414" s="129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  <c r="BP1414" s="129"/>
      <c r="BQ1414" s="129"/>
      <c r="BR1414" s="129"/>
      <c r="BS1414" s="129"/>
      <c r="BT1414" s="129"/>
      <c r="BU1414" s="129"/>
      <c r="BV1414" s="129"/>
      <c r="BW1414" s="129"/>
      <c r="BX1414" s="129"/>
      <c r="BY1414" s="129"/>
      <c r="BZ1414" s="129"/>
      <c r="CA1414" s="129"/>
      <c r="CB1414" s="129"/>
      <c r="CC1414" s="129"/>
      <c r="CD1414" s="129"/>
      <c r="CE1414" s="129"/>
      <c r="CF1414" s="92"/>
      <c r="CG1414" s="92"/>
      <c r="CH1414" s="92"/>
      <c r="CI1414" s="92"/>
      <c r="CJ1414" s="92"/>
      <c r="CK1414" s="92"/>
      <c r="CL1414" s="92"/>
      <c r="CM1414" s="92"/>
      <c r="CN1414" s="92"/>
      <c r="CO1414" s="92"/>
      <c r="CP1414" s="92"/>
      <c r="CQ1414" s="92"/>
      <c r="CR1414" s="92"/>
      <c r="CS1414" s="92"/>
      <c r="CT1414" s="92"/>
      <c r="CU1414" s="92"/>
      <c r="CV1414" s="92"/>
      <c r="CW1414" s="92"/>
      <c r="CX1414" s="92"/>
      <c r="CY1414" s="92"/>
      <c r="CZ1414" s="92"/>
      <c r="DA1414" s="92"/>
      <c r="DB1414" s="92"/>
      <c r="DC1414" s="92"/>
      <c r="DD1414" s="92"/>
      <c r="DE1414" s="92"/>
      <c r="DF1414" s="92"/>
      <c r="DG1414" s="92"/>
      <c r="DH1414" s="92"/>
      <c r="DI1414" s="92"/>
      <c r="DJ1414" s="92"/>
      <c r="DK1414" s="92"/>
      <c r="DL1414" s="92"/>
      <c r="DM1414" s="92"/>
      <c r="DN1414" s="92"/>
      <c r="DO1414" s="92"/>
      <c r="DP1414" s="92"/>
      <c r="DQ1414" s="92"/>
      <c r="DR1414" s="92"/>
      <c r="DS1414" s="92"/>
      <c r="DT1414" s="92"/>
      <c r="DU1414" s="92"/>
      <c r="DV1414" s="92"/>
      <c r="DW1414" s="92"/>
      <c r="DX1414" s="93"/>
      <c r="DY1414" s="92"/>
      <c r="DZ1414" s="92"/>
      <c r="EA1414" s="92"/>
      <c r="EB1414" s="92"/>
      <c r="EC1414" s="92"/>
      <c r="ED1414" s="92"/>
      <c r="EE1414" s="92"/>
      <c r="EF1414" s="92"/>
      <c r="EG1414" s="92"/>
      <c r="EH1414" s="92"/>
      <c r="EK1414" s="94"/>
      <c r="EL1414" s="95"/>
    </row>
    <row r="1415" spans="7:142" x14ac:dyDescent="0.15">
      <c r="G1415" s="129"/>
      <c r="H1415" s="129"/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236"/>
      <c r="T1415" s="129"/>
      <c r="U1415" s="129"/>
      <c r="V1415" s="129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  <c r="BP1415" s="129"/>
      <c r="BQ1415" s="129"/>
      <c r="BR1415" s="129"/>
      <c r="BS1415" s="129"/>
      <c r="BT1415" s="129"/>
      <c r="BU1415" s="129"/>
      <c r="BV1415" s="129"/>
      <c r="BW1415" s="129"/>
      <c r="BX1415" s="129"/>
      <c r="BY1415" s="129"/>
      <c r="BZ1415" s="129"/>
      <c r="CA1415" s="129"/>
      <c r="CB1415" s="129"/>
      <c r="CC1415" s="129"/>
      <c r="CD1415" s="129"/>
      <c r="CE1415" s="129"/>
      <c r="CF1415" s="92"/>
      <c r="CG1415" s="92"/>
      <c r="CH1415" s="92"/>
      <c r="CI1415" s="92"/>
      <c r="CJ1415" s="92"/>
      <c r="CK1415" s="92"/>
      <c r="CL1415" s="92"/>
      <c r="CM1415" s="92"/>
      <c r="CN1415" s="92"/>
      <c r="CO1415" s="92"/>
      <c r="CP1415" s="92"/>
      <c r="CQ1415" s="92"/>
      <c r="CR1415" s="92"/>
      <c r="CS1415" s="92"/>
      <c r="CT1415" s="92"/>
      <c r="CU1415" s="92"/>
      <c r="CV1415" s="92"/>
      <c r="CW1415" s="92"/>
      <c r="CX1415" s="92"/>
      <c r="CY1415" s="92"/>
      <c r="CZ1415" s="92"/>
      <c r="DA1415" s="92"/>
      <c r="DB1415" s="92"/>
      <c r="DC1415" s="92"/>
      <c r="DD1415" s="92"/>
      <c r="DE1415" s="92"/>
      <c r="DF1415" s="92"/>
      <c r="DG1415" s="92"/>
      <c r="DH1415" s="92"/>
      <c r="DI1415" s="92"/>
      <c r="DJ1415" s="92"/>
      <c r="DK1415" s="92"/>
      <c r="DL1415" s="92"/>
      <c r="DM1415" s="92"/>
      <c r="DN1415" s="92"/>
      <c r="DO1415" s="92"/>
      <c r="DP1415" s="92"/>
      <c r="DQ1415" s="92"/>
      <c r="DR1415" s="92"/>
      <c r="DS1415" s="92"/>
      <c r="DT1415" s="92"/>
      <c r="DU1415" s="92"/>
      <c r="DV1415" s="92"/>
      <c r="DW1415" s="92"/>
      <c r="DX1415" s="93"/>
      <c r="DY1415" s="92"/>
      <c r="DZ1415" s="92"/>
      <c r="EA1415" s="92"/>
      <c r="EB1415" s="92"/>
      <c r="EC1415" s="92"/>
      <c r="ED1415" s="92"/>
      <c r="EE1415" s="92"/>
      <c r="EF1415" s="92"/>
      <c r="EG1415" s="92"/>
      <c r="EH1415" s="92"/>
      <c r="EK1415" s="94"/>
      <c r="EL1415" s="95"/>
    </row>
    <row r="1416" spans="7:142" x14ac:dyDescent="0.15">
      <c r="G1416" s="129"/>
      <c r="H1416" s="129"/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236"/>
      <c r="T1416" s="129"/>
      <c r="U1416" s="129"/>
      <c r="V1416" s="129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  <c r="BP1416" s="129"/>
      <c r="BQ1416" s="129"/>
      <c r="BR1416" s="129"/>
      <c r="BS1416" s="129"/>
      <c r="BT1416" s="129"/>
      <c r="BU1416" s="129"/>
      <c r="BV1416" s="129"/>
      <c r="BW1416" s="129"/>
      <c r="BX1416" s="129"/>
      <c r="BY1416" s="129"/>
      <c r="BZ1416" s="129"/>
      <c r="CA1416" s="129"/>
      <c r="CB1416" s="129"/>
      <c r="CC1416" s="129"/>
      <c r="CD1416" s="129"/>
      <c r="CE1416" s="129"/>
      <c r="CF1416" s="92"/>
      <c r="CG1416" s="92"/>
      <c r="CH1416" s="92"/>
      <c r="CI1416" s="92"/>
      <c r="CJ1416" s="92"/>
      <c r="CK1416" s="92"/>
      <c r="CL1416" s="92"/>
      <c r="CM1416" s="92"/>
      <c r="CN1416" s="92"/>
      <c r="CO1416" s="92"/>
      <c r="CP1416" s="92"/>
      <c r="CQ1416" s="92"/>
      <c r="CR1416" s="92"/>
      <c r="CS1416" s="92"/>
      <c r="CT1416" s="92"/>
      <c r="CU1416" s="92"/>
      <c r="CV1416" s="92"/>
      <c r="CW1416" s="92"/>
      <c r="CX1416" s="92"/>
      <c r="CY1416" s="92"/>
      <c r="CZ1416" s="92"/>
      <c r="DA1416" s="92"/>
      <c r="DB1416" s="92"/>
      <c r="DC1416" s="92"/>
      <c r="DD1416" s="92"/>
      <c r="DE1416" s="92"/>
      <c r="DF1416" s="92"/>
      <c r="DG1416" s="92"/>
      <c r="DH1416" s="92"/>
      <c r="DI1416" s="92"/>
      <c r="DJ1416" s="92"/>
      <c r="DK1416" s="92"/>
      <c r="DL1416" s="92"/>
      <c r="DM1416" s="92"/>
      <c r="DN1416" s="92"/>
      <c r="DO1416" s="92"/>
      <c r="DP1416" s="92"/>
      <c r="DQ1416" s="92"/>
      <c r="DR1416" s="92"/>
      <c r="DS1416" s="92"/>
      <c r="DT1416" s="92"/>
      <c r="DU1416" s="92"/>
      <c r="DV1416" s="92"/>
      <c r="DW1416" s="92"/>
      <c r="DX1416" s="93"/>
      <c r="DY1416" s="92"/>
      <c r="DZ1416" s="92"/>
      <c r="EA1416" s="92"/>
      <c r="EB1416" s="92"/>
      <c r="EC1416" s="92"/>
      <c r="ED1416" s="92"/>
      <c r="EE1416" s="92"/>
      <c r="EF1416" s="92"/>
      <c r="EG1416" s="92"/>
      <c r="EH1416" s="92"/>
      <c r="EK1416" s="94"/>
      <c r="EL1416" s="95"/>
    </row>
    <row r="1417" spans="7:142" x14ac:dyDescent="0.15">
      <c r="G1417" s="129"/>
      <c r="H1417" s="129"/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236"/>
      <c r="T1417" s="129"/>
      <c r="U1417" s="129"/>
      <c r="V1417" s="129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  <c r="BP1417" s="129"/>
      <c r="BQ1417" s="129"/>
      <c r="BR1417" s="129"/>
      <c r="BS1417" s="129"/>
      <c r="BT1417" s="129"/>
      <c r="BU1417" s="129"/>
      <c r="BV1417" s="129"/>
      <c r="BW1417" s="129"/>
      <c r="BX1417" s="129"/>
      <c r="BY1417" s="129"/>
      <c r="BZ1417" s="129"/>
      <c r="CA1417" s="129"/>
      <c r="CB1417" s="129"/>
      <c r="CC1417" s="129"/>
      <c r="CD1417" s="129"/>
      <c r="CE1417" s="129"/>
      <c r="CF1417" s="92"/>
      <c r="CG1417" s="92"/>
      <c r="CH1417" s="92"/>
      <c r="CI1417" s="92"/>
      <c r="CJ1417" s="92"/>
      <c r="CK1417" s="92"/>
      <c r="CL1417" s="92"/>
      <c r="CM1417" s="92"/>
      <c r="CN1417" s="92"/>
      <c r="CO1417" s="92"/>
      <c r="CP1417" s="92"/>
      <c r="CQ1417" s="92"/>
      <c r="CR1417" s="92"/>
      <c r="CS1417" s="92"/>
      <c r="CT1417" s="92"/>
      <c r="CU1417" s="92"/>
      <c r="CV1417" s="92"/>
      <c r="CW1417" s="92"/>
      <c r="CX1417" s="92"/>
      <c r="CY1417" s="92"/>
      <c r="CZ1417" s="92"/>
      <c r="DA1417" s="92"/>
      <c r="DB1417" s="92"/>
      <c r="DC1417" s="92"/>
      <c r="DD1417" s="92"/>
      <c r="DE1417" s="92"/>
      <c r="DF1417" s="92"/>
      <c r="DG1417" s="92"/>
      <c r="DH1417" s="92"/>
      <c r="DI1417" s="92"/>
      <c r="DJ1417" s="92"/>
      <c r="DK1417" s="92"/>
      <c r="DL1417" s="92"/>
      <c r="DM1417" s="92"/>
      <c r="DN1417" s="92"/>
      <c r="DO1417" s="92"/>
      <c r="DP1417" s="92"/>
      <c r="DQ1417" s="92"/>
      <c r="DR1417" s="92"/>
      <c r="DS1417" s="92"/>
      <c r="DT1417" s="92"/>
      <c r="DU1417" s="92"/>
      <c r="DV1417" s="92"/>
      <c r="DW1417" s="92"/>
      <c r="DX1417" s="93"/>
      <c r="DY1417" s="92"/>
      <c r="DZ1417" s="92"/>
      <c r="EA1417" s="92"/>
      <c r="EB1417" s="92"/>
      <c r="EC1417" s="92"/>
      <c r="ED1417" s="92"/>
      <c r="EE1417" s="92"/>
      <c r="EF1417" s="92"/>
      <c r="EG1417" s="92"/>
      <c r="EH1417" s="92"/>
      <c r="EJ1417" s="115"/>
      <c r="EK1417" s="94"/>
      <c r="EL1417" s="95"/>
    </row>
    <row r="1418" spans="7:142" x14ac:dyDescent="0.15">
      <c r="G1418" s="129"/>
      <c r="H1418" s="129"/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236"/>
      <c r="T1418" s="129"/>
      <c r="U1418" s="129"/>
      <c r="V1418" s="129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  <c r="BP1418" s="129"/>
      <c r="BQ1418" s="129"/>
      <c r="BR1418" s="129"/>
      <c r="BS1418" s="129"/>
      <c r="BT1418" s="129"/>
      <c r="BU1418" s="129"/>
      <c r="BV1418" s="129"/>
      <c r="BW1418" s="129"/>
      <c r="BX1418" s="129"/>
      <c r="BY1418" s="129"/>
      <c r="BZ1418" s="129"/>
      <c r="CA1418" s="129"/>
      <c r="CB1418" s="129"/>
      <c r="CC1418" s="129"/>
      <c r="CD1418" s="129"/>
      <c r="CE1418" s="129"/>
      <c r="CF1418" s="92"/>
      <c r="CG1418" s="92"/>
      <c r="CH1418" s="92"/>
      <c r="CI1418" s="92"/>
      <c r="CJ1418" s="92"/>
      <c r="CK1418" s="92"/>
      <c r="CL1418" s="92"/>
      <c r="CM1418" s="92"/>
      <c r="CN1418" s="92"/>
      <c r="CO1418" s="92"/>
      <c r="CP1418" s="92"/>
      <c r="CQ1418" s="92"/>
      <c r="CR1418" s="92"/>
      <c r="CS1418" s="92"/>
      <c r="CT1418" s="92"/>
      <c r="CU1418" s="92"/>
      <c r="CV1418" s="92"/>
      <c r="CW1418" s="92"/>
      <c r="CX1418" s="92"/>
      <c r="CY1418" s="92"/>
      <c r="CZ1418" s="92"/>
      <c r="DA1418" s="92"/>
      <c r="DB1418" s="92"/>
      <c r="DC1418" s="92"/>
      <c r="DD1418" s="92"/>
      <c r="DE1418" s="92"/>
      <c r="DF1418" s="92"/>
      <c r="DG1418" s="92"/>
      <c r="DH1418" s="92"/>
      <c r="DI1418" s="92"/>
      <c r="DJ1418" s="92"/>
      <c r="DK1418" s="92"/>
      <c r="DL1418" s="92"/>
      <c r="DM1418" s="92"/>
      <c r="DN1418" s="92"/>
      <c r="DO1418" s="92"/>
      <c r="DP1418" s="92"/>
      <c r="DQ1418" s="92"/>
      <c r="DR1418" s="92"/>
      <c r="DS1418" s="92"/>
      <c r="DT1418" s="92"/>
      <c r="DU1418" s="92"/>
      <c r="DV1418" s="92"/>
      <c r="DW1418" s="92"/>
      <c r="DX1418" s="93"/>
      <c r="DY1418" s="92"/>
      <c r="DZ1418" s="92"/>
      <c r="EA1418" s="92"/>
      <c r="EB1418" s="92"/>
      <c r="EC1418" s="92"/>
      <c r="ED1418" s="92"/>
      <c r="EE1418" s="92"/>
      <c r="EF1418" s="92"/>
      <c r="EG1418" s="92"/>
      <c r="EH1418" s="92"/>
      <c r="EJ1418" s="115"/>
      <c r="EK1418" s="94"/>
      <c r="EL1418" s="95"/>
    </row>
    <row r="1419" spans="7:142" x14ac:dyDescent="0.15">
      <c r="G1419" s="129"/>
      <c r="H1419" s="129"/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236"/>
      <c r="T1419" s="129"/>
      <c r="U1419" s="129"/>
      <c r="V1419" s="129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  <c r="BP1419" s="129"/>
      <c r="BQ1419" s="129"/>
      <c r="BR1419" s="129"/>
      <c r="BS1419" s="129"/>
      <c r="BT1419" s="129"/>
      <c r="BU1419" s="129"/>
      <c r="BV1419" s="129"/>
      <c r="BW1419" s="129"/>
      <c r="BX1419" s="129"/>
      <c r="BY1419" s="129"/>
      <c r="BZ1419" s="129"/>
      <c r="CA1419" s="129"/>
      <c r="CB1419" s="129"/>
      <c r="CC1419" s="129"/>
      <c r="CD1419" s="129"/>
      <c r="CE1419" s="129"/>
      <c r="CF1419" s="92"/>
      <c r="CG1419" s="92"/>
      <c r="CH1419" s="92"/>
      <c r="CI1419" s="92"/>
      <c r="CJ1419" s="92"/>
      <c r="CK1419" s="92"/>
      <c r="CL1419" s="92"/>
      <c r="CM1419" s="92"/>
      <c r="CN1419" s="92"/>
      <c r="CO1419" s="92"/>
      <c r="CP1419" s="92"/>
      <c r="CQ1419" s="92"/>
      <c r="CR1419" s="92"/>
      <c r="CS1419" s="92"/>
      <c r="CT1419" s="92"/>
      <c r="CU1419" s="92"/>
      <c r="CV1419" s="92"/>
      <c r="CW1419" s="92"/>
      <c r="CX1419" s="92"/>
      <c r="CY1419" s="92"/>
      <c r="CZ1419" s="92"/>
      <c r="DA1419" s="92"/>
      <c r="DB1419" s="92"/>
      <c r="DC1419" s="92"/>
      <c r="DD1419" s="92"/>
      <c r="DE1419" s="92"/>
      <c r="DF1419" s="92"/>
      <c r="DG1419" s="92"/>
      <c r="DH1419" s="92"/>
      <c r="DI1419" s="92"/>
      <c r="DJ1419" s="92"/>
      <c r="DK1419" s="92"/>
      <c r="DL1419" s="92"/>
      <c r="DM1419" s="92"/>
      <c r="DN1419" s="92"/>
      <c r="DO1419" s="92"/>
      <c r="DP1419" s="92"/>
      <c r="DQ1419" s="92"/>
      <c r="DR1419" s="92"/>
      <c r="DS1419" s="92"/>
      <c r="DT1419" s="92"/>
      <c r="DU1419" s="92"/>
      <c r="DV1419" s="92"/>
      <c r="DW1419" s="92"/>
      <c r="DX1419" s="93"/>
      <c r="DY1419" s="92"/>
      <c r="DZ1419" s="92"/>
      <c r="EA1419" s="92"/>
      <c r="EB1419" s="92"/>
      <c r="EC1419" s="92"/>
      <c r="ED1419" s="92"/>
      <c r="EE1419" s="92"/>
      <c r="EF1419" s="92"/>
      <c r="EG1419" s="92"/>
      <c r="EH1419" s="92"/>
      <c r="EJ1419" s="115"/>
      <c r="EK1419" s="94"/>
      <c r="EL1419" s="95"/>
    </row>
    <row r="1420" spans="7:142" x14ac:dyDescent="0.15">
      <c r="G1420" s="129"/>
      <c r="H1420" s="129"/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236"/>
      <c r="T1420" s="129"/>
      <c r="U1420" s="129"/>
      <c r="V1420" s="129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  <c r="BP1420" s="129"/>
      <c r="BQ1420" s="129"/>
      <c r="BR1420" s="129"/>
      <c r="BS1420" s="129"/>
      <c r="BT1420" s="129"/>
      <c r="BU1420" s="129"/>
      <c r="BV1420" s="129"/>
      <c r="BW1420" s="129"/>
      <c r="BX1420" s="129"/>
      <c r="BY1420" s="129"/>
      <c r="BZ1420" s="129"/>
      <c r="CA1420" s="129"/>
      <c r="CB1420" s="129"/>
      <c r="CC1420" s="129"/>
      <c r="CD1420" s="129"/>
      <c r="CE1420" s="129"/>
      <c r="CF1420" s="92"/>
      <c r="CG1420" s="92"/>
      <c r="CH1420" s="92"/>
      <c r="CI1420" s="92"/>
      <c r="CJ1420" s="92"/>
      <c r="CK1420" s="92"/>
      <c r="CL1420" s="92"/>
      <c r="CM1420" s="92"/>
      <c r="CN1420" s="92"/>
      <c r="CO1420" s="92"/>
      <c r="CP1420" s="92"/>
      <c r="CQ1420" s="92"/>
      <c r="CR1420" s="92"/>
      <c r="CS1420" s="92"/>
      <c r="CT1420" s="92"/>
      <c r="CU1420" s="92"/>
      <c r="CV1420" s="92"/>
      <c r="CW1420" s="92"/>
      <c r="CX1420" s="92"/>
      <c r="CY1420" s="92"/>
      <c r="CZ1420" s="92"/>
      <c r="DA1420" s="92"/>
      <c r="DB1420" s="92"/>
      <c r="DC1420" s="92"/>
      <c r="DD1420" s="92"/>
      <c r="DE1420" s="92"/>
      <c r="DF1420" s="92"/>
      <c r="DG1420" s="92"/>
      <c r="DH1420" s="92"/>
      <c r="DI1420" s="92"/>
      <c r="DJ1420" s="92"/>
      <c r="DK1420" s="92"/>
      <c r="DL1420" s="92"/>
      <c r="DM1420" s="92"/>
      <c r="DN1420" s="92"/>
      <c r="DO1420" s="92"/>
      <c r="DP1420" s="92"/>
      <c r="DQ1420" s="92"/>
      <c r="DR1420" s="92"/>
      <c r="DS1420" s="92"/>
      <c r="DT1420" s="92"/>
      <c r="DU1420" s="92"/>
      <c r="DV1420" s="92"/>
      <c r="DW1420" s="92"/>
      <c r="DX1420" s="93"/>
      <c r="DY1420" s="92"/>
      <c r="DZ1420" s="92"/>
      <c r="EA1420" s="92"/>
      <c r="EB1420" s="92"/>
      <c r="EC1420" s="92"/>
      <c r="ED1420" s="92"/>
      <c r="EE1420" s="92"/>
      <c r="EF1420" s="92"/>
      <c r="EG1420" s="92"/>
      <c r="EH1420" s="92"/>
      <c r="EJ1420" s="115"/>
      <c r="EK1420" s="94"/>
      <c r="EL1420" s="95"/>
    </row>
    <row r="1421" spans="7:142" x14ac:dyDescent="0.15">
      <c r="G1421" s="129"/>
      <c r="H1421" s="129"/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236"/>
      <c r="T1421" s="129"/>
      <c r="U1421" s="129"/>
      <c r="V1421" s="129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  <c r="BP1421" s="129"/>
      <c r="BQ1421" s="129"/>
      <c r="BR1421" s="129"/>
      <c r="BS1421" s="129"/>
      <c r="BT1421" s="129"/>
      <c r="BU1421" s="129"/>
      <c r="BV1421" s="129"/>
      <c r="BW1421" s="129"/>
      <c r="BX1421" s="129"/>
      <c r="BY1421" s="129"/>
      <c r="BZ1421" s="129"/>
      <c r="CA1421" s="129"/>
      <c r="CB1421" s="129"/>
      <c r="CC1421" s="129"/>
      <c r="CD1421" s="129"/>
      <c r="CE1421" s="129"/>
      <c r="CF1421" s="92"/>
      <c r="CG1421" s="92"/>
      <c r="CH1421" s="92"/>
      <c r="CI1421" s="92"/>
      <c r="CJ1421" s="92"/>
      <c r="CK1421" s="92"/>
      <c r="CL1421" s="92"/>
      <c r="CM1421" s="92"/>
      <c r="CN1421" s="92"/>
      <c r="CO1421" s="92"/>
      <c r="CP1421" s="92"/>
      <c r="CQ1421" s="92"/>
      <c r="CR1421" s="92"/>
      <c r="CS1421" s="92"/>
      <c r="CT1421" s="92"/>
      <c r="CU1421" s="92"/>
      <c r="CV1421" s="92"/>
      <c r="CW1421" s="92"/>
      <c r="CX1421" s="92"/>
      <c r="CY1421" s="92"/>
      <c r="CZ1421" s="92"/>
      <c r="DA1421" s="92"/>
      <c r="DB1421" s="92"/>
      <c r="DC1421" s="92"/>
      <c r="DD1421" s="92"/>
      <c r="DE1421" s="92"/>
      <c r="DF1421" s="92"/>
      <c r="DG1421" s="92"/>
      <c r="DH1421" s="92"/>
      <c r="DI1421" s="92"/>
      <c r="DJ1421" s="92"/>
      <c r="DK1421" s="92"/>
      <c r="DL1421" s="92"/>
      <c r="DM1421" s="92"/>
      <c r="DN1421" s="92"/>
      <c r="DO1421" s="92"/>
      <c r="DP1421" s="92"/>
      <c r="DQ1421" s="92"/>
      <c r="DR1421" s="92"/>
      <c r="DS1421" s="92"/>
      <c r="DT1421" s="92"/>
      <c r="DU1421" s="92"/>
      <c r="DV1421" s="92"/>
      <c r="DW1421" s="92"/>
      <c r="DX1421" s="93"/>
      <c r="DY1421" s="92"/>
      <c r="DZ1421" s="92"/>
      <c r="EA1421" s="92"/>
      <c r="EB1421" s="92"/>
      <c r="EC1421" s="92"/>
      <c r="ED1421" s="92"/>
      <c r="EE1421" s="92"/>
      <c r="EF1421" s="92"/>
      <c r="EG1421" s="92"/>
      <c r="EH1421" s="92"/>
      <c r="EJ1421" s="115"/>
      <c r="EK1421" s="94"/>
      <c r="EL1421" s="95"/>
    </row>
    <row r="1422" spans="7:142" x14ac:dyDescent="0.15"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236"/>
      <c r="T1422" s="129"/>
      <c r="U1422" s="129"/>
      <c r="V1422" s="129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  <c r="BP1422" s="129"/>
      <c r="BQ1422" s="129"/>
      <c r="BR1422" s="129"/>
      <c r="BS1422" s="129"/>
      <c r="BT1422" s="129"/>
      <c r="BU1422" s="129"/>
      <c r="BV1422" s="129"/>
      <c r="BW1422" s="129"/>
      <c r="BX1422" s="129"/>
      <c r="BY1422" s="129"/>
      <c r="BZ1422" s="129"/>
      <c r="CA1422" s="129"/>
      <c r="CB1422" s="129"/>
      <c r="CC1422" s="129"/>
      <c r="CD1422" s="129"/>
      <c r="CE1422" s="129"/>
      <c r="CF1422" s="92"/>
      <c r="CG1422" s="92"/>
      <c r="CH1422" s="92"/>
      <c r="CI1422" s="92"/>
      <c r="CJ1422" s="92"/>
      <c r="CK1422" s="92"/>
      <c r="CL1422" s="92"/>
      <c r="CM1422" s="92"/>
      <c r="CN1422" s="92"/>
      <c r="CO1422" s="92"/>
      <c r="CP1422" s="92"/>
      <c r="CQ1422" s="92"/>
      <c r="CR1422" s="92"/>
      <c r="CS1422" s="92"/>
      <c r="CT1422" s="92"/>
      <c r="CU1422" s="92"/>
      <c r="CV1422" s="92"/>
      <c r="CW1422" s="92"/>
      <c r="CX1422" s="92"/>
      <c r="CY1422" s="92"/>
      <c r="CZ1422" s="92"/>
      <c r="DA1422" s="92"/>
      <c r="DB1422" s="92"/>
      <c r="DC1422" s="92"/>
      <c r="DD1422" s="92"/>
      <c r="DE1422" s="92"/>
      <c r="DF1422" s="92"/>
      <c r="DG1422" s="92"/>
      <c r="DH1422" s="92"/>
      <c r="DI1422" s="92"/>
      <c r="DJ1422" s="92"/>
      <c r="DK1422" s="92"/>
      <c r="DL1422" s="92"/>
      <c r="DM1422" s="92"/>
      <c r="DN1422" s="92"/>
      <c r="DO1422" s="92"/>
      <c r="DP1422" s="92"/>
      <c r="DQ1422" s="92"/>
      <c r="DR1422" s="92"/>
      <c r="DS1422" s="92"/>
      <c r="DT1422" s="92"/>
      <c r="DU1422" s="92"/>
      <c r="DV1422" s="92"/>
      <c r="DW1422" s="92"/>
      <c r="DX1422" s="93"/>
      <c r="DY1422" s="92"/>
      <c r="DZ1422" s="92"/>
      <c r="EA1422" s="92"/>
      <c r="EB1422" s="92"/>
      <c r="EC1422" s="92"/>
      <c r="ED1422" s="92"/>
      <c r="EE1422" s="92"/>
      <c r="EF1422" s="92"/>
      <c r="EG1422" s="92"/>
      <c r="EH1422" s="92"/>
      <c r="EJ1422" s="115"/>
      <c r="EK1422" s="94"/>
      <c r="EL1422" s="95"/>
    </row>
    <row r="1423" spans="7:142" x14ac:dyDescent="0.15"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236"/>
      <c r="T1423" s="129"/>
      <c r="U1423" s="129"/>
      <c r="V1423" s="129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  <c r="BP1423" s="129"/>
      <c r="BQ1423" s="129"/>
      <c r="BR1423" s="129"/>
      <c r="BS1423" s="129"/>
      <c r="BT1423" s="129"/>
      <c r="BU1423" s="129"/>
      <c r="BV1423" s="129"/>
      <c r="BW1423" s="129"/>
      <c r="BX1423" s="129"/>
      <c r="BY1423" s="129"/>
      <c r="BZ1423" s="129"/>
      <c r="CA1423" s="129"/>
      <c r="CB1423" s="129"/>
      <c r="CC1423" s="129"/>
      <c r="CD1423" s="129"/>
      <c r="CE1423" s="129"/>
      <c r="CF1423" s="92"/>
      <c r="CG1423" s="92"/>
      <c r="CH1423" s="92"/>
      <c r="CI1423" s="92"/>
      <c r="CJ1423" s="92"/>
      <c r="CK1423" s="92"/>
      <c r="CL1423" s="92"/>
      <c r="CM1423" s="92"/>
      <c r="CN1423" s="92"/>
      <c r="CO1423" s="92"/>
      <c r="CP1423" s="92"/>
      <c r="CQ1423" s="92"/>
      <c r="CR1423" s="92"/>
      <c r="CS1423" s="92"/>
      <c r="CT1423" s="92"/>
      <c r="CU1423" s="92"/>
      <c r="CV1423" s="92"/>
      <c r="CW1423" s="92"/>
      <c r="CX1423" s="92"/>
      <c r="CY1423" s="92"/>
      <c r="CZ1423" s="92"/>
      <c r="DA1423" s="92"/>
      <c r="DB1423" s="92"/>
      <c r="DC1423" s="92"/>
      <c r="DD1423" s="92"/>
      <c r="DE1423" s="92"/>
      <c r="DF1423" s="92"/>
      <c r="DG1423" s="92"/>
      <c r="DH1423" s="92"/>
      <c r="DI1423" s="92"/>
      <c r="DJ1423" s="92"/>
      <c r="DK1423" s="92"/>
      <c r="DL1423" s="92"/>
      <c r="DM1423" s="92"/>
      <c r="DN1423" s="92"/>
      <c r="DO1423" s="92"/>
      <c r="DP1423" s="92"/>
      <c r="DQ1423" s="92"/>
      <c r="DR1423" s="92"/>
      <c r="DS1423" s="92"/>
      <c r="DT1423" s="92"/>
      <c r="DU1423" s="92"/>
      <c r="DV1423" s="92"/>
      <c r="DW1423" s="92"/>
      <c r="DX1423" s="93"/>
      <c r="DY1423" s="92"/>
      <c r="DZ1423" s="92"/>
      <c r="EA1423" s="92"/>
      <c r="EB1423" s="92"/>
      <c r="EC1423" s="92"/>
      <c r="ED1423" s="92"/>
      <c r="EE1423" s="92"/>
      <c r="EF1423" s="92"/>
      <c r="EG1423" s="92"/>
      <c r="EH1423" s="92"/>
      <c r="EJ1423" s="115"/>
      <c r="EK1423" s="94"/>
      <c r="EL1423" s="95"/>
    </row>
    <row r="1424" spans="7:142" x14ac:dyDescent="0.15"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236"/>
      <c r="T1424" s="129"/>
      <c r="U1424" s="129"/>
      <c r="V1424" s="129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  <c r="BP1424" s="129"/>
      <c r="BQ1424" s="129"/>
      <c r="BR1424" s="129"/>
      <c r="BS1424" s="129"/>
      <c r="BT1424" s="129"/>
      <c r="BU1424" s="129"/>
      <c r="BV1424" s="129"/>
      <c r="BW1424" s="129"/>
      <c r="BX1424" s="129"/>
      <c r="BY1424" s="129"/>
      <c r="BZ1424" s="129"/>
      <c r="CA1424" s="129"/>
      <c r="CB1424" s="129"/>
      <c r="CC1424" s="129"/>
      <c r="CD1424" s="129"/>
      <c r="CE1424" s="129"/>
      <c r="CF1424" s="92"/>
      <c r="CG1424" s="92"/>
      <c r="CH1424" s="92"/>
      <c r="CI1424" s="92"/>
      <c r="CJ1424" s="92"/>
      <c r="CK1424" s="92"/>
      <c r="CL1424" s="92"/>
      <c r="CM1424" s="92"/>
      <c r="CN1424" s="92"/>
      <c r="CO1424" s="92"/>
      <c r="CP1424" s="92"/>
      <c r="CQ1424" s="92"/>
      <c r="CR1424" s="92"/>
      <c r="CS1424" s="92"/>
      <c r="CT1424" s="92"/>
      <c r="CU1424" s="92"/>
      <c r="CV1424" s="92"/>
      <c r="CW1424" s="92"/>
      <c r="CX1424" s="92"/>
      <c r="CY1424" s="92"/>
      <c r="CZ1424" s="92"/>
      <c r="DA1424" s="92"/>
      <c r="DB1424" s="92"/>
      <c r="DC1424" s="92"/>
      <c r="DD1424" s="92"/>
      <c r="DE1424" s="92"/>
      <c r="DF1424" s="92"/>
      <c r="DG1424" s="92"/>
      <c r="DH1424" s="92"/>
      <c r="DI1424" s="92"/>
      <c r="DJ1424" s="92"/>
      <c r="DK1424" s="92"/>
      <c r="DL1424" s="92"/>
      <c r="DM1424" s="92"/>
      <c r="DN1424" s="92"/>
      <c r="DO1424" s="92"/>
      <c r="DP1424" s="92"/>
      <c r="DQ1424" s="92"/>
      <c r="DR1424" s="92"/>
      <c r="DS1424" s="92"/>
      <c r="DT1424" s="92"/>
      <c r="DU1424" s="92"/>
      <c r="DV1424" s="92"/>
      <c r="DW1424" s="92"/>
      <c r="DX1424" s="93"/>
      <c r="DY1424" s="92"/>
      <c r="DZ1424" s="92"/>
      <c r="EA1424" s="92"/>
      <c r="EB1424" s="92"/>
      <c r="EC1424" s="92"/>
      <c r="ED1424" s="92"/>
      <c r="EE1424" s="92"/>
      <c r="EF1424" s="92"/>
      <c r="EG1424" s="92"/>
      <c r="EH1424" s="92"/>
      <c r="EJ1424" s="115"/>
      <c r="EK1424" s="94"/>
      <c r="EL1424" s="95"/>
    </row>
    <row r="1425" spans="7:142" x14ac:dyDescent="0.15"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129"/>
      <c r="S1425" s="236"/>
      <c r="T1425" s="129"/>
      <c r="U1425" s="129"/>
      <c r="V1425" s="129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  <c r="BP1425" s="129"/>
      <c r="BQ1425" s="129"/>
      <c r="BR1425" s="129"/>
      <c r="BS1425" s="129"/>
      <c r="BT1425" s="129"/>
      <c r="BU1425" s="129"/>
      <c r="BV1425" s="129"/>
      <c r="BW1425" s="129"/>
      <c r="BX1425" s="129"/>
      <c r="BY1425" s="129"/>
      <c r="BZ1425" s="129"/>
      <c r="CA1425" s="129"/>
      <c r="CB1425" s="129"/>
      <c r="CC1425" s="129"/>
      <c r="CD1425" s="129"/>
      <c r="CE1425" s="129"/>
      <c r="CF1425" s="92"/>
      <c r="CG1425" s="92"/>
      <c r="CH1425" s="92"/>
      <c r="CI1425" s="92"/>
      <c r="CJ1425" s="92"/>
      <c r="CK1425" s="92"/>
      <c r="CL1425" s="92"/>
      <c r="CM1425" s="92"/>
      <c r="CN1425" s="92"/>
      <c r="CO1425" s="92"/>
      <c r="CP1425" s="92"/>
      <c r="CQ1425" s="92"/>
      <c r="CR1425" s="92"/>
      <c r="CS1425" s="92"/>
      <c r="CT1425" s="92"/>
      <c r="CU1425" s="92"/>
      <c r="CV1425" s="92"/>
      <c r="CW1425" s="92"/>
      <c r="CX1425" s="92"/>
      <c r="CY1425" s="92"/>
      <c r="CZ1425" s="92"/>
      <c r="DA1425" s="92"/>
      <c r="DB1425" s="92"/>
      <c r="DC1425" s="92"/>
      <c r="DD1425" s="92"/>
      <c r="DE1425" s="92"/>
      <c r="DF1425" s="92"/>
      <c r="DG1425" s="92"/>
      <c r="DH1425" s="92"/>
      <c r="DI1425" s="92"/>
      <c r="DJ1425" s="92"/>
      <c r="DK1425" s="92"/>
      <c r="DL1425" s="92"/>
      <c r="DM1425" s="92"/>
      <c r="DN1425" s="92"/>
      <c r="DO1425" s="92"/>
      <c r="DP1425" s="92"/>
      <c r="DQ1425" s="92"/>
      <c r="DR1425" s="92"/>
      <c r="DS1425" s="92"/>
      <c r="DT1425" s="92"/>
      <c r="DU1425" s="92"/>
      <c r="DV1425" s="92"/>
      <c r="DW1425" s="92"/>
      <c r="DX1425" s="93"/>
      <c r="DY1425" s="92"/>
      <c r="DZ1425" s="92"/>
      <c r="EA1425" s="92"/>
      <c r="EB1425" s="92"/>
      <c r="EC1425" s="92"/>
      <c r="ED1425" s="92"/>
      <c r="EE1425" s="92"/>
      <c r="EF1425" s="92"/>
      <c r="EG1425" s="92"/>
      <c r="EH1425" s="92"/>
      <c r="EK1425" s="94"/>
      <c r="EL1425" s="95"/>
    </row>
    <row r="1426" spans="7:142" x14ac:dyDescent="0.15"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236"/>
      <c r="T1426" s="129"/>
      <c r="U1426" s="129"/>
      <c r="V1426" s="129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  <c r="BP1426" s="129"/>
      <c r="BQ1426" s="129"/>
      <c r="BR1426" s="129"/>
      <c r="BS1426" s="129"/>
      <c r="BT1426" s="129"/>
      <c r="BU1426" s="129"/>
      <c r="BV1426" s="129"/>
      <c r="BW1426" s="129"/>
      <c r="BX1426" s="129"/>
      <c r="BY1426" s="129"/>
      <c r="BZ1426" s="129"/>
      <c r="CA1426" s="129"/>
      <c r="CB1426" s="129"/>
      <c r="CC1426" s="129"/>
      <c r="CD1426" s="129"/>
      <c r="CE1426" s="129"/>
      <c r="CF1426" s="92"/>
      <c r="CG1426" s="92"/>
      <c r="CH1426" s="92"/>
      <c r="CI1426" s="92"/>
      <c r="CJ1426" s="92"/>
      <c r="CK1426" s="92"/>
      <c r="CL1426" s="92"/>
      <c r="CM1426" s="92"/>
      <c r="CN1426" s="92"/>
      <c r="CO1426" s="92"/>
      <c r="CP1426" s="92"/>
      <c r="CQ1426" s="92"/>
      <c r="CR1426" s="92"/>
      <c r="CS1426" s="92"/>
      <c r="CT1426" s="92"/>
      <c r="CU1426" s="92"/>
      <c r="CV1426" s="92"/>
      <c r="CW1426" s="92"/>
      <c r="CX1426" s="92"/>
      <c r="CY1426" s="92"/>
      <c r="CZ1426" s="92"/>
      <c r="DA1426" s="92"/>
      <c r="DB1426" s="92"/>
      <c r="DC1426" s="92"/>
      <c r="DD1426" s="92"/>
      <c r="DE1426" s="92"/>
      <c r="DF1426" s="92"/>
      <c r="DG1426" s="92"/>
      <c r="DH1426" s="92"/>
      <c r="DI1426" s="92"/>
      <c r="DJ1426" s="92"/>
      <c r="DK1426" s="92"/>
      <c r="DL1426" s="92"/>
      <c r="DM1426" s="92"/>
      <c r="DN1426" s="92"/>
      <c r="DO1426" s="92"/>
      <c r="DP1426" s="92"/>
      <c r="DQ1426" s="92"/>
      <c r="DR1426" s="92"/>
      <c r="DS1426" s="92"/>
      <c r="DT1426" s="92"/>
      <c r="DU1426" s="92"/>
      <c r="DV1426" s="92"/>
      <c r="DW1426" s="92"/>
      <c r="DX1426" s="93"/>
      <c r="DY1426" s="92"/>
      <c r="DZ1426" s="92"/>
      <c r="EA1426" s="92"/>
      <c r="EB1426" s="92"/>
      <c r="EC1426" s="92"/>
      <c r="ED1426" s="92"/>
      <c r="EE1426" s="92"/>
      <c r="EF1426" s="92"/>
      <c r="EG1426" s="92"/>
      <c r="EH1426" s="92"/>
      <c r="EK1426" s="94"/>
      <c r="EL1426" s="95"/>
    </row>
    <row r="1427" spans="7:142" x14ac:dyDescent="0.15"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  <c r="S1427" s="236"/>
      <c r="T1427" s="129"/>
      <c r="U1427" s="129"/>
      <c r="V1427" s="129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  <c r="BP1427" s="129"/>
      <c r="BQ1427" s="129"/>
      <c r="BR1427" s="129"/>
      <c r="BS1427" s="129"/>
      <c r="BT1427" s="129"/>
      <c r="BU1427" s="129"/>
      <c r="BV1427" s="129"/>
      <c r="BW1427" s="129"/>
      <c r="BX1427" s="129"/>
      <c r="BY1427" s="129"/>
      <c r="BZ1427" s="129"/>
      <c r="CA1427" s="129"/>
      <c r="CB1427" s="129"/>
      <c r="CC1427" s="129"/>
      <c r="CD1427" s="129"/>
      <c r="CE1427" s="129"/>
      <c r="CF1427" s="92"/>
      <c r="CG1427" s="92"/>
      <c r="CH1427" s="92"/>
      <c r="CI1427" s="92"/>
      <c r="CJ1427" s="92"/>
      <c r="CK1427" s="92"/>
      <c r="CL1427" s="92"/>
      <c r="CM1427" s="92"/>
      <c r="CN1427" s="92"/>
      <c r="CO1427" s="92"/>
      <c r="CP1427" s="92"/>
      <c r="CQ1427" s="92"/>
      <c r="CR1427" s="92"/>
      <c r="CS1427" s="92"/>
      <c r="CT1427" s="92"/>
      <c r="CU1427" s="92"/>
      <c r="CV1427" s="92"/>
      <c r="CW1427" s="92"/>
      <c r="CX1427" s="92"/>
      <c r="CY1427" s="92"/>
      <c r="CZ1427" s="92"/>
      <c r="DA1427" s="92"/>
      <c r="DB1427" s="92"/>
      <c r="DC1427" s="92"/>
      <c r="DD1427" s="92"/>
      <c r="DE1427" s="92"/>
      <c r="DF1427" s="92"/>
      <c r="DG1427" s="92"/>
      <c r="DH1427" s="92"/>
      <c r="DI1427" s="92"/>
      <c r="DJ1427" s="92"/>
      <c r="DK1427" s="92"/>
      <c r="DL1427" s="92"/>
      <c r="DM1427" s="92"/>
      <c r="DN1427" s="92"/>
      <c r="DO1427" s="92"/>
      <c r="DP1427" s="92"/>
      <c r="DQ1427" s="92"/>
      <c r="DR1427" s="92"/>
      <c r="DS1427" s="92"/>
      <c r="DT1427" s="92"/>
      <c r="DU1427" s="92"/>
      <c r="DV1427" s="92"/>
      <c r="DW1427" s="92"/>
      <c r="DX1427" s="93"/>
      <c r="DY1427" s="92"/>
      <c r="DZ1427" s="92"/>
      <c r="EA1427" s="92"/>
      <c r="EB1427" s="92"/>
      <c r="EC1427" s="92"/>
      <c r="ED1427" s="92"/>
      <c r="EE1427" s="92"/>
      <c r="EF1427" s="92"/>
      <c r="EG1427" s="92"/>
      <c r="EH1427" s="92"/>
      <c r="EJ1427" s="115"/>
      <c r="EK1427" s="94"/>
      <c r="EL1427" s="95"/>
    </row>
    <row r="1428" spans="7:142" x14ac:dyDescent="0.15"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129"/>
      <c r="Q1428" s="129"/>
      <c r="R1428" s="129"/>
      <c r="S1428" s="236"/>
      <c r="T1428" s="129"/>
      <c r="U1428" s="129"/>
      <c r="V1428" s="129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  <c r="BP1428" s="129"/>
      <c r="BQ1428" s="129"/>
      <c r="BR1428" s="129"/>
      <c r="BS1428" s="129"/>
      <c r="BT1428" s="129"/>
      <c r="BU1428" s="129"/>
      <c r="BV1428" s="129"/>
      <c r="BW1428" s="129"/>
      <c r="BX1428" s="129"/>
      <c r="BY1428" s="129"/>
      <c r="BZ1428" s="129"/>
      <c r="CA1428" s="129"/>
      <c r="CB1428" s="129"/>
      <c r="CC1428" s="129"/>
      <c r="CD1428" s="129"/>
      <c r="CE1428" s="129"/>
      <c r="CF1428" s="92"/>
      <c r="CG1428" s="92"/>
      <c r="CH1428" s="92"/>
      <c r="CI1428" s="92"/>
      <c r="CJ1428" s="92"/>
      <c r="CK1428" s="92"/>
      <c r="CL1428" s="92"/>
      <c r="CM1428" s="92"/>
      <c r="CN1428" s="92"/>
      <c r="CO1428" s="92"/>
      <c r="CP1428" s="92"/>
      <c r="CQ1428" s="92"/>
      <c r="CR1428" s="92"/>
      <c r="CS1428" s="92"/>
      <c r="CT1428" s="92"/>
      <c r="CU1428" s="92"/>
      <c r="CV1428" s="92"/>
      <c r="CW1428" s="92"/>
      <c r="CX1428" s="92"/>
      <c r="CY1428" s="92"/>
      <c r="CZ1428" s="92"/>
      <c r="DA1428" s="92"/>
      <c r="DB1428" s="92"/>
      <c r="DC1428" s="92"/>
      <c r="DD1428" s="92"/>
      <c r="DE1428" s="92"/>
      <c r="DF1428" s="92"/>
      <c r="DG1428" s="92"/>
      <c r="DH1428" s="92"/>
      <c r="DI1428" s="92"/>
      <c r="DJ1428" s="92"/>
      <c r="DK1428" s="92"/>
      <c r="DL1428" s="92"/>
      <c r="DM1428" s="92"/>
      <c r="DN1428" s="92"/>
      <c r="DO1428" s="92"/>
      <c r="DP1428" s="92"/>
      <c r="DQ1428" s="92"/>
      <c r="DR1428" s="92"/>
      <c r="DS1428" s="92"/>
      <c r="DT1428" s="92"/>
      <c r="DU1428" s="92"/>
      <c r="DV1428" s="92"/>
      <c r="DW1428" s="92"/>
      <c r="DX1428" s="93"/>
      <c r="DY1428" s="92"/>
      <c r="DZ1428" s="92"/>
      <c r="EA1428" s="92"/>
      <c r="EB1428" s="92"/>
      <c r="EC1428" s="92"/>
      <c r="ED1428" s="92"/>
      <c r="EE1428" s="92"/>
      <c r="EF1428" s="92"/>
      <c r="EG1428" s="92"/>
      <c r="EH1428" s="92"/>
      <c r="EK1428" s="94"/>
      <c r="EL1428" s="95"/>
    </row>
    <row r="1429" spans="7:142" x14ac:dyDescent="0.15"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  <c r="S1429" s="236"/>
      <c r="T1429" s="129"/>
      <c r="U1429" s="129"/>
      <c r="V1429" s="129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  <c r="BP1429" s="129"/>
      <c r="BQ1429" s="129"/>
      <c r="BR1429" s="129"/>
      <c r="BS1429" s="129"/>
      <c r="BT1429" s="129"/>
      <c r="BU1429" s="129"/>
      <c r="BV1429" s="129"/>
      <c r="BW1429" s="129"/>
      <c r="BX1429" s="129"/>
      <c r="BY1429" s="129"/>
      <c r="BZ1429" s="129"/>
      <c r="CA1429" s="129"/>
      <c r="CB1429" s="129"/>
      <c r="CC1429" s="129"/>
      <c r="CD1429" s="129"/>
      <c r="CE1429" s="129"/>
      <c r="DY1429" s="92"/>
      <c r="DZ1429" s="92"/>
      <c r="EA1429" s="92"/>
      <c r="EB1429" s="92"/>
      <c r="EC1429" s="92"/>
      <c r="ED1429" s="92"/>
      <c r="EE1429" s="92"/>
      <c r="EF1429" s="92"/>
      <c r="EG1429" s="92"/>
      <c r="EH1429" s="92"/>
      <c r="EK1429" s="94"/>
      <c r="EL1429" s="95"/>
    </row>
    <row r="1430" spans="7:142" x14ac:dyDescent="0.15"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236"/>
      <c r="T1430" s="129"/>
      <c r="U1430" s="129"/>
      <c r="V1430" s="129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  <c r="BP1430" s="129"/>
      <c r="BQ1430" s="129"/>
      <c r="BR1430" s="129"/>
      <c r="BS1430" s="129"/>
      <c r="BT1430" s="129"/>
      <c r="BU1430" s="129"/>
      <c r="BV1430" s="129"/>
      <c r="BW1430" s="129"/>
      <c r="BX1430" s="129"/>
      <c r="BY1430" s="129"/>
      <c r="BZ1430" s="129"/>
      <c r="CA1430" s="129"/>
      <c r="CB1430" s="129"/>
      <c r="CC1430" s="129"/>
      <c r="CD1430" s="129"/>
      <c r="CE1430" s="129"/>
      <c r="DY1430" s="92"/>
      <c r="DZ1430" s="92"/>
      <c r="EA1430" s="92"/>
      <c r="EB1430" s="92"/>
      <c r="EC1430" s="92"/>
      <c r="ED1430" s="92"/>
      <c r="EE1430" s="92"/>
      <c r="EF1430" s="92"/>
      <c r="EG1430" s="92"/>
      <c r="EH1430" s="92"/>
      <c r="EJ1430" s="115"/>
      <c r="EK1430" s="94"/>
      <c r="EL1430" s="95"/>
    </row>
    <row r="1431" spans="7:142" x14ac:dyDescent="0.15"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129"/>
      <c r="S1431" s="236"/>
      <c r="T1431" s="129"/>
      <c r="U1431" s="129"/>
      <c r="V1431" s="129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  <c r="BP1431" s="129"/>
      <c r="BQ1431" s="129"/>
      <c r="BR1431" s="129"/>
      <c r="BS1431" s="129"/>
      <c r="BT1431" s="129"/>
      <c r="BU1431" s="129"/>
      <c r="BV1431" s="129"/>
      <c r="BW1431" s="129"/>
      <c r="BX1431" s="129"/>
      <c r="BY1431" s="129"/>
      <c r="BZ1431" s="129"/>
      <c r="CA1431" s="129"/>
      <c r="CB1431" s="129"/>
      <c r="CC1431" s="129"/>
      <c r="CD1431" s="129"/>
      <c r="CE1431" s="129"/>
      <c r="DY1431" s="92"/>
      <c r="DZ1431" s="92"/>
      <c r="EA1431" s="92"/>
      <c r="EB1431" s="92"/>
      <c r="EC1431" s="92"/>
      <c r="ED1431" s="92"/>
      <c r="EE1431" s="92"/>
      <c r="EF1431" s="92"/>
      <c r="EG1431" s="92"/>
      <c r="EH1431" s="92"/>
      <c r="EK1431" s="94"/>
      <c r="EL1431" s="95"/>
    </row>
    <row r="1432" spans="7:142" x14ac:dyDescent="0.15"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  <c r="S1432" s="236"/>
      <c r="T1432" s="129"/>
      <c r="U1432" s="129"/>
      <c r="V1432" s="129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  <c r="BP1432" s="129"/>
      <c r="BQ1432" s="129"/>
      <c r="BR1432" s="129"/>
      <c r="BS1432" s="129"/>
      <c r="BT1432" s="129"/>
      <c r="BU1432" s="129"/>
      <c r="BV1432" s="129"/>
      <c r="BW1432" s="129"/>
      <c r="BX1432" s="129"/>
      <c r="BY1432" s="129"/>
      <c r="BZ1432" s="129"/>
      <c r="CA1432" s="129"/>
      <c r="CB1432" s="129"/>
      <c r="CC1432" s="129"/>
      <c r="CD1432" s="129"/>
      <c r="CE1432" s="129"/>
      <c r="DY1432" s="92"/>
      <c r="DZ1432" s="92"/>
      <c r="EA1432" s="92"/>
      <c r="EB1432" s="92"/>
      <c r="EC1432" s="92"/>
      <c r="ED1432" s="92"/>
      <c r="EE1432" s="92"/>
      <c r="EF1432" s="92"/>
      <c r="EG1432" s="92"/>
      <c r="EH1432" s="92"/>
      <c r="EK1432" s="94"/>
      <c r="EL1432" s="95"/>
    </row>
    <row r="1433" spans="7:142" x14ac:dyDescent="0.15"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  <c r="S1433" s="236"/>
      <c r="T1433" s="129"/>
      <c r="U1433" s="129"/>
      <c r="V1433" s="129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  <c r="BP1433" s="129"/>
      <c r="BQ1433" s="129"/>
      <c r="BR1433" s="129"/>
      <c r="BS1433" s="129"/>
      <c r="BT1433" s="129"/>
      <c r="BU1433" s="129"/>
      <c r="BV1433" s="129"/>
      <c r="BW1433" s="129"/>
      <c r="BX1433" s="129"/>
      <c r="BY1433" s="129"/>
      <c r="BZ1433" s="129"/>
      <c r="CA1433" s="129"/>
      <c r="CB1433" s="129"/>
      <c r="CC1433" s="129"/>
      <c r="CD1433" s="129"/>
      <c r="CE1433" s="129"/>
      <c r="DY1433" s="92"/>
      <c r="DZ1433" s="92"/>
      <c r="EA1433" s="92"/>
      <c r="EB1433" s="92"/>
      <c r="EC1433" s="92"/>
      <c r="ED1433" s="92"/>
      <c r="EE1433" s="92"/>
      <c r="EF1433" s="92"/>
      <c r="EG1433" s="92"/>
      <c r="EH1433" s="92"/>
      <c r="EK1433" s="94"/>
      <c r="EL1433" s="95"/>
    </row>
    <row r="1434" spans="7:142" x14ac:dyDescent="0.15"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129"/>
      <c r="Q1434" s="129"/>
      <c r="R1434" s="129"/>
      <c r="S1434" s="236"/>
      <c r="T1434" s="129"/>
      <c r="U1434" s="129"/>
      <c r="V1434" s="129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  <c r="BP1434" s="129"/>
      <c r="BQ1434" s="129"/>
      <c r="BR1434" s="129"/>
      <c r="BS1434" s="129"/>
      <c r="BT1434" s="129"/>
      <c r="BU1434" s="129"/>
      <c r="BV1434" s="129"/>
      <c r="BW1434" s="129"/>
      <c r="BX1434" s="129"/>
      <c r="BY1434" s="129"/>
      <c r="BZ1434" s="129"/>
      <c r="CA1434" s="129"/>
      <c r="CB1434" s="129"/>
      <c r="CC1434" s="129"/>
      <c r="CD1434" s="129"/>
      <c r="CE1434" s="129"/>
      <c r="DY1434" s="92"/>
      <c r="DZ1434" s="92"/>
      <c r="EA1434" s="92"/>
      <c r="EB1434" s="92"/>
      <c r="EC1434" s="92"/>
      <c r="ED1434" s="92"/>
      <c r="EE1434" s="92"/>
      <c r="EF1434" s="92"/>
      <c r="EG1434" s="92"/>
      <c r="EH1434" s="92"/>
      <c r="EJ1434" s="115"/>
      <c r="EK1434" s="94"/>
      <c r="EL1434" s="95"/>
    </row>
    <row r="1435" spans="7:142" x14ac:dyDescent="0.15"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  <c r="S1435" s="236"/>
      <c r="T1435" s="129"/>
      <c r="U1435" s="129"/>
      <c r="V1435" s="129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  <c r="BP1435" s="129"/>
      <c r="BQ1435" s="129"/>
      <c r="BR1435" s="129"/>
      <c r="BS1435" s="129"/>
      <c r="BT1435" s="129"/>
      <c r="BU1435" s="129"/>
      <c r="BV1435" s="129"/>
      <c r="BW1435" s="129"/>
      <c r="BX1435" s="129"/>
      <c r="BY1435" s="129"/>
      <c r="BZ1435" s="129"/>
      <c r="CA1435" s="129"/>
      <c r="CB1435" s="129"/>
      <c r="CC1435" s="129"/>
      <c r="CD1435" s="129"/>
      <c r="CE1435" s="129"/>
      <c r="DY1435" s="92"/>
      <c r="DZ1435" s="92"/>
      <c r="EA1435" s="92"/>
      <c r="EB1435" s="92"/>
      <c r="EC1435" s="92"/>
      <c r="ED1435" s="92"/>
      <c r="EE1435" s="92"/>
      <c r="EF1435" s="92"/>
      <c r="EG1435" s="92"/>
      <c r="EH1435" s="92"/>
      <c r="EJ1435" s="115"/>
      <c r="EK1435" s="94"/>
      <c r="EL1435" s="95"/>
    </row>
    <row r="1436" spans="7:142" x14ac:dyDescent="0.15"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  <c r="S1436" s="236"/>
      <c r="T1436" s="129"/>
      <c r="U1436" s="129"/>
      <c r="V1436" s="129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  <c r="BP1436" s="129"/>
      <c r="BQ1436" s="129"/>
      <c r="BR1436" s="129"/>
      <c r="BS1436" s="129"/>
      <c r="BT1436" s="129"/>
      <c r="BU1436" s="129"/>
      <c r="BV1436" s="129"/>
      <c r="BW1436" s="129"/>
      <c r="BX1436" s="129"/>
      <c r="BY1436" s="129"/>
      <c r="BZ1436" s="129"/>
      <c r="CA1436" s="129"/>
      <c r="CB1436" s="129"/>
      <c r="CC1436" s="129"/>
      <c r="CD1436" s="129"/>
      <c r="CE1436" s="129"/>
      <c r="DY1436" s="92"/>
      <c r="DZ1436" s="92"/>
      <c r="EA1436" s="92"/>
      <c r="EB1436" s="92"/>
      <c r="EC1436" s="92"/>
      <c r="ED1436" s="92"/>
      <c r="EE1436" s="92"/>
      <c r="EF1436" s="92"/>
      <c r="EG1436" s="92"/>
      <c r="EH1436" s="92"/>
      <c r="EK1436" s="94"/>
      <c r="EL1436" s="95"/>
    </row>
    <row r="1437" spans="7:142" x14ac:dyDescent="0.15"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236"/>
      <c r="T1437" s="129"/>
      <c r="U1437" s="129"/>
      <c r="V1437" s="129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  <c r="BP1437" s="129"/>
      <c r="BQ1437" s="129"/>
      <c r="BR1437" s="129"/>
      <c r="BS1437" s="129"/>
      <c r="BT1437" s="129"/>
      <c r="BU1437" s="129"/>
      <c r="BV1437" s="129"/>
      <c r="BW1437" s="129"/>
      <c r="BX1437" s="129"/>
      <c r="BY1437" s="129"/>
      <c r="BZ1437" s="129"/>
      <c r="CA1437" s="129"/>
      <c r="CB1437" s="129"/>
      <c r="CC1437" s="129"/>
      <c r="CD1437" s="129"/>
      <c r="CE1437" s="129"/>
      <c r="DY1437" s="92"/>
      <c r="DZ1437" s="92"/>
      <c r="EA1437" s="92"/>
      <c r="EB1437" s="92"/>
      <c r="EC1437" s="92"/>
      <c r="ED1437" s="92"/>
      <c r="EE1437" s="92"/>
      <c r="EF1437" s="92"/>
      <c r="EG1437" s="92"/>
      <c r="EH1437" s="92"/>
      <c r="EK1437" s="94"/>
      <c r="EL1437" s="95"/>
    </row>
    <row r="1438" spans="7:142" x14ac:dyDescent="0.15"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  <c r="S1438" s="236"/>
      <c r="T1438" s="129"/>
      <c r="U1438" s="129"/>
      <c r="V1438" s="129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  <c r="BP1438" s="129"/>
      <c r="BQ1438" s="129"/>
      <c r="BR1438" s="129"/>
      <c r="BS1438" s="129"/>
      <c r="BT1438" s="129"/>
      <c r="BU1438" s="129"/>
      <c r="BV1438" s="129"/>
      <c r="BW1438" s="129"/>
      <c r="BX1438" s="129"/>
      <c r="BY1438" s="129"/>
      <c r="BZ1438" s="129"/>
      <c r="CA1438" s="129"/>
      <c r="CB1438" s="129"/>
      <c r="CC1438" s="129"/>
      <c r="CD1438" s="129"/>
      <c r="CE1438" s="129"/>
      <c r="DY1438" s="92"/>
      <c r="DZ1438" s="92"/>
      <c r="EA1438" s="92"/>
      <c r="EB1438" s="92"/>
      <c r="EC1438" s="92"/>
      <c r="ED1438" s="92"/>
      <c r="EE1438" s="92"/>
      <c r="EF1438" s="92"/>
      <c r="EG1438" s="92"/>
      <c r="EH1438" s="92"/>
      <c r="EK1438" s="94"/>
      <c r="EL1438" s="95"/>
    </row>
    <row r="1439" spans="7:142" x14ac:dyDescent="0.15"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129"/>
      <c r="Q1439" s="129"/>
      <c r="R1439" s="129"/>
      <c r="S1439" s="236"/>
      <c r="T1439" s="129"/>
      <c r="U1439" s="129"/>
      <c r="V1439" s="129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  <c r="BP1439" s="129"/>
      <c r="BQ1439" s="129"/>
      <c r="BR1439" s="129"/>
      <c r="BS1439" s="129"/>
      <c r="BT1439" s="129"/>
      <c r="BU1439" s="129"/>
      <c r="BV1439" s="129"/>
      <c r="BW1439" s="129"/>
      <c r="BX1439" s="129"/>
      <c r="BY1439" s="129"/>
      <c r="BZ1439" s="129"/>
      <c r="CA1439" s="129"/>
      <c r="CB1439" s="129"/>
      <c r="CC1439" s="129"/>
      <c r="CD1439" s="129"/>
      <c r="CE1439" s="129"/>
      <c r="DY1439" s="92"/>
      <c r="DZ1439" s="92"/>
      <c r="EA1439" s="92"/>
      <c r="EB1439" s="92"/>
      <c r="EC1439" s="92"/>
      <c r="ED1439" s="92"/>
      <c r="EE1439" s="92"/>
      <c r="EF1439" s="92"/>
      <c r="EG1439" s="92"/>
      <c r="EH1439" s="92"/>
      <c r="EJ1439" s="115"/>
      <c r="EK1439" s="94"/>
      <c r="EL1439" s="95"/>
    </row>
    <row r="1440" spans="7:142" x14ac:dyDescent="0.15"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236"/>
      <c r="T1440" s="129"/>
      <c r="U1440" s="129"/>
      <c r="V1440" s="129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  <c r="BP1440" s="129"/>
      <c r="BQ1440" s="129"/>
      <c r="BR1440" s="129"/>
      <c r="BS1440" s="129"/>
      <c r="BT1440" s="129"/>
      <c r="BU1440" s="129"/>
      <c r="BV1440" s="129"/>
      <c r="BW1440" s="129"/>
      <c r="BX1440" s="129"/>
      <c r="BY1440" s="129"/>
      <c r="BZ1440" s="129"/>
      <c r="CA1440" s="129"/>
      <c r="CB1440" s="129"/>
      <c r="CC1440" s="129"/>
      <c r="CD1440" s="129"/>
      <c r="CE1440" s="129"/>
      <c r="DY1440" s="92"/>
      <c r="DZ1440" s="92"/>
      <c r="EA1440" s="92"/>
      <c r="EB1440" s="92"/>
      <c r="EC1440" s="92"/>
      <c r="ED1440" s="92"/>
      <c r="EE1440" s="92"/>
      <c r="EF1440" s="92"/>
      <c r="EG1440" s="92"/>
      <c r="EH1440" s="92"/>
      <c r="EJ1440" s="115"/>
      <c r="EK1440" s="94"/>
      <c r="EL1440" s="95"/>
    </row>
    <row r="1441" spans="7:142" x14ac:dyDescent="0.15"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236"/>
      <c r="T1441" s="129"/>
      <c r="U1441" s="129"/>
      <c r="V1441" s="129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  <c r="BP1441" s="129"/>
      <c r="BQ1441" s="129"/>
      <c r="BR1441" s="129"/>
      <c r="BS1441" s="129"/>
      <c r="BT1441" s="129"/>
      <c r="BU1441" s="129"/>
      <c r="BV1441" s="129"/>
      <c r="BW1441" s="129"/>
      <c r="BX1441" s="129"/>
      <c r="BY1441" s="129"/>
      <c r="BZ1441" s="129"/>
      <c r="CA1441" s="129"/>
      <c r="CB1441" s="129"/>
      <c r="CC1441" s="129"/>
      <c r="CD1441" s="129"/>
      <c r="CE1441" s="129"/>
      <c r="DY1441" s="92"/>
      <c r="DZ1441" s="92"/>
      <c r="EA1441" s="92"/>
      <c r="EB1441" s="92"/>
      <c r="EC1441" s="92"/>
      <c r="ED1441" s="92"/>
      <c r="EE1441" s="92"/>
      <c r="EF1441" s="92"/>
      <c r="EG1441" s="92"/>
      <c r="EH1441" s="92"/>
      <c r="EK1441" s="94"/>
      <c r="EL1441" s="95"/>
    </row>
    <row r="1442" spans="7:142" x14ac:dyDescent="0.15"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236"/>
      <c r="T1442" s="129"/>
      <c r="U1442" s="129"/>
      <c r="V1442" s="129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  <c r="BP1442" s="129"/>
      <c r="BQ1442" s="129"/>
      <c r="BR1442" s="129"/>
      <c r="BS1442" s="129"/>
      <c r="BT1442" s="129"/>
      <c r="BU1442" s="129"/>
      <c r="BV1442" s="129"/>
      <c r="BW1442" s="129"/>
      <c r="BX1442" s="129"/>
      <c r="BY1442" s="129"/>
      <c r="BZ1442" s="129"/>
      <c r="CA1442" s="129"/>
      <c r="CB1442" s="129"/>
      <c r="CC1442" s="129"/>
      <c r="CD1442" s="129"/>
      <c r="CE1442" s="129"/>
      <c r="DY1442" s="92"/>
      <c r="DZ1442" s="92"/>
      <c r="EA1442" s="92"/>
      <c r="EB1442" s="92"/>
      <c r="EC1442" s="92"/>
      <c r="ED1442" s="92"/>
      <c r="EE1442" s="92"/>
      <c r="EF1442" s="92"/>
      <c r="EG1442" s="92"/>
      <c r="EH1442" s="92"/>
      <c r="EK1442" s="94"/>
      <c r="EL1442" s="95"/>
    </row>
    <row r="1443" spans="7:142" x14ac:dyDescent="0.15"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236"/>
      <c r="T1443" s="129"/>
      <c r="U1443" s="129"/>
      <c r="V1443" s="129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  <c r="BP1443" s="129"/>
      <c r="BQ1443" s="129"/>
      <c r="BR1443" s="129"/>
      <c r="BS1443" s="129"/>
      <c r="BT1443" s="129"/>
      <c r="BU1443" s="129"/>
      <c r="BV1443" s="129"/>
      <c r="BW1443" s="129"/>
      <c r="BX1443" s="129"/>
      <c r="BY1443" s="129"/>
      <c r="BZ1443" s="129"/>
      <c r="CA1443" s="129"/>
      <c r="CB1443" s="129"/>
      <c r="CC1443" s="129"/>
      <c r="CD1443" s="129"/>
      <c r="CE1443" s="129"/>
      <c r="DY1443" s="92"/>
      <c r="DZ1443" s="92"/>
      <c r="EA1443" s="92"/>
      <c r="EB1443" s="92"/>
      <c r="EC1443" s="92"/>
      <c r="ED1443" s="92"/>
      <c r="EE1443" s="92"/>
      <c r="EF1443" s="92"/>
      <c r="EG1443" s="92"/>
      <c r="EH1443" s="92"/>
      <c r="EK1443" s="94"/>
      <c r="EL1443" s="95"/>
    </row>
    <row r="1444" spans="7:142" x14ac:dyDescent="0.15"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236"/>
      <c r="T1444" s="129"/>
      <c r="U1444" s="129"/>
      <c r="V1444" s="129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  <c r="BP1444" s="129"/>
      <c r="BQ1444" s="129"/>
      <c r="BR1444" s="129"/>
      <c r="BS1444" s="129"/>
      <c r="BT1444" s="129"/>
      <c r="BU1444" s="129"/>
      <c r="BV1444" s="129"/>
      <c r="BW1444" s="129"/>
      <c r="BX1444" s="129"/>
      <c r="BY1444" s="129"/>
      <c r="BZ1444" s="129"/>
      <c r="CA1444" s="129"/>
      <c r="CB1444" s="129"/>
      <c r="CC1444" s="129"/>
      <c r="CD1444" s="129"/>
      <c r="CE1444" s="129"/>
      <c r="DY1444" s="92"/>
      <c r="DZ1444" s="92"/>
      <c r="EA1444" s="92"/>
      <c r="EB1444" s="92"/>
      <c r="EC1444" s="92"/>
      <c r="ED1444" s="92"/>
      <c r="EE1444" s="92"/>
      <c r="EF1444" s="92"/>
      <c r="EG1444" s="92"/>
      <c r="EH1444" s="92"/>
      <c r="EK1444" s="94"/>
      <c r="EL1444" s="95"/>
    </row>
    <row r="1445" spans="7:142" x14ac:dyDescent="0.15"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236"/>
      <c r="T1445" s="129"/>
      <c r="U1445" s="129"/>
      <c r="V1445" s="129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  <c r="BP1445" s="129"/>
      <c r="BQ1445" s="129"/>
      <c r="BR1445" s="129"/>
      <c r="BS1445" s="129"/>
      <c r="BT1445" s="129"/>
      <c r="BU1445" s="129"/>
      <c r="BV1445" s="129"/>
      <c r="BW1445" s="129"/>
      <c r="BX1445" s="129"/>
      <c r="BY1445" s="129"/>
      <c r="BZ1445" s="129"/>
      <c r="CA1445" s="129"/>
      <c r="CB1445" s="129"/>
      <c r="CC1445" s="129"/>
      <c r="CD1445" s="129"/>
      <c r="CE1445" s="129"/>
      <c r="DY1445" s="92"/>
      <c r="DZ1445" s="92"/>
      <c r="EA1445" s="92"/>
      <c r="EB1445" s="92"/>
      <c r="EC1445" s="92"/>
      <c r="ED1445" s="92"/>
      <c r="EE1445" s="92"/>
      <c r="EF1445" s="92"/>
      <c r="EG1445" s="92"/>
      <c r="EH1445" s="92"/>
      <c r="EK1445" s="94"/>
      <c r="EL1445" s="95"/>
    </row>
    <row r="1446" spans="7:142" x14ac:dyDescent="0.15"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236"/>
      <c r="T1446" s="129"/>
      <c r="U1446" s="129"/>
      <c r="V1446" s="129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  <c r="BP1446" s="129"/>
      <c r="BQ1446" s="129"/>
      <c r="BR1446" s="129"/>
      <c r="BS1446" s="129"/>
      <c r="BT1446" s="129"/>
      <c r="BU1446" s="129"/>
      <c r="BV1446" s="129"/>
      <c r="BW1446" s="129"/>
      <c r="BX1446" s="129"/>
      <c r="BY1446" s="129"/>
      <c r="BZ1446" s="129"/>
      <c r="CA1446" s="129"/>
      <c r="CB1446" s="129"/>
      <c r="CC1446" s="129"/>
      <c r="CD1446" s="129"/>
      <c r="CE1446" s="129"/>
      <c r="DY1446" s="92"/>
      <c r="DZ1446" s="92"/>
      <c r="EA1446" s="92"/>
      <c r="EB1446" s="92"/>
      <c r="EC1446" s="92"/>
      <c r="ED1446" s="92"/>
      <c r="EE1446" s="92"/>
      <c r="EF1446" s="92"/>
      <c r="EG1446" s="92"/>
      <c r="EH1446" s="92"/>
      <c r="EJ1446" s="115"/>
      <c r="EK1446" s="94"/>
      <c r="EL1446" s="95"/>
    </row>
    <row r="1447" spans="7:142" x14ac:dyDescent="0.15">
      <c r="G1447" s="129"/>
      <c r="H1447" s="129"/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236"/>
      <c r="T1447" s="129"/>
      <c r="U1447" s="129"/>
      <c r="V1447" s="129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  <c r="BP1447" s="129"/>
      <c r="BQ1447" s="129"/>
      <c r="BR1447" s="129"/>
      <c r="BS1447" s="129"/>
      <c r="BT1447" s="129"/>
      <c r="BU1447" s="129"/>
      <c r="BV1447" s="129"/>
      <c r="BW1447" s="129"/>
      <c r="BX1447" s="129"/>
      <c r="BY1447" s="129"/>
      <c r="BZ1447" s="129"/>
      <c r="CA1447" s="129"/>
      <c r="CB1447" s="129"/>
      <c r="CC1447" s="129"/>
      <c r="CD1447" s="129"/>
      <c r="CE1447" s="129"/>
      <c r="DY1447" s="92"/>
      <c r="DZ1447" s="92"/>
      <c r="EA1447" s="92"/>
      <c r="EB1447" s="92"/>
      <c r="EC1447" s="92"/>
      <c r="ED1447" s="92"/>
      <c r="EE1447" s="92"/>
      <c r="EF1447" s="92"/>
      <c r="EG1447" s="92"/>
      <c r="EH1447" s="92"/>
      <c r="EK1447" s="94"/>
      <c r="EL1447" s="95"/>
    </row>
    <row r="1448" spans="7:142" x14ac:dyDescent="0.15">
      <c r="G1448" s="129"/>
      <c r="H1448" s="129"/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236"/>
      <c r="T1448" s="129"/>
      <c r="U1448" s="129"/>
      <c r="V1448" s="129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  <c r="BP1448" s="129"/>
      <c r="BQ1448" s="129"/>
      <c r="BR1448" s="129"/>
      <c r="BS1448" s="129"/>
      <c r="BT1448" s="129"/>
      <c r="BU1448" s="129"/>
      <c r="BV1448" s="129"/>
      <c r="BW1448" s="129"/>
      <c r="BX1448" s="129"/>
      <c r="BY1448" s="129"/>
      <c r="BZ1448" s="129"/>
      <c r="CA1448" s="129"/>
      <c r="CB1448" s="129"/>
      <c r="CC1448" s="129"/>
      <c r="CD1448" s="129"/>
      <c r="CE1448" s="129"/>
      <c r="DY1448" s="92"/>
      <c r="DZ1448" s="92"/>
      <c r="EA1448" s="92"/>
      <c r="EB1448" s="92"/>
      <c r="EC1448" s="92"/>
      <c r="ED1448" s="92"/>
      <c r="EE1448" s="92"/>
      <c r="EF1448" s="92"/>
      <c r="EG1448" s="92"/>
      <c r="EH1448" s="92"/>
      <c r="EJ1448" s="115"/>
      <c r="EK1448" s="94"/>
      <c r="EL1448" s="95"/>
    </row>
    <row r="1449" spans="7:142" x14ac:dyDescent="0.15">
      <c r="G1449" s="129"/>
      <c r="H1449" s="129"/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236"/>
      <c r="T1449" s="129"/>
      <c r="U1449" s="129"/>
      <c r="V1449" s="129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  <c r="BP1449" s="129"/>
      <c r="BQ1449" s="129"/>
      <c r="BR1449" s="129"/>
      <c r="BS1449" s="129"/>
      <c r="BT1449" s="129"/>
      <c r="BU1449" s="129"/>
      <c r="BV1449" s="129"/>
      <c r="BW1449" s="129"/>
      <c r="BX1449" s="129"/>
      <c r="BY1449" s="129"/>
      <c r="BZ1449" s="129"/>
      <c r="CA1449" s="129"/>
      <c r="CB1449" s="129"/>
      <c r="CC1449" s="129"/>
      <c r="CD1449" s="129"/>
      <c r="CE1449" s="129"/>
      <c r="DY1449" s="92"/>
      <c r="DZ1449" s="92"/>
      <c r="EA1449" s="92"/>
      <c r="EB1449" s="92"/>
      <c r="EC1449" s="92"/>
      <c r="ED1449" s="92"/>
      <c r="EE1449" s="92"/>
      <c r="EF1449" s="92"/>
      <c r="EG1449" s="92"/>
      <c r="EH1449" s="92"/>
      <c r="EJ1449" s="115"/>
      <c r="EK1449" s="94"/>
      <c r="EL1449" s="95"/>
    </row>
    <row r="1450" spans="7:142" x14ac:dyDescent="0.15">
      <c r="G1450" s="129"/>
      <c r="H1450" s="129"/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236"/>
      <c r="T1450" s="129"/>
      <c r="U1450" s="129"/>
      <c r="V1450" s="129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  <c r="BP1450" s="129"/>
      <c r="BQ1450" s="129"/>
      <c r="BR1450" s="129"/>
      <c r="BS1450" s="129"/>
      <c r="BT1450" s="129"/>
      <c r="BU1450" s="129"/>
      <c r="BV1450" s="129"/>
      <c r="BW1450" s="129"/>
      <c r="BX1450" s="129"/>
      <c r="BY1450" s="129"/>
      <c r="BZ1450" s="129"/>
      <c r="CA1450" s="129"/>
      <c r="CB1450" s="129"/>
      <c r="CC1450" s="129"/>
      <c r="CD1450" s="129"/>
      <c r="CE1450" s="129"/>
      <c r="DY1450" s="92"/>
      <c r="DZ1450" s="92"/>
      <c r="EA1450" s="92"/>
      <c r="EB1450" s="92"/>
      <c r="EC1450" s="92"/>
      <c r="ED1450" s="92"/>
      <c r="EE1450" s="92"/>
      <c r="EF1450" s="92"/>
      <c r="EG1450" s="92"/>
      <c r="EH1450" s="92"/>
      <c r="EK1450" s="94"/>
      <c r="EL1450" s="95"/>
    </row>
    <row r="1451" spans="7:142" x14ac:dyDescent="0.15">
      <c r="G1451" s="129"/>
      <c r="H1451" s="129"/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236"/>
      <c r="T1451" s="129"/>
      <c r="U1451" s="129"/>
      <c r="V1451" s="129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  <c r="BP1451" s="129"/>
      <c r="BQ1451" s="129"/>
      <c r="BR1451" s="129"/>
      <c r="BS1451" s="129"/>
      <c r="BT1451" s="129"/>
      <c r="BU1451" s="129"/>
      <c r="BV1451" s="129"/>
      <c r="BW1451" s="129"/>
      <c r="BX1451" s="129"/>
      <c r="BY1451" s="129"/>
      <c r="BZ1451" s="129"/>
      <c r="CA1451" s="129"/>
      <c r="CB1451" s="129"/>
      <c r="CC1451" s="129"/>
      <c r="CD1451" s="129"/>
      <c r="CE1451" s="129"/>
      <c r="DY1451" s="92"/>
      <c r="DZ1451" s="92"/>
      <c r="EA1451" s="92"/>
      <c r="EB1451" s="92"/>
      <c r="EC1451" s="92"/>
      <c r="ED1451" s="92"/>
      <c r="EE1451" s="92"/>
      <c r="EF1451" s="92"/>
      <c r="EG1451" s="92"/>
      <c r="EH1451" s="92"/>
      <c r="EK1451" s="94"/>
      <c r="EL1451" s="95"/>
    </row>
    <row r="1452" spans="7:142" x14ac:dyDescent="0.15">
      <c r="G1452" s="129"/>
      <c r="H1452" s="129"/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236"/>
      <c r="T1452" s="129"/>
      <c r="U1452" s="129"/>
      <c r="V1452" s="129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  <c r="BP1452" s="129"/>
      <c r="BQ1452" s="129"/>
      <c r="BR1452" s="129"/>
      <c r="BS1452" s="129"/>
      <c r="BT1452" s="129"/>
      <c r="BU1452" s="129"/>
      <c r="BV1452" s="129"/>
      <c r="BW1452" s="129"/>
      <c r="BX1452" s="129"/>
      <c r="BY1452" s="129"/>
      <c r="BZ1452" s="129"/>
      <c r="CA1452" s="129"/>
      <c r="CB1452" s="129"/>
      <c r="CC1452" s="129"/>
      <c r="CD1452" s="129"/>
      <c r="CE1452" s="129"/>
      <c r="DY1452" s="92"/>
      <c r="DZ1452" s="92"/>
      <c r="EA1452" s="92"/>
      <c r="EB1452" s="92"/>
      <c r="EC1452" s="92"/>
      <c r="ED1452" s="92"/>
      <c r="EE1452" s="92"/>
      <c r="EF1452" s="92"/>
      <c r="EG1452" s="92"/>
      <c r="EH1452" s="92"/>
      <c r="EJ1452" s="115"/>
      <c r="EK1452" s="94"/>
      <c r="EL1452" s="95"/>
    </row>
    <row r="1453" spans="7:142" x14ac:dyDescent="0.15">
      <c r="G1453" s="129"/>
      <c r="H1453" s="129"/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236"/>
      <c r="T1453" s="129"/>
      <c r="U1453" s="129"/>
      <c r="V1453" s="129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  <c r="BP1453" s="129"/>
      <c r="BQ1453" s="129"/>
      <c r="BR1453" s="129"/>
      <c r="BS1453" s="129"/>
      <c r="BT1453" s="129"/>
      <c r="BU1453" s="129"/>
      <c r="BV1453" s="129"/>
      <c r="BW1453" s="129"/>
      <c r="BX1453" s="129"/>
      <c r="BY1453" s="129"/>
      <c r="BZ1453" s="129"/>
      <c r="CA1453" s="129"/>
      <c r="CB1453" s="129"/>
      <c r="CC1453" s="129"/>
      <c r="CD1453" s="129"/>
      <c r="CE1453" s="129"/>
      <c r="DY1453" s="92"/>
      <c r="DZ1453" s="92"/>
      <c r="EA1453" s="92"/>
      <c r="EB1453" s="92"/>
      <c r="EC1453" s="92"/>
      <c r="ED1453" s="92"/>
      <c r="EE1453" s="92"/>
      <c r="EF1453" s="92"/>
      <c r="EG1453" s="92"/>
      <c r="EH1453" s="92"/>
      <c r="EK1453" s="94"/>
      <c r="EL1453" s="95"/>
    </row>
    <row r="1454" spans="7:142" x14ac:dyDescent="0.15">
      <c r="G1454" s="129"/>
      <c r="H1454" s="129"/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236"/>
      <c r="T1454" s="129"/>
      <c r="U1454" s="129"/>
      <c r="V1454" s="129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  <c r="BP1454" s="129"/>
      <c r="BQ1454" s="129"/>
      <c r="BR1454" s="129"/>
      <c r="BS1454" s="129"/>
      <c r="BT1454" s="129"/>
      <c r="BU1454" s="129"/>
      <c r="BV1454" s="129"/>
      <c r="BW1454" s="129"/>
      <c r="BX1454" s="129"/>
      <c r="BY1454" s="129"/>
      <c r="BZ1454" s="129"/>
      <c r="CA1454" s="129"/>
      <c r="CB1454" s="129"/>
      <c r="CC1454" s="129"/>
      <c r="CD1454" s="129"/>
      <c r="CE1454" s="129"/>
      <c r="DY1454" s="92"/>
      <c r="DZ1454" s="92"/>
      <c r="EA1454" s="92"/>
      <c r="EB1454" s="92"/>
      <c r="EC1454" s="92"/>
      <c r="ED1454" s="92"/>
      <c r="EE1454" s="92"/>
      <c r="EF1454" s="92"/>
      <c r="EG1454" s="92"/>
      <c r="EH1454" s="92"/>
      <c r="EK1454" s="94"/>
      <c r="EL1454" s="95"/>
    </row>
    <row r="1455" spans="7:142" x14ac:dyDescent="0.15"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236"/>
      <c r="T1455" s="129"/>
      <c r="U1455" s="129"/>
      <c r="V1455" s="129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  <c r="BP1455" s="129"/>
      <c r="BQ1455" s="129"/>
      <c r="BR1455" s="129"/>
      <c r="BS1455" s="129"/>
      <c r="BT1455" s="129"/>
      <c r="BU1455" s="129"/>
      <c r="BV1455" s="129"/>
      <c r="BW1455" s="129"/>
      <c r="BX1455" s="129"/>
      <c r="BY1455" s="129"/>
      <c r="BZ1455" s="129"/>
      <c r="CA1455" s="129"/>
      <c r="CB1455" s="129"/>
      <c r="CC1455" s="129"/>
      <c r="CD1455" s="129"/>
      <c r="CE1455" s="129"/>
      <c r="DY1455" s="92"/>
      <c r="DZ1455" s="92"/>
      <c r="EA1455" s="92"/>
      <c r="EB1455" s="92"/>
      <c r="EC1455" s="92"/>
      <c r="ED1455" s="92"/>
      <c r="EE1455" s="92"/>
      <c r="EF1455" s="92"/>
      <c r="EG1455" s="92"/>
      <c r="EH1455" s="92"/>
      <c r="EK1455" s="94"/>
      <c r="EL1455" s="95"/>
    </row>
    <row r="1456" spans="7:142" x14ac:dyDescent="0.15"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236"/>
      <c r="T1456" s="129"/>
      <c r="U1456" s="129"/>
      <c r="V1456" s="129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  <c r="BP1456" s="129"/>
      <c r="BQ1456" s="129"/>
      <c r="BR1456" s="129"/>
      <c r="BS1456" s="129"/>
      <c r="BT1456" s="129"/>
      <c r="BU1456" s="129"/>
      <c r="BV1456" s="129"/>
      <c r="BW1456" s="129"/>
      <c r="BX1456" s="129"/>
      <c r="BY1456" s="129"/>
      <c r="BZ1456" s="129"/>
      <c r="CA1456" s="129"/>
      <c r="CB1456" s="129"/>
      <c r="CC1456" s="129"/>
      <c r="CD1456" s="129"/>
      <c r="CE1456" s="129"/>
      <c r="DY1456" s="92"/>
      <c r="DZ1456" s="92"/>
      <c r="EA1456" s="92"/>
      <c r="EB1456" s="92"/>
      <c r="EC1456" s="92"/>
      <c r="ED1456" s="92"/>
      <c r="EE1456" s="92"/>
      <c r="EF1456" s="92"/>
      <c r="EG1456" s="92"/>
      <c r="EH1456" s="92"/>
      <c r="EJ1456" s="115"/>
      <c r="EK1456" s="94"/>
      <c r="EL1456" s="95"/>
    </row>
    <row r="1457" spans="7:142" x14ac:dyDescent="0.15"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236"/>
      <c r="T1457" s="129"/>
      <c r="U1457" s="129"/>
      <c r="V1457" s="129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  <c r="BP1457" s="129"/>
      <c r="BQ1457" s="129"/>
      <c r="BR1457" s="129"/>
      <c r="BS1457" s="129"/>
      <c r="BT1457" s="129"/>
      <c r="BU1457" s="129"/>
      <c r="BV1457" s="129"/>
      <c r="BW1457" s="129"/>
      <c r="BX1457" s="129"/>
      <c r="BY1457" s="129"/>
      <c r="BZ1457" s="129"/>
      <c r="CA1457" s="129"/>
      <c r="CB1457" s="129"/>
      <c r="CC1457" s="129"/>
      <c r="CD1457" s="129"/>
      <c r="CE1457" s="129"/>
      <c r="DY1457" s="92"/>
      <c r="DZ1457" s="92"/>
      <c r="EA1457" s="92"/>
      <c r="EB1457" s="92"/>
      <c r="EC1457" s="92"/>
      <c r="ED1457" s="92"/>
      <c r="EE1457" s="92"/>
      <c r="EF1457" s="92"/>
      <c r="EG1457" s="92"/>
      <c r="EH1457" s="92"/>
      <c r="EK1457" s="94"/>
      <c r="EL1457" s="95"/>
    </row>
    <row r="1458" spans="7:142" x14ac:dyDescent="0.15"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236"/>
      <c r="T1458" s="129"/>
      <c r="U1458" s="129"/>
      <c r="V1458" s="129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  <c r="BP1458" s="129"/>
      <c r="BQ1458" s="129"/>
      <c r="BR1458" s="129"/>
      <c r="BS1458" s="129"/>
      <c r="BT1458" s="129"/>
      <c r="BU1458" s="129"/>
      <c r="BV1458" s="129"/>
      <c r="BW1458" s="129"/>
      <c r="BX1458" s="129"/>
      <c r="BY1458" s="129"/>
      <c r="BZ1458" s="129"/>
      <c r="CA1458" s="129"/>
      <c r="CB1458" s="129"/>
      <c r="CC1458" s="129"/>
      <c r="CD1458" s="129"/>
      <c r="CE1458" s="129"/>
      <c r="DY1458" s="92"/>
      <c r="DZ1458" s="92"/>
      <c r="EA1458" s="92"/>
      <c r="EB1458" s="92"/>
      <c r="EC1458" s="92"/>
      <c r="ED1458" s="92"/>
      <c r="EE1458" s="92"/>
      <c r="EF1458" s="92"/>
      <c r="EG1458" s="92"/>
      <c r="EH1458" s="92"/>
      <c r="EK1458" s="94"/>
      <c r="EL1458" s="95"/>
    </row>
    <row r="1459" spans="7:142" x14ac:dyDescent="0.15"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129"/>
      <c r="Q1459" s="129"/>
      <c r="R1459" s="129"/>
      <c r="S1459" s="236"/>
      <c r="T1459" s="129"/>
      <c r="U1459" s="129"/>
      <c r="V1459" s="129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  <c r="BP1459" s="129"/>
      <c r="BQ1459" s="129"/>
      <c r="BR1459" s="129"/>
      <c r="BS1459" s="129"/>
      <c r="BT1459" s="129"/>
      <c r="BU1459" s="129"/>
      <c r="BV1459" s="129"/>
      <c r="BW1459" s="129"/>
      <c r="BX1459" s="129"/>
      <c r="BY1459" s="129"/>
      <c r="BZ1459" s="129"/>
      <c r="CA1459" s="129"/>
      <c r="CB1459" s="129"/>
      <c r="CC1459" s="129"/>
      <c r="CD1459" s="129"/>
      <c r="CE1459" s="129"/>
      <c r="DY1459" s="92"/>
      <c r="DZ1459" s="92"/>
      <c r="EA1459" s="92"/>
      <c r="EB1459" s="92"/>
      <c r="EC1459" s="92"/>
      <c r="ED1459" s="92"/>
      <c r="EE1459" s="92"/>
      <c r="EF1459" s="92"/>
      <c r="EG1459" s="92"/>
      <c r="EH1459" s="92"/>
      <c r="EJ1459" s="115"/>
      <c r="EK1459" s="94"/>
      <c r="EL1459" s="95"/>
    </row>
    <row r="1460" spans="7:142" x14ac:dyDescent="0.15"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129"/>
      <c r="Q1460" s="129"/>
      <c r="R1460" s="129"/>
      <c r="S1460" s="236"/>
      <c r="T1460" s="129"/>
      <c r="U1460" s="129"/>
      <c r="V1460" s="129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  <c r="BP1460" s="129"/>
      <c r="BQ1460" s="129"/>
      <c r="BR1460" s="129"/>
      <c r="BS1460" s="129"/>
      <c r="BT1460" s="129"/>
      <c r="BU1460" s="129"/>
      <c r="BV1460" s="129"/>
      <c r="BW1460" s="129"/>
      <c r="BX1460" s="129"/>
      <c r="BY1460" s="129"/>
      <c r="BZ1460" s="129"/>
      <c r="CA1460" s="129"/>
      <c r="CB1460" s="129"/>
      <c r="CC1460" s="129"/>
      <c r="CD1460" s="129"/>
      <c r="CE1460" s="129"/>
      <c r="DY1460" s="92"/>
      <c r="DZ1460" s="92"/>
      <c r="EA1460" s="92"/>
      <c r="EB1460" s="92"/>
      <c r="EC1460" s="92"/>
      <c r="ED1460" s="92"/>
      <c r="EE1460" s="92"/>
      <c r="EF1460" s="92"/>
      <c r="EG1460" s="92"/>
      <c r="EH1460" s="92"/>
      <c r="EJ1460" s="115"/>
      <c r="EK1460" s="94"/>
      <c r="EL1460" s="95"/>
    </row>
    <row r="1461" spans="7:142" x14ac:dyDescent="0.15"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129"/>
      <c r="Q1461" s="129"/>
      <c r="R1461" s="129"/>
      <c r="S1461" s="236"/>
      <c r="T1461" s="129"/>
      <c r="U1461" s="129"/>
      <c r="V1461" s="129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  <c r="BP1461" s="129"/>
      <c r="BQ1461" s="129"/>
      <c r="BR1461" s="129"/>
      <c r="BS1461" s="129"/>
      <c r="BT1461" s="129"/>
      <c r="BU1461" s="129"/>
      <c r="BV1461" s="129"/>
      <c r="BW1461" s="129"/>
      <c r="BX1461" s="129"/>
      <c r="BY1461" s="129"/>
      <c r="BZ1461" s="129"/>
      <c r="CA1461" s="129"/>
      <c r="CB1461" s="129"/>
      <c r="CC1461" s="129"/>
      <c r="CD1461" s="129"/>
      <c r="CE1461" s="129"/>
      <c r="DY1461" s="92"/>
      <c r="DZ1461" s="92"/>
      <c r="EA1461" s="92"/>
      <c r="EB1461" s="92"/>
      <c r="EC1461" s="92"/>
      <c r="ED1461" s="92"/>
      <c r="EE1461" s="92"/>
      <c r="EF1461" s="92"/>
      <c r="EG1461" s="92"/>
      <c r="EH1461" s="92"/>
      <c r="EK1461" s="94"/>
      <c r="EL1461" s="95"/>
    </row>
    <row r="1462" spans="7:142" x14ac:dyDescent="0.15"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129"/>
      <c r="Q1462" s="129"/>
      <c r="R1462" s="129"/>
      <c r="S1462" s="236"/>
      <c r="T1462" s="129"/>
      <c r="U1462" s="129"/>
      <c r="V1462" s="129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  <c r="BP1462" s="129"/>
      <c r="BQ1462" s="129"/>
      <c r="BR1462" s="129"/>
      <c r="BS1462" s="129"/>
      <c r="BT1462" s="129"/>
      <c r="BU1462" s="129"/>
      <c r="BV1462" s="129"/>
      <c r="BW1462" s="129"/>
      <c r="BX1462" s="129"/>
      <c r="BY1462" s="129"/>
      <c r="BZ1462" s="129"/>
      <c r="CA1462" s="129"/>
      <c r="CB1462" s="129"/>
      <c r="CC1462" s="129"/>
      <c r="CD1462" s="129"/>
      <c r="CE1462" s="129"/>
      <c r="DY1462" s="92"/>
      <c r="DZ1462" s="92"/>
      <c r="EA1462" s="92"/>
      <c r="EB1462" s="92"/>
      <c r="EC1462" s="92"/>
      <c r="ED1462" s="92"/>
      <c r="EE1462" s="92"/>
      <c r="EF1462" s="92"/>
      <c r="EG1462" s="92"/>
      <c r="EH1462" s="92"/>
      <c r="EK1462" s="94"/>
      <c r="EL1462" s="95"/>
    </row>
    <row r="1463" spans="7:142" x14ac:dyDescent="0.15">
      <c r="G1463" s="129"/>
      <c r="H1463" s="129"/>
      <c r="I1463" s="129"/>
      <c r="J1463" s="129"/>
      <c r="K1463" s="129"/>
      <c r="L1463" s="129"/>
      <c r="M1463" s="129"/>
      <c r="N1463" s="129"/>
      <c r="O1463" s="129"/>
      <c r="P1463" s="129"/>
      <c r="Q1463" s="129"/>
      <c r="R1463" s="129"/>
      <c r="S1463" s="236"/>
      <c r="T1463" s="129"/>
      <c r="U1463" s="129"/>
      <c r="V1463" s="129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  <c r="BP1463" s="129"/>
      <c r="BQ1463" s="129"/>
      <c r="BR1463" s="129"/>
      <c r="BS1463" s="129"/>
      <c r="BT1463" s="129"/>
      <c r="BU1463" s="129"/>
      <c r="BV1463" s="129"/>
      <c r="BW1463" s="129"/>
      <c r="BX1463" s="129"/>
      <c r="BY1463" s="129"/>
      <c r="BZ1463" s="129"/>
      <c r="CA1463" s="129"/>
      <c r="CB1463" s="129"/>
      <c r="CC1463" s="129"/>
      <c r="CD1463" s="129"/>
      <c r="CE1463" s="129"/>
      <c r="DY1463" s="92"/>
      <c r="DZ1463" s="92"/>
      <c r="EA1463" s="92"/>
      <c r="EB1463" s="92"/>
      <c r="EC1463" s="92"/>
      <c r="ED1463" s="92"/>
      <c r="EE1463" s="92"/>
      <c r="EF1463" s="92"/>
      <c r="EG1463" s="92"/>
      <c r="EH1463" s="92"/>
      <c r="EK1463" s="94"/>
      <c r="EL1463" s="95"/>
    </row>
    <row r="1464" spans="7:142" x14ac:dyDescent="0.15">
      <c r="G1464" s="129"/>
      <c r="H1464" s="129"/>
      <c r="I1464" s="129"/>
      <c r="J1464" s="129"/>
      <c r="K1464" s="129"/>
      <c r="L1464" s="129"/>
      <c r="M1464" s="129"/>
      <c r="N1464" s="129"/>
      <c r="O1464" s="129"/>
      <c r="P1464" s="129"/>
      <c r="Q1464" s="129"/>
      <c r="R1464" s="129"/>
      <c r="S1464" s="236"/>
      <c r="T1464" s="129"/>
      <c r="U1464" s="129"/>
      <c r="V1464" s="129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  <c r="BP1464" s="129"/>
      <c r="BQ1464" s="129"/>
      <c r="BR1464" s="129"/>
      <c r="BS1464" s="129"/>
      <c r="BT1464" s="129"/>
      <c r="BU1464" s="129"/>
      <c r="BV1464" s="129"/>
      <c r="BW1464" s="129"/>
      <c r="BX1464" s="129"/>
      <c r="BY1464" s="129"/>
      <c r="BZ1464" s="129"/>
      <c r="CA1464" s="129"/>
      <c r="CB1464" s="129"/>
      <c r="CC1464" s="129"/>
      <c r="CD1464" s="129"/>
      <c r="CE1464" s="129"/>
      <c r="DY1464" s="92"/>
      <c r="DZ1464" s="92"/>
      <c r="EA1464" s="92"/>
      <c r="EB1464" s="92"/>
      <c r="EC1464" s="92"/>
      <c r="ED1464" s="92"/>
      <c r="EE1464" s="92"/>
      <c r="EF1464" s="92"/>
      <c r="EG1464" s="92"/>
      <c r="EH1464" s="92"/>
      <c r="EJ1464" s="115"/>
      <c r="EK1464" s="94"/>
      <c r="EL1464" s="95"/>
    </row>
    <row r="1465" spans="7:142" x14ac:dyDescent="0.15"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129"/>
      <c r="S1465" s="236"/>
      <c r="T1465" s="129"/>
      <c r="U1465" s="129"/>
      <c r="V1465" s="129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  <c r="BP1465" s="129"/>
      <c r="BQ1465" s="129"/>
      <c r="BR1465" s="129"/>
      <c r="BS1465" s="129"/>
      <c r="BT1465" s="129"/>
      <c r="BU1465" s="129"/>
      <c r="BV1465" s="129"/>
      <c r="BW1465" s="129"/>
      <c r="BX1465" s="129"/>
      <c r="BY1465" s="129"/>
      <c r="BZ1465" s="129"/>
      <c r="CA1465" s="129"/>
      <c r="CB1465" s="129"/>
      <c r="CC1465" s="129"/>
      <c r="CD1465" s="129"/>
      <c r="CE1465" s="129"/>
      <c r="DY1465" s="92"/>
      <c r="DZ1465" s="92"/>
      <c r="EA1465" s="92"/>
      <c r="EB1465" s="92"/>
      <c r="EC1465" s="92"/>
      <c r="ED1465" s="92"/>
      <c r="EE1465" s="92"/>
      <c r="EF1465" s="92"/>
      <c r="EG1465" s="92"/>
      <c r="EH1465" s="92"/>
      <c r="EK1465" s="94"/>
      <c r="EL1465" s="95"/>
    </row>
    <row r="1466" spans="7:142" x14ac:dyDescent="0.15">
      <c r="G1466" s="129"/>
      <c r="H1466" s="129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236"/>
      <c r="T1466" s="129"/>
      <c r="U1466" s="129"/>
      <c r="V1466" s="129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  <c r="BP1466" s="129"/>
      <c r="BQ1466" s="129"/>
      <c r="BR1466" s="129"/>
      <c r="BS1466" s="129"/>
      <c r="BT1466" s="129"/>
      <c r="BU1466" s="129"/>
      <c r="BV1466" s="129"/>
      <c r="BW1466" s="129"/>
      <c r="BX1466" s="129"/>
      <c r="BY1466" s="129"/>
      <c r="BZ1466" s="129"/>
      <c r="CA1466" s="129"/>
      <c r="CB1466" s="129"/>
      <c r="CC1466" s="129"/>
      <c r="CD1466" s="129"/>
      <c r="CE1466" s="129"/>
      <c r="DY1466" s="92"/>
      <c r="DZ1466" s="92"/>
      <c r="EA1466" s="92"/>
      <c r="EB1466" s="92"/>
      <c r="EC1466" s="92"/>
      <c r="ED1466" s="92"/>
      <c r="EE1466" s="92"/>
      <c r="EF1466" s="92"/>
      <c r="EG1466" s="92"/>
      <c r="EH1466" s="92"/>
      <c r="EK1466" s="94"/>
      <c r="EL1466" s="95"/>
    </row>
    <row r="1467" spans="7:142" x14ac:dyDescent="0.15"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236"/>
      <c r="T1467" s="129"/>
      <c r="U1467" s="129"/>
      <c r="V1467" s="129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  <c r="BP1467" s="129"/>
      <c r="BQ1467" s="129"/>
      <c r="BR1467" s="129"/>
      <c r="BS1467" s="129"/>
      <c r="BT1467" s="129"/>
      <c r="BU1467" s="129"/>
      <c r="BV1467" s="129"/>
      <c r="BW1467" s="129"/>
      <c r="BX1467" s="129"/>
      <c r="BY1467" s="129"/>
      <c r="BZ1467" s="129"/>
      <c r="CA1467" s="129"/>
      <c r="CB1467" s="129"/>
      <c r="CC1467" s="129"/>
      <c r="CD1467" s="129"/>
      <c r="CE1467" s="129"/>
      <c r="DY1467" s="92"/>
      <c r="DZ1467" s="92"/>
      <c r="EA1467" s="92"/>
      <c r="EB1467" s="92"/>
      <c r="EC1467" s="92"/>
      <c r="ED1467" s="92"/>
      <c r="EE1467" s="92"/>
      <c r="EF1467" s="92"/>
      <c r="EG1467" s="92"/>
      <c r="EH1467" s="92"/>
      <c r="EK1467" s="94"/>
      <c r="EL1467" s="95"/>
    </row>
    <row r="1468" spans="7:142" x14ac:dyDescent="0.15"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129"/>
      <c r="S1468" s="236"/>
      <c r="T1468" s="129"/>
      <c r="U1468" s="129"/>
      <c r="V1468" s="129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  <c r="BP1468" s="129"/>
      <c r="BQ1468" s="129"/>
      <c r="BR1468" s="129"/>
      <c r="BS1468" s="129"/>
      <c r="BT1468" s="129"/>
      <c r="BU1468" s="129"/>
      <c r="BV1468" s="129"/>
      <c r="BW1468" s="129"/>
      <c r="BX1468" s="129"/>
      <c r="BY1468" s="129"/>
      <c r="BZ1468" s="129"/>
      <c r="CA1468" s="129"/>
      <c r="CB1468" s="129"/>
      <c r="CC1468" s="129"/>
      <c r="CD1468" s="129"/>
      <c r="CE1468" s="129"/>
      <c r="DY1468" s="92"/>
      <c r="DZ1468" s="92"/>
      <c r="EA1468" s="92"/>
      <c r="EB1468" s="92"/>
      <c r="EC1468" s="92"/>
      <c r="ED1468" s="92"/>
      <c r="EE1468" s="92"/>
      <c r="EF1468" s="92"/>
      <c r="EG1468" s="92"/>
      <c r="EH1468" s="92"/>
      <c r="EK1468" s="94"/>
      <c r="EL1468" s="95"/>
    </row>
    <row r="1469" spans="7:142" x14ac:dyDescent="0.15">
      <c r="G1469" s="129"/>
      <c r="H1469" s="129"/>
      <c r="I1469" s="129"/>
      <c r="J1469" s="129"/>
      <c r="K1469" s="129"/>
      <c r="L1469" s="129"/>
      <c r="M1469" s="129"/>
      <c r="N1469" s="129"/>
      <c r="O1469" s="129"/>
      <c r="P1469" s="129"/>
      <c r="Q1469" s="129"/>
      <c r="R1469" s="129"/>
      <c r="S1469" s="236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  <c r="BP1469" s="129"/>
      <c r="BQ1469" s="129"/>
      <c r="BR1469" s="129"/>
      <c r="BS1469" s="129"/>
      <c r="BT1469" s="129"/>
      <c r="BU1469" s="129"/>
      <c r="BV1469" s="129"/>
      <c r="BW1469" s="129"/>
      <c r="BX1469" s="129"/>
      <c r="BY1469" s="129"/>
      <c r="BZ1469" s="129"/>
      <c r="CA1469" s="129"/>
      <c r="CB1469" s="129"/>
      <c r="CC1469" s="129"/>
      <c r="CD1469" s="129"/>
      <c r="CE1469" s="129"/>
      <c r="DY1469" s="92"/>
      <c r="DZ1469" s="92"/>
      <c r="EA1469" s="92"/>
      <c r="EB1469" s="92"/>
      <c r="EC1469" s="92"/>
      <c r="ED1469" s="92"/>
      <c r="EE1469" s="92"/>
      <c r="EF1469" s="92"/>
      <c r="EG1469" s="92"/>
      <c r="EH1469" s="92"/>
      <c r="EK1469" s="94"/>
      <c r="EL1469" s="95"/>
    </row>
    <row r="1470" spans="7:142" x14ac:dyDescent="0.15"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  <c r="S1470" s="236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  <c r="BP1470" s="129"/>
      <c r="BQ1470" s="129"/>
      <c r="BR1470" s="129"/>
      <c r="BS1470" s="129"/>
      <c r="BT1470" s="129"/>
      <c r="BU1470" s="129"/>
      <c r="BV1470" s="129"/>
      <c r="BW1470" s="129"/>
      <c r="BX1470" s="129"/>
      <c r="BY1470" s="129"/>
      <c r="BZ1470" s="129"/>
      <c r="CA1470" s="129"/>
      <c r="CB1470" s="129"/>
      <c r="CC1470" s="129"/>
      <c r="CD1470" s="129"/>
      <c r="CE1470" s="129"/>
      <c r="DY1470" s="92"/>
      <c r="DZ1470" s="92"/>
      <c r="EA1470" s="92"/>
      <c r="EB1470" s="92"/>
      <c r="EC1470" s="92"/>
      <c r="ED1470" s="92"/>
      <c r="EE1470" s="92"/>
      <c r="EF1470" s="92"/>
      <c r="EG1470" s="92"/>
      <c r="EH1470" s="92"/>
      <c r="EK1470" s="94"/>
      <c r="EL1470" s="95"/>
    </row>
    <row r="1471" spans="7:142" x14ac:dyDescent="0.15">
      <c r="G1471" s="129"/>
      <c r="H1471" s="129"/>
      <c r="I1471" s="129"/>
      <c r="J1471" s="129"/>
      <c r="K1471" s="129"/>
      <c r="L1471" s="129"/>
      <c r="M1471" s="129"/>
      <c r="N1471" s="129"/>
      <c r="O1471" s="129"/>
      <c r="P1471" s="129"/>
      <c r="Q1471" s="129"/>
      <c r="R1471" s="129"/>
      <c r="S1471" s="236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  <c r="BP1471" s="129"/>
      <c r="BQ1471" s="129"/>
      <c r="BR1471" s="129"/>
      <c r="BS1471" s="129"/>
      <c r="BT1471" s="129"/>
      <c r="BU1471" s="129"/>
      <c r="BV1471" s="129"/>
      <c r="BW1471" s="129"/>
      <c r="BX1471" s="129"/>
      <c r="BY1471" s="129"/>
      <c r="BZ1471" s="129"/>
      <c r="CA1471" s="129"/>
      <c r="CB1471" s="129"/>
      <c r="CC1471" s="129"/>
      <c r="CD1471" s="129"/>
      <c r="CE1471" s="129"/>
      <c r="DY1471" s="92"/>
      <c r="DZ1471" s="92"/>
      <c r="EA1471" s="92"/>
      <c r="EB1471" s="92"/>
      <c r="EC1471" s="92"/>
      <c r="ED1471" s="92"/>
      <c r="EE1471" s="92"/>
      <c r="EF1471" s="92"/>
      <c r="EG1471" s="92"/>
      <c r="EH1471" s="92"/>
      <c r="EK1471" s="94"/>
      <c r="EL1471" s="95"/>
    </row>
    <row r="1472" spans="7:142" x14ac:dyDescent="0.15"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  <c r="S1472" s="236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  <c r="BP1472" s="129"/>
      <c r="BQ1472" s="129"/>
      <c r="BR1472" s="129"/>
      <c r="BS1472" s="129"/>
      <c r="BT1472" s="129"/>
      <c r="BU1472" s="129"/>
      <c r="BV1472" s="129"/>
      <c r="BW1472" s="129"/>
      <c r="BX1472" s="129"/>
      <c r="BY1472" s="129"/>
      <c r="BZ1472" s="129"/>
      <c r="CA1472" s="129"/>
      <c r="CB1472" s="129"/>
      <c r="CC1472" s="129"/>
      <c r="CD1472" s="129"/>
      <c r="CE1472" s="129"/>
      <c r="DY1472" s="92"/>
      <c r="DZ1472" s="92"/>
      <c r="EA1472" s="92"/>
      <c r="EB1472" s="92"/>
      <c r="EC1472" s="92"/>
      <c r="ED1472" s="92"/>
      <c r="EE1472" s="92"/>
      <c r="EF1472" s="92"/>
      <c r="EG1472" s="92"/>
      <c r="EH1472" s="92"/>
      <c r="EK1472" s="94"/>
      <c r="EL1472" s="95"/>
    </row>
    <row r="1473" spans="7:142" x14ac:dyDescent="0.15"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  <c r="S1473" s="236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  <c r="BP1473" s="129"/>
      <c r="BQ1473" s="129"/>
      <c r="BR1473" s="129"/>
      <c r="BS1473" s="129"/>
      <c r="BT1473" s="129"/>
      <c r="BU1473" s="129"/>
      <c r="BV1473" s="129"/>
      <c r="BW1473" s="129"/>
      <c r="BX1473" s="129"/>
      <c r="BY1473" s="129"/>
      <c r="BZ1473" s="129"/>
      <c r="CA1473" s="129"/>
      <c r="CB1473" s="129"/>
      <c r="CC1473" s="129"/>
      <c r="CD1473" s="129"/>
      <c r="CE1473" s="129"/>
      <c r="DY1473" s="92"/>
      <c r="DZ1473" s="92"/>
      <c r="EA1473" s="92"/>
      <c r="EB1473" s="92"/>
      <c r="EC1473" s="92"/>
      <c r="ED1473" s="92"/>
      <c r="EE1473" s="92"/>
      <c r="EF1473" s="92"/>
      <c r="EG1473" s="92"/>
      <c r="EH1473" s="92"/>
      <c r="EK1473" s="94"/>
      <c r="EL1473" s="95"/>
    </row>
    <row r="1474" spans="7:142" x14ac:dyDescent="0.15"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129"/>
      <c r="S1474" s="236"/>
      <c r="T1474" s="129"/>
      <c r="U1474" s="129"/>
      <c r="V1474" s="129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  <c r="BP1474" s="129"/>
      <c r="BQ1474" s="129"/>
      <c r="BR1474" s="129"/>
      <c r="BS1474" s="129"/>
      <c r="BT1474" s="129"/>
      <c r="BU1474" s="129"/>
      <c r="BV1474" s="129"/>
      <c r="BW1474" s="129"/>
      <c r="BX1474" s="129"/>
      <c r="BY1474" s="129"/>
      <c r="BZ1474" s="129"/>
      <c r="CA1474" s="129"/>
      <c r="CB1474" s="129"/>
      <c r="CC1474" s="129"/>
      <c r="CD1474" s="129"/>
      <c r="CE1474" s="129"/>
      <c r="DY1474" s="92"/>
      <c r="DZ1474" s="92"/>
      <c r="EA1474" s="92"/>
      <c r="EB1474" s="92"/>
      <c r="EC1474" s="92"/>
      <c r="ED1474" s="92"/>
      <c r="EE1474" s="92"/>
      <c r="EF1474" s="92"/>
      <c r="EG1474" s="92"/>
      <c r="EH1474" s="92"/>
      <c r="EK1474" s="94"/>
      <c r="EL1474" s="95"/>
    </row>
    <row r="1475" spans="7:142" x14ac:dyDescent="0.15"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  <c r="S1475" s="236"/>
      <c r="T1475" s="129"/>
      <c r="U1475" s="129"/>
      <c r="V1475" s="129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  <c r="BP1475" s="129"/>
      <c r="BQ1475" s="129"/>
      <c r="BR1475" s="129"/>
      <c r="BS1475" s="129"/>
      <c r="BT1475" s="129"/>
      <c r="BU1475" s="129"/>
      <c r="BV1475" s="129"/>
      <c r="BW1475" s="129"/>
      <c r="BX1475" s="129"/>
      <c r="BY1475" s="129"/>
      <c r="BZ1475" s="129"/>
      <c r="CA1475" s="129"/>
      <c r="CB1475" s="129"/>
      <c r="CC1475" s="129"/>
      <c r="CD1475" s="129"/>
      <c r="CE1475" s="129"/>
      <c r="DY1475" s="92"/>
      <c r="DZ1475" s="92"/>
      <c r="EA1475" s="92"/>
      <c r="EB1475" s="92"/>
      <c r="EC1475" s="92"/>
      <c r="ED1475" s="92"/>
      <c r="EE1475" s="92"/>
      <c r="EF1475" s="92"/>
      <c r="EG1475" s="92"/>
      <c r="EH1475" s="92"/>
      <c r="EK1475" s="94"/>
      <c r="EL1475" s="95"/>
    </row>
    <row r="1476" spans="7:142" x14ac:dyDescent="0.15"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  <c r="S1476" s="236"/>
      <c r="T1476" s="129"/>
      <c r="U1476" s="129"/>
      <c r="V1476" s="129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  <c r="BP1476" s="129"/>
      <c r="BQ1476" s="129"/>
      <c r="BR1476" s="129"/>
      <c r="BS1476" s="129"/>
      <c r="BT1476" s="129"/>
      <c r="BU1476" s="129"/>
      <c r="BV1476" s="129"/>
      <c r="BW1476" s="129"/>
      <c r="BX1476" s="129"/>
      <c r="BY1476" s="129"/>
      <c r="BZ1476" s="129"/>
      <c r="CA1476" s="129"/>
      <c r="CB1476" s="129"/>
      <c r="CC1476" s="129"/>
      <c r="CD1476" s="129"/>
      <c r="CE1476" s="129"/>
      <c r="DY1476" s="92"/>
      <c r="DZ1476" s="92"/>
      <c r="EA1476" s="92"/>
      <c r="EB1476" s="92"/>
      <c r="EC1476" s="92"/>
      <c r="ED1476" s="92"/>
      <c r="EE1476" s="92"/>
      <c r="EF1476" s="92"/>
      <c r="EG1476" s="92"/>
      <c r="EH1476" s="92"/>
      <c r="EK1476" s="94"/>
      <c r="EL1476" s="95"/>
    </row>
    <row r="1477" spans="7:142" x14ac:dyDescent="0.15"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129"/>
      <c r="Q1477" s="129"/>
      <c r="R1477" s="129"/>
      <c r="S1477" s="236"/>
      <c r="T1477" s="129"/>
      <c r="U1477" s="129"/>
      <c r="V1477" s="129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  <c r="BP1477" s="129"/>
      <c r="BQ1477" s="129"/>
      <c r="BR1477" s="129"/>
      <c r="BS1477" s="129"/>
      <c r="BT1477" s="129"/>
      <c r="BU1477" s="129"/>
      <c r="BV1477" s="129"/>
      <c r="BW1477" s="129"/>
      <c r="BX1477" s="129"/>
      <c r="BY1477" s="129"/>
      <c r="BZ1477" s="129"/>
      <c r="CA1477" s="129"/>
      <c r="CB1477" s="129"/>
      <c r="CC1477" s="129"/>
      <c r="CD1477" s="129"/>
      <c r="CE1477" s="129"/>
      <c r="DY1477" s="92"/>
      <c r="DZ1477" s="92"/>
      <c r="EA1477" s="92"/>
      <c r="EB1477" s="92"/>
      <c r="EC1477" s="92"/>
      <c r="ED1477" s="92"/>
      <c r="EE1477" s="92"/>
      <c r="EF1477" s="92"/>
      <c r="EG1477" s="92"/>
      <c r="EH1477" s="92"/>
      <c r="EK1477" s="94"/>
      <c r="EL1477" s="95"/>
    </row>
    <row r="1478" spans="7:142" x14ac:dyDescent="0.15"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  <c r="S1478" s="236"/>
      <c r="T1478" s="129"/>
      <c r="U1478" s="129"/>
      <c r="V1478" s="129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  <c r="BP1478" s="129"/>
      <c r="BQ1478" s="129"/>
      <c r="BR1478" s="129"/>
      <c r="BS1478" s="129"/>
      <c r="BT1478" s="129"/>
      <c r="BU1478" s="129"/>
      <c r="BV1478" s="129"/>
      <c r="BW1478" s="129"/>
      <c r="BX1478" s="129"/>
      <c r="BY1478" s="129"/>
      <c r="BZ1478" s="129"/>
      <c r="CA1478" s="129"/>
      <c r="CB1478" s="129"/>
      <c r="CC1478" s="129"/>
      <c r="CD1478" s="129"/>
      <c r="CE1478" s="129"/>
      <c r="DY1478" s="92"/>
      <c r="DZ1478" s="92"/>
      <c r="EA1478" s="92"/>
      <c r="EB1478" s="92"/>
      <c r="EC1478" s="92"/>
      <c r="ED1478" s="92"/>
      <c r="EE1478" s="92"/>
      <c r="EF1478" s="92"/>
      <c r="EG1478" s="92"/>
      <c r="EH1478" s="92"/>
      <c r="EK1478" s="94"/>
      <c r="EL1478" s="95"/>
    </row>
    <row r="1479" spans="7:142" x14ac:dyDescent="0.15"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  <c r="S1479" s="236"/>
      <c r="T1479" s="129"/>
      <c r="U1479" s="129"/>
      <c r="V1479" s="129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  <c r="BP1479" s="129"/>
      <c r="BQ1479" s="129"/>
      <c r="BR1479" s="129"/>
      <c r="BS1479" s="129"/>
      <c r="BT1479" s="129"/>
      <c r="BU1479" s="129"/>
      <c r="BV1479" s="129"/>
      <c r="BW1479" s="129"/>
      <c r="BX1479" s="129"/>
      <c r="BY1479" s="129"/>
      <c r="BZ1479" s="129"/>
      <c r="CA1479" s="129"/>
      <c r="CB1479" s="129"/>
      <c r="CC1479" s="129"/>
      <c r="CD1479" s="129"/>
      <c r="CE1479" s="129"/>
      <c r="DY1479" s="92"/>
      <c r="DZ1479" s="92"/>
      <c r="EA1479" s="92"/>
      <c r="EB1479" s="92"/>
      <c r="EC1479" s="92"/>
      <c r="ED1479" s="92"/>
      <c r="EE1479" s="92"/>
      <c r="EF1479" s="92"/>
      <c r="EG1479" s="92"/>
      <c r="EH1479" s="92"/>
      <c r="EK1479" s="94"/>
      <c r="EL1479" s="95"/>
    </row>
    <row r="1480" spans="7:142" x14ac:dyDescent="0.15"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236"/>
      <c r="T1480" s="129"/>
      <c r="U1480" s="129"/>
      <c r="V1480" s="129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  <c r="BP1480" s="129"/>
      <c r="BQ1480" s="129"/>
      <c r="BR1480" s="129"/>
      <c r="BS1480" s="129"/>
      <c r="BT1480" s="129"/>
      <c r="BU1480" s="129"/>
      <c r="BV1480" s="129"/>
      <c r="BW1480" s="129"/>
      <c r="BX1480" s="129"/>
      <c r="BY1480" s="129"/>
      <c r="BZ1480" s="129"/>
      <c r="CA1480" s="129"/>
      <c r="CB1480" s="129"/>
      <c r="CC1480" s="129"/>
      <c r="CD1480" s="129"/>
      <c r="CE1480" s="129"/>
      <c r="DY1480" s="92"/>
      <c r="DZ1480" s="92"/>
      <c r="EA1480" s="92"/>
      <c r="EB1480" s="92"/>
      <c r="EC1480" s="92"/>
      <c r="ED1480" s="92"/>
      <c r="EE1480" s="92"/>
      <c r="EF1480" s="92"/>
      <c r="EG1480" s="92"/>
      <c r="EH1480" s="92"/>
      <c r="EK1480" s="94"/>
      <c r="EL1480" s="95"/>
    </row>
    <row r="1481" spans="7:142" x14ac:dyDescent="0.15"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  <c r="S1481" s="236"/>
      <c r="T1481" s="129"/>
      <c r="U1481" s="129"/>
      <c r="V1481" s="129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  <c r="BP1481" s="129"/>
      <c r="BQ1481" s="129"/>
      <c r="BR1481" s="129"/>
      <c r="BS1481" s="129"/>
      <c r="BT1481" s="129"/>
      <c r="BU1481" s="129"/>
      <c r="BV1481" s="129"/>
      <c r="BW1481" s="129"/>
      <c r="BX1481" s="129"/>
      <c r="BY1481" s="129"/>
      <c r="BZ1481" s="129"/>
      <c r="CA1481" s="129"/>
      <c r="CB1481" s="129"/>
      <c r="CC1481" s="129"/>
      <c r="CD1481" s="129"/>
      <c r="CE1481" s="129"/>
      <c r="DY1481" s="92"/>
      <c r="DZ1481" s="92"/>
      <c r="EA1481" s="92"/>
      <c r="EB1481" s="92"/>
      <c r="EC1481" s="92"/>
      <c r="ED1481" s="92"/>
      <c r="EE1481" s="92"/>
      <c r="EF1481" s="92"/>
      <c r="EG1481" s="92"/>
      <c r="EH1481" s="92"/>
      <c r="EK1481" s="94"/>
      <c r="EL1481" s="95"/>
    </row>
    <row r="1482" spans="7:142" x14ac:dyDescent="0.15"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129"/>
      <c r="Q1482" s="129"/>
      <c r="R1482" s="129"/>
      <c r="S1482" s="236"/>
      <c r="T1482" s="129"/>
      <c r="U1482" s="129"/>
      <c r="V1482" s="129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  <c r="BP1482" s="129"/>
      <c r="BQ1482" s="129"/>
      <c r="BR1482" s="129"/>
      <c r="BS1482" s="129"/>
      <c r="BT1482" s="129"/>
      <c r="BU1482" s="129"/>
      <c r="BV1482" s="129"/>
      <c r="BW1482" s="129"/>
      <c r="BX1482" s="129"/>
      <c r="BY1482" s="129"/>
      <c r="BZ1482" s="129"/>
      <c r="CA1482" s="129"/>
      <c r="CB1482" s="129"/>
      <c r="CC1482" s="129"/>
      <c r="CD1482" s="129"/>
      <c r="CE1482" s="129"/>
      <c r="DY1482" s="92"/>
      <c r="DZ1482" s="92"/>
      <c r="EA1482" s="92"/>
      <c r="EB1482" s="92"/>
      <c r="EC1482" s="92"/>
      <c r="ED1482" s="92"/>
      <c r="EE1482" s="92"/>
      <c r="EF1482" s="92"/>
      <c r="EG1482" s="92"/>
      <c r="EH1482" s="92"/>
      <c r="EK1482" s="94"/>
      <c r="EL1482" s="95"/>
    </row>
    <row r="1483" spans="7:142" x14ac:dyDescent="0.15"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236"/>
      <c r="T1483" s="129"/>
      <c r="U1483" s="129"/>
      <c r="V1483" s="129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  <c r="BP1483" s="129"/>
      <c r="BQ1483" s="129"/>
      <c r="BR1483" s="129"/>
      <c r="BS1483" s="129"/>
      <c r="BT1483" s="129"/>
      <c r="BU1483" s="129"/>
      <c r="BV1483" s="129"/>
      <c r="BW1483" s="129"/>
      <c r="BX1483" s="129"/>
      <c r="BY1483" s="129"/>
      <c r="BZ1483" s="129"/>
      <c r="CA1483" s="129"/>
      <c r="CB1483" s="129"/>
      <c r="CC1483" s="129"/>
      <c r="CD1483" s="129"/>
      <c r="CE1483" s="129"/>
      <c r="DY1483" s="92"/>
      <c r="DZ1483" s="92"/>
      <c r="EA1483" s="92"/>
      <c r="EB1483" s="92"/>
      <c r="EC1483" s="92"/>
      <c r="ED1483" s="92"/>
      <c r="EE1483" s="92"/>
      <c r="EF1483" s="92"/>
      <c r="EG1483" s="92"/>
      <c r="EH1483" s="92"/>
      <c r="EK1483" s="94"/>
      <c r="EL1483" s="95"/>
    </row>
    <row r="1484" spans="7:142" x14ac:dyDescent="0.15"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236"/>
      <c r="T1484" s="129"/>
      <c r="U1484" s="129"/>
      <c r="V1484" s="129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  <c r="BP1484" s="129"/>
      <c r="BQ1484" s="129"/>
      <c r="BR1484" s="129"/>
      <c r="BS1484" s="129"/>
      <c r="BT1484" s="129"/>
      <c r="BU1484" s="129"/>
      <c r="BV1484" s="129"/>
      <c r="BW1484" s="129"/>
      <c r="BX1484" s="129"/>
      <c r="BY1484" s="129"/>
      <c r="BZ1484" s="129"/>
      <c r="CA1484" s="129"/>
      <c r="CB1484" s="129"/>
      <c r="CC1484" s="129"/>
      <c r="CD1484" s="129"/>
      <c r="CE1484" s="129"/>
      <c r="DY1484" s="92"/>
      <c r="DZ1484" s="92"/>
      <c r="EA1484" s="92"/>
      <c r="EB1484" s="92"/>
      <c r="EC1484" s="92"/>
      <c r="ED1484" s="92"/>
      <c r="EE1484" s="92"/>
      <c r="EF1484" s="92"/>
      <c r="EG1484" s="92"/>
      <c r="EH1484" s="92"/>
      <c r="EK1484" s="94"/>
      <c r="EL1484" s="95"/>
    </row>
    <row r="1485" spans="7:142" x14ac:dyDescent="0.15"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236"/>
      <c r="T1485" s="129"/>
      <c r="U1485" s="129"/>
      <c r="V1485" s="129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  <c r="BP1485" s="129"/>
      <c r="BQ1485" s="129"/>
      <c r="BR1485" s="129"/>
      <c r="BS1485" s="129"/>
      <c r="BT1485" s="129"/>
      <c r="BU1485" s="129"/>
      <c r="BV1485" s="129"/>
      <c r="BW1485" s="129"/>
      <c r="BX1485" s="129"/>
      <c r="BY1485" s="129"/>
      <c r="BZ1485" s="129"/>
      <c r="CA1485" s="129"/>
      <c r="CB1485" s="129"/>
      <c r="CC1485" s="129"/>
      <c r="CD1485" s="129"/>
      <c r="CE1485" s="129"/>
      <c r="DY1485" s="92"/>
      <c r="DZ1485" s="92"/>
      <c r="EA1485" s="92"/>
      <c r="EB1485" s="92"/>
      <c r="EC1485" s="92"/>
      <c r="ED1485" s="92"/>
      <c r="EE1485" s="92"/>
      <c r="EF1485" s="92"/>
      <c r="EG1485" s="92"/>
      <c r="EH1485" s="92"/>
      <c r="EK1485" s="94"/>
      <c r="EL1485" s="95"/>
    </row>
    <row r="1486" spans="7:142" x14ac:dyDescent="0.15"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236"/>
      <c r="T1486" s="129"/>
      <c r="U1486" s="129"/>
      <c r="V1486" s="129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  <c r="BP1486" s="129"/>
      <c r="BQ1486" s="129"/>
      <c r="BR1486" s="129"/>
      <c r="BS1486" s="129"/>
      <c r="BT1486" s="129"/>
      <c r="BU1486" s="129"/>
      <c r="BV1486" s="129"/>
      <c r="BW1486" s="129"/>
      <c r="BX1486" s="129"/>
      <c r="BY1486" s="129"/>
      <c r="BZ1486" s="129"/>
      <c r="CA1486" s="129"/>
      <c r="CB1486" s="129"/>
      <c r="CC1486" s="129"/>
      <c r="CD1486" s="129"/>
      <c r="CE1486" s="129"/>
      <c r="DY1486" s="92"/>
      <c r="DZ1486" s="92"/>
      <c r="EA1486" s="92"/>
      <c r="EB1486" s="92"/>
      <c r="EC1486" s="92"/>
      <c r="ED1486" s="92"/>
      <c r="EE1486" s="92"/>
      <c r="EF1486" s="92"/>
      <c r="EG1486" s="92"/>
      <c r="EH1486" s="92"/>
      <c r="EK1486" s="94"/>
      <c r="EL1486" s="95"/>
    </row>
    <row r="1487" spans="7:142" x14ac:dyDescent="0.15"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236"/>
      <c r="T1487" s="129"/>
      <c r="U1487" s="129"/>
      <c r="V1487" s="129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  <c r="BP1487" s="129"/>
      <c r="BQ1487" s="129"/>
      <c r="BR1487" s="129"/>
      <c r="BS1487" s="129"/>
      <c r="BT1487" s="129"/>
      <c r="BU1487" s="129"/>
      <c r="BV1487" s="129"/>
      <c r="BW1487" s="129"/>
      <c r="BX1487" s="129"/>
      <c r="BY1487" s="129"/>
      <c r="BZ1487" s="129"/>
      <c r="CA1487" s="129"/>
      <c r="CB1487" s="129"/>
      <c r="CC1487" s="129"/>
      <c r="CD1487" s="129"/>
      <c r="CE1487" s="129"/>
      <c r="DY1487" s="92"/>
      <c r="DZ1487" s="92"/>
      <c r="EA1487" s="92"/>
      <c r="EB1487" s="92"/>
      <c r="EC1487" s="92"/>
      <c r="ED1487" s="92"/>
      <c r="EE1487" s="92"/>
      <c r="EF1487" s="92"/>
      <c r="EG1487" s="92"/>
      <c r="EH1487" s="92"/>
      <c r="EK1487" s="94"/>
      <c r="EL1487" s="95"/>
    </row>
    <row r="1488" spans="7:142" x14ac:dyDescent="0.15"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129"/>
      <c r="Q1488" s="129"/>
      <c r="R1488" s="129"/>
      <c r="S1488" s="236"/>
      <c r="T1488" s="129"/>
      <c r="U1488" s="129"/>
      <c r="V1488" s="129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  <c r="BP1488" s="129"/>
      <c r="BQ1488" s="129"/>
      <c r="BR1488" s="129"/>
      <c r="BS1488" s="129"/>
      <c r="BT1488" s="129"/>
      <c r="BU1488" s="129"/>
      <c r="BV1488" s="129"/>
      <c r="BW1488" s="129"/>
      <c r="BX1488" s="129"/>
      <c r="BY1488" s="129"/>
      <c r="BZ1488" s="129"/>
      <c r="CA1488" s="129"/>
      <c r="CB1488" s="129"/>
      <c r="CC1488" s="129"/>
      <c r="CD1488" s="129"/>
      <c r="CE1488" s="129"/>
      <c r="DY1488" s="92"/>
      <c r="DZ1488" s="92"/>
      <c r="EA1488" s="92"/>
      <c r="EB1488" s="92"/>
      <c r="EC1488" s="92"/>
      <c r="ED1488" s="92"/>
      <c r="EE1488" s="92"/>
      <c r="EF1488" s="92"/>
      <c r="EG1488" s="92"/>
      <c r="EH1488" s="92"/>
      <c r="EK1488" s="94"/>
      <c r="EL1488" s="95"/>
    </row>
    <row r="1489" spans="7:142" x14ac:dyDescent="0.15">
      <c r="G1489" s="129"/>
      <c r="H1489" s="129"/>
      <c r="I1489" s="129"/>
      <c r="J1489" s="129"/>
      <c r="K1489" s="129"/>
      <c r="L1489" s="129"/>
      <c r="M1489" s="129"/>
      <c r="N1489" s="129"/>
      <c r="O1489" s="129"/>
      <c r="P1489" s="129"/>
      <c r="Q1489" s="129"/>
      <c r="R1489" s="129"/>
      <c r="S1489" s="236"/>
      <c r="T1489" s="129"/>
      <c r="U1489" s="129"/>
      <c r="V1489" s="129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  <c r="BP1489" s="129"/>
      <c r="BQ1489" s="129"/>
      <c r="BR1489" s="129"/>
      <c r="BS1489" s="129"/>
      <c r="BT1489" s="129"/>
      <c r="BU1489" s="129"/>
      <c r="BV1489" s="129"/>
      <c r="BW1489" s="129"/>
      <c r="BX1489" s="129"/>
      <c r="BY1489" s="129"/>
      <c r="BZ1489" s="129"/>
      <c r="CA1489" s="129"/>
      <c r="CB1489" s="129"/>
      <c r="CC1489" s="129"/>
      <c r="CD1489" s="129"/>
      <c r="CE1489" s="129"/>
      <c r="DY1489" s="92"/>
      <c r="DZ1489" s="92"/>
      <c r="EA1489" s="92"/>
      <c r="EB1489" s="92"/>
      <c r="EC1489" s="92"/>
      <c r="ED1489" s="92"/>
      <c r="EE1489" s="92"/>
      <c r="EF1489" s="92"/>
      <c r="EG1489" s="92"/>
      <c r="EH1489" s="92"/>
      <c r="EK1489" s="94"/>
      <c r="EL1489" s="95"/>
    </row>
    <row r="1490" spans="7:142" x14ac:dyDescent="0.15">
      <c r="G1490" s="129"/>
      <c r="H1490" s="129"/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236"/>
      <c r="T1490" s="129"/>
      <c r="U1490" s="129"/>
      <c r="V1490" s="129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  <c r="BP1490" s="129"/>
      <c r="BQ1490" s="129"/>
      <c r="BR1490" s="129"/>
      <c r="BS1490" s="129"/>
      <c r="BT1490" s="129"/>
      <c r="BU1490" s="129"/>
      <c r="BV1490" s="129"/>
      <c r="BW1490" s="129"/>
      <c r="BX1490" s="129"/>
      <c r="BY1490" s="129"/>
      <c r="BZ1490" s="129"/>
      <c r="CA1490" s="129"/>
      <c r="CB1490" s="129"/>
      <c r="CC1490" s="129"/>
      <c r="CD1490" s="129"/>
      <c r="CE1490" s="129"/>
      <c r="DY1490" s="92"/>
      <c r="DZ1490" s="92"/>
      <c r="EA1490" s="92"/>
      <c r="EB1490" s="92"/>
      <c r="EC1490" s="92"/>
      <c r="ED1490" s="92"/>
      <c r="EE1490" s="92"/>
      <c r="EF1490" s="92"/>
      <c r="EG1490" s="92"/>
      <c r="EH1490" s="92"/>
      <c r="EK1490" s="94"/>
      <c r="EL1490" s="95"/>
    </row>
    <row r="1491" spans="7:142" x14ac:dyDescent="0.15">
      <c r="G1491" s="129"/>
      <c r="H1491" s="129"/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236"/>
      <c r="T1491" s="129"/>
      <c r="U1491" s="129"/>
      <c r="V1491" s="129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  <c r="BP1491" s="129"/>
      <c r="BQ1491" s="129"/>
      <c r="BR1491" s="129"/>
      <c r="BS1491" s="129"/>
      <c r="BT1491" s="129"/>
      <c r="BU1491" s="129"/>
      <c r="BV1491" s="129"/>
      <c r="BW1491" s="129"/>
      <c r="BX1491" s="129"/>
      <c r="BY1491" s="129"/>
      <c r="BZ1491" s="129"/>
      <c r="CA1491" s="129"/>
      <c r="CB1491" s="129"/>
      <c r="CC1491" s="129"/>
      <c r="CD1491" s="129"/>
      <c r="CE1491" s="129"/>
      <c r="DY1491" s="92"/>
      <c r="DZ1491" s="92"/>
      <c r="EA1491" s="92"/>
      <c r="EB1491" s="92"/>
      <c r="EC1491" s="92"/>
      <c r="ED1491" s="92"/>
      <c r="EE1491" s="92"/>
      <c r="EF1491" s="92"/>
      <c r="EG1491" s="92"/>
      <c r="EH1491" s="92"/>
      <c r="EJ1491" s="115"/>
      <c r="EK1491" s="94"/>
      <c r="EL1491" s="95"/>
    </row>
    <row r="1492" spans="7:142" x14ac:dyDescent="0.15">
      <c r="G1492" s="129"/>
      <c r="H1492" s="129"/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236"/>
      <c r="T1492" s="129"/>
      <c r="U1492" s="129"/>
      <c r="V1492" s="129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  <c r="BP1492" s="129"/>
      <c r="BQ1492" s="129"/>
      <c r="BR1492" s="129"/>
      <c r="BS1492" s="129"/>
      <c r="BT1492" s="129"/>
      <c r="BU1492" s="129"/>
      <c r="BV1492" s="129"/>
      <c r="BW1492" s="129"/>
      <c r="BX1492" s="129"/>
      <c r="BY1492" s="129"/>
      <c r="BZ1492" s="129"/>
      <c r="CA1492" s="129"/>
      <c r="CB1492" s="129"/>
      <c r="CC1492" s="129"/>
      <c r="CD1492" s="129"/>
      <c r="CE1492" s="129"/>
      <c r="DY1492" s="92"/>
      <c r="DZ1492" s="92"/>
      <c r="EA1492" s="92"/>
      <c r="EB1492" s="92"/>
      <c r="EC1492" s="92"/>
      <c r="ED1492" s="92"/>
      <c r="EE1492" s="92"/>
      <c r="EF1492" s="92"/>
      <c r="EG1492" s="92"/>
      <c r="EH1492" s="92"/>
      <c r="EK1492" s="94"/>
      <c r="EL1492" s="95"/>
    </row>
    <row r="1493" spans="7:142" x14ac:dyDescent="0.15">
      <c r="G1493" s="129"/>
      <c r="H1493" s="129"/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236"/>
      <c r="T1493" s="129"/>
      <c r="U1493" s="129"/>
      <c r="V1493" s="129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  <c r="BP1493" s="129"/>
      <c r="BQ1493" s="129"/>
      <c r="BR1493" s="129"/>
      <c r="BS1493" s="129"/>
      <c r="BT1493" s="129"/>
      <c r="BU1493" s="129"/>
      <c r="BV1493" s="129"/>
      <c r="BW1493" s="129"/>
      <c r="BX1493" s="129"/>
      <c r="BY1493" s="129"/>
      <c r="BZ1493" s="129"/>
      <c r="CA1493" s="129"/>
      <c r="CB1493" s="129"/>
      <c r="CC1493" s="129"/>
      <c r="CD1493" s="129"/>
      <c r="CE1493" s="129"/>
      <c r="DY1493" s="92"/>
      <c r="DZ1493" s="92"/>
      <c r="EA1493" s="92"/>
      <c r="EB1493" s="92"/>
      <c r="EC1493" s="92"/>
      <c r="ED1493" s="92"/>
      <c r="EE1493" s="92"/>
      <c r="EF1493" s="92"/>
      <c r="EG1493" s="92"/>
      <c r="EH1493" s="92"/>
      <c r="EK1493" s="94"/>
      <c r="EL1493" s="95"/>
    </row>
    <row r="1494" spans="7:142" x14ac:dyDescent="0.15"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236"/>
      <c r="T1494" s="129"/>
      <c r="U1494" s="129"/>
      <c r="V1494" s="129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  <c r="BP1494" s="129"/>
      <c r="BQ1494" s="129"/>
      <c r="BR1494" s="129"/>
      <c r="BS1494" s="129"/>
      <c r="BT1494" s="129"/>
      <c r="BU1494" s="129"/>
      <c r="BV1494" s="129"/>
      <c r="BW1494" s="129"/>
      <c r="BX1494" s="129"/>
      <c r="BY1494" s="129"/>
      <c r="BZ1494" s="129"/>
      <c r="CA1494" s="129"/>
      <c r="CB1494" s="129"/>
      <c r="CC1494" s="129"/>
      <c r="CD1494" s="129"/>
      <c r="CE1494" s="129"/>
      <c r="DY1494" s="92"/>
      <c r="DZ1494" s="92"/>
      <c r="EA1494" s="92"/>
      <c r="EB1494" s="92"/>
      <c r="EC1494" s="92"/>
      <c r="ED1494" s="92"/>
      <c r="EE1494" s="92"/>
      <c r="EF1494" s="92"/>
      <c r="EG1494" s="92"/>
      <c r="EH1494" s="92"/>
      <c r="EK1494" s="94"/>
      <c r="EL1494" s="95"/>
    </row>
    <row r="1495" spans="7:142" x14ac:dyDescent="0.15"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236"/>
      <c r="T1495" s="129"/>
      <c r="U1495" s="129"/>
      <c r="V1495" s="129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  <c r="BP1495" s="129"/>
      <c r="BQ1495" s="129"/>
      <c r="BR1495" s="129"/>
      <c r="BS1495" s="129"/>
      <c r="BT1495" s="129"/>
      <c r="BU1495" s="129"/>
      <c r="BV1495" s="129"/>
      <c r="BW1495" s="129"/>
      <c r="BX1495" s="129"/>
      <c r="BY1495" s="129"/>
      <c r="BZ1495" s="129"/>
      <c r="CA1495" s="129"/>
      <c r="CB1495" s="129"/>
      <c r="CC1495" s="129"/>
      <c r="CD1495" s="129"/>
      <c r="CE1495" s="129"/>
      <c r="DY1495" s="92"/>
      <c r="DZ1495" s="92"/>
      <c r="EA1495" s="92"/>
      <c r="EB1495" s="92"/>
      <c r="EC1495" s="92"/>
      <c r="ED1495" s="92"/>
      <c r="EE1495" s="92"/>
      <c r="EF1495" s="92"/>
      <c r="EG1495" s="92"/>
      <c r="EH1495" s="92"/>
      <c r="EK1495" s="94"/>
      <c r="EL1495" s="95"/>
    </row>
    <row r="1496" spans="7:142" x14ac:dyDescent="0.15"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236"/>
      <c r="T1496" s="129"/>
      <c r="U1496" s="129"/>
      <c r="V1496" s="129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  <c r="BP1496" s="129"/>
      <c r="BQ1496" s="129"/>
      <c r="BR1496" s="129"/>
      <c r="BS1496" s="129"/>
      <c r="BT1496" s="129"/>
      <c r="BU1496" s="129"/>
      <c r="BV1496" s="129"/>
      <c r="BW1496" s="129"/>
      <c r="BX1496" s="129"/>
      <c r="BY1496" s="129"/>
      <c r="BZ1496" s="129"/>
      <c r="CA1496" s="129"/>
      <c r="CB1496" s="129"/>
      <c r="CC1496" s="129"/>
      <c r="CD1496" s="129"/>
      <c r="CE1496" s="129"/>
      <c r="EK1496" s="94"/>
      <c r="EL1496" s="95"/>
    </row>
    <row r="1497" spans="7:142" x14ac:dyDescent="0.15"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236"/>
      <c r="T1497" s="129"/>
      <c r="U1497" s="129"/>
      <c r="V1497" s="129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  <c r="BP1497" s="129"/>
      <c r="BQ1497" s="129"/>
      <c r="BR1497" s="129"/>
      <c r="BS1497" s="129"/>
      <c r="BT1497" s="129"/>
      <c r="BU1497" s="129"/>
      <c r="BV1497" s="129"/>
      <c r="BW1497" s="129"/>
      <c r="BX1497" s="129"/>
      <c r="BY1497" s="129"/>
      <c r="BZ1497" s="129"/>
      <c r="CA1497" s="129"/>
      <c r="CB1497" s="129"/>
      <c r="CC1497" s="129"/>
      <c r="CD1497" s="129"/>
      <c r="CE1497" s="129"/>
      <c r="EK1497" s="94"/>
      <c r="EL1497" s="95"/>
    </row>
    <row r="1498" spans="7:142" x14ac:dyDescent="0.15"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236"/>
      <c r="T1498" s="129"/>
      <c r="U1498" s="129"/>
      <c r="V1498" s="129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  <c r="BP1498" s="129"/>
      <c r="BQ1498" s="129"/>
      <c r="BR1498" s="129"/>
      <c r="BS1498" s="129"/>
      <c r="BT1498" s="129"/>
      <c r="BU1498" s="129"/>
      <c r="BV1498" s="129"/>
      <c r="BW1498" s="129"/>
      <c r="BX1498" s="129"/>
      <c r="BY1498" s="129"/>
      <c r="BZ1498" s="129"/>
      <c r="CA1498" s="129"/>
      <c r="CB1498" s="129"/>
      <c r="CC1498" s="129"/>
      <c r="CD1498" s="129"/>
      <c r="CE1498" s="129"/>
    </row>
    <row r="1499" spans="7:142" x14ac:dyDescent="0.15"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236"/>
      <c r="T1499" s="129"/>
      <c r="U1499" s="129"/>
      <c r="V1499" s="129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  <c r="BP1499" s="129"/>
      <c r="BQ1499" s="129"/>
      <c r="BR1499" s="129"/>
      <c r="BS1499" s="129"/>
      <c r="BT1499" s="129"/>
      <c r="BU1499" s="129"/>
      <c r="BV1499" s="129"/>
      <c r="BW1499" s="129"/>
      <c r="BX1499" s="129"/>
      <c r="BY1499" s="129"/>
      <c r="BZ1499" s="129"/>
      <c r="CA1499" s="129"/>
      <c r="CB1499" s="129"/>
      <c r="CC1499" s="129"/>
      <c r="CD1499" s="129"/>
      <c r="CE1499" s="129"/>
    </row>
    <row r="1500" spans="7:142" x14ac:dyDescent="0.15"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236"/>
      <c r="T1500" s="129"/>
      <c r="U1500" s="129"/>
      <c r="V1500" s="129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  <c r="BP1500" s="129"/>
      <c r="BQ1500" s="129"/>
      <c r="BR1500" s="129"/>
      <c r="BS1500" s="129"/>
      <c r="BT1500" s="129"/>
      <c r="BU1500" s="129"/>
      <c r="BV1500" s="129"/>
      <c r="BW1500" s="129"/>
      <c r="BX1500" s="129"/>
      <c r="BY1500" s="129"/>
      <c r="BZ1500" s="129"/>
      <c r="CA1500" s="129"/>
      <c r="CB1500" s="129"/>
      <c r="CC1500" s="129"/>
      <c r="CD1500" s="129"/>
      <c r="CE1500" s="129"/>
    </row>
    <row r="1501" spans="7:142" x14ac:dyDescent="0.15"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236"/>
      <c r="T1501" s="129"/>
      <c r="U1501" s="129"/>
      <c r="V1501" s="129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  <c r="BP1501" s="129"/>
      <c r="BQ1501" s="129"/>
      <c r="BR1501" s="129"/>
      <c r="BS1501" s="129"/>
      <c r="BT1501" s="129"/>
      <c r="BU1501" s="129"/>
      <c r="BV1501" s="129"/>
      <c r="BW1501" s="129"/>
      <c r="BX1501" s="129"/>
      <c r="BY1501" s="129"/>
      <c r="BZ1501" s="129"/>
      <c r="CA1501" s="129"/>
      <c r="CB1501" s="129"/>
      <c r="CC1501" s="129"/>
      <c r="CD1501" s="129"/>
      <c r="CE1501" s="129"/>
    </row>
    <row r="1502" spans="7:142" x14ac:dyDescent="0.15">
      <c r="G1502" s="129"/>
      <c r="H1502" s="129"/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236"/>
      <c r="T1502" s="129"/>
      <c r="U1502" s="129"/>
      <c r="V1502" s="129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  <c r="BP1502" s="129"/>
      <c r="BQ1502" s="129"/>
      <c r="BR1502" s="129"/>
      <c r="BS1502" s="129"/>
      <c r="BT1502" s="129"/>
      <c r="BU1502" s="129"/>
      <c r="BV1502" s="129"/>
      <c r="BW1502" s="129"/>
      <c r="BX1502" s="129"/>
      <c r="BY1502" s="129"/>
      <c r="BZ1502" s="129"/>
      <c r="CA1502" s="129"/>
      <c r="CB1502" s="129"/>
      <c r="CC1502" s="129"/>
      <c r="CD1502" s="129"/>
      <c r="CE1502" s="129"/>
    </row>
    <row r="1503" spans="7:142" x14ac:dyDescent="0.15"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236"/>
      <c r="T1503" s="129"/>
      <c r="U1503" s="129"/>
      <c r="V1503" s="129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  <c r="BP1503" s="129"/>
      <c r="BQ1503" s="129"/>
      <c r="BR1503" s="129"/>
      <c r="BS1503" s="129"/>
      <c r="BT1503" s="129"/>
      <c r="BU1503" s="129"/>
      <c r="BV1503" s="129"/>
      <c r="BW1503" s="129"/>
      <c r="BX1503" s="129"/>
      <c r="BY1503" s="129"/>
      <c r="BZ1503" s="129"/>
      <c r="CA1503" s="129"/>
      <c r="CB1503" s="129"/>
      <c r="CC1503" s="129"/>
      <c r="CD1503" s="129"/>
      <c r="CE1503" s="129"/>
    </row>
    <row r="1504" spans="7:142" x14ac:dyDescent="0.15"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236"/>
      <c r="T1504" s="129"/>
      <c r="U1504" s="129"/>
      <c r="V1504" s="129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  <c r="BP1504" s="129"/>
      <c r="BQ1504" s="129"/>
      <c r="BR1504" s="129"/>
      <c r="BS1504" s="129"/>
      <c r="BT1504" s="129"/>
      <c r="BU1504" s="129"/>
      <c r="BV1504" s="129"/>
      <c r="BW1504" s="129"/>
      <c r="BX1504" s="129"/>
      <c r="BY1504" s="129"/>
      <c r="BZ1504" s="129"/>
      <c r="CA1504" s="129"/>
      <c r="CB1504" s="129"/>
      <c r="CC1504" s="129"/>
      <c r="CD1504" s="129"/>
      <c r="CE1504" s="129"/>
    </row>
    <row r="1505" spans="7:83" x14ac:dyDescent="0.15"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236"/>
      <c r="T1505" s="129"/>
      <c r="U1505" s="129"/>
      <c r="V1505" s="129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  <c r="BP1505" s="129"/>
      <c r="BQ1505" s="129"/>
      <c r="BR1505" s="129"/>
      <c r="BS1505" s="129"/>
      <c r="BT1505" s="129"/>
      <c r="BU1505" s="129"/>
      <c r="BV1505" s="129"/>
      <c r="BW1505" s="129"/>
      <c r="BX1505" s="129"/>
      <c r="BY1505" s="129"/>
      <c r="BZ1505" s="129"/>
      <c r="CA1505" s="129"/>
      <c r="CB1505" s="129"/>
      <c r="CC1505" s="129"/>
      <c r="CD1505" s="129"/>
      <c r="CE1505" s="129"/>
    </row>
    <row r="1506" spans="7:83" x14ac:dyDescent="0.15"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236"/>
      <c r="T1506" s="129"/>
      <c r="U1506" s="129"/>
      <c r="V1506" s="129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  <c r="BP1506" s="129"/>
      <c r="BQ1506" s="129"/>
      <c r="BR1506" s="129"/>
      <c r="BS1506" s="129"/>
      <c r="BT1506" s="129"/>
      <c r="BU1506" s="129"/>
      <c r="BV1506" s="129"/>
      <c r="BW1506" s="129"/>
      <c r="BX1506" s="129"/>
      <c r="BY1506" s="129"/>
      <c r="BZ1506" s="129"/>
      <c r="CA1506" s="129"/>
      <c r="CB1506" s="129"/>
      <c r="CC1506" s="129"/>
      <c r="CD1506" s="129"/>
      <c r="CE1506" s="129"/>
    </row>
    <row r="1507" spans="7:83" x14ac:dyDescent="0.15">
      <c r="G1507" s="129"/>
      <c r="H1507" s="129"/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236"/>
      <c r="T1507" s="129"/>
      <c r="U1507" s="129"/>
      <c r="V1507" s="129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  <c r="BP1507" s="129"/>
      <c r="BQ1507" s="129"/>
      <c r="BR1507" s="129"/>
      <c r="BS1507" s="129"/>
      <c r="BT1507" s="129"/>
      <c r="BU1507" s="129"/>
      <c r="BV1507" s="129"/>
      <c r="BW1507" s="129"/>
      <c r="BX1507" s="129"/>
      <c r="BY1507" s="129"/>
      <c r="BZ1507" s="129"/>
      <c r="CA1507" s="129"/>
      <c r="CB1507" s="129"/>
      <c r="CC1507" s="129"/>
      <c r="CD1507" s="129"/>
      <c r="CE1507" s="129"/>
    </row>
    <row r="1508" spans="7:83" x14ac:dyDescent="0.15"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236"/>
      <c r="T1508" s="129"/>
      <c r="U1508" s="129"/>
      <c r="V1508" s="129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  <c r="BP1508" s="129"/>
      <c r="BQ1508" s="129"/>
      <c r="BR1508" s="129"/>
      <c r="BS1508" s="129"/>
      <c r="BT1508" s="129"/>
      <c r="BU1508" s="129"/>
      <c r="BV1508" s="129"/>
      <c r="BW1508" s="129"/>
      <c r="BX1508" s="129"/>
      <c r="BY1508" s="129"/>
      <c r="BZ1508" s="129"/>
      <c r="CA1508" s="129"/>
      <c r="CB1508" s="129"/>
      <c r="CC1508" s="129"/>
      <c r="CD1508" s="129"/>
      <c r="CE1508" s="129"/>
    </row>
    <row r="1509" spans="7:83" x14ac:dyDescent="0.15">
      <c r="G1509" s="129"/>
      <c r="H1509" s="129"/>
      <c r="I1509" s="129"/>
      <c r="J1509" s="129"/>
      <c r="K1509" s="129"/>
      <c r="L1509" s="129"/>
      <c r="M1509" s="129"/>
      <c r="N1509" s="129"/>
      <c r="O1509" s="129"/>
      <c r="P1509" s="129"/>
      <c r="Q1509" s="129"/>
      <c r="R1509" s="129"/>
      <c r="S1509" s="236"/>
      <c r="T1509" s="129"/>
      <c r="U1509" s="129"/>
      <c r="V1509" s="129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  <c r="BP1509" s="129"/>
      <c r="BQ1509" s="129"/>
      <c r="BR1509" s="129"/>
      <c r="BS1509" s="129"/>
      <c r="BT1509" s="129"/>
      <c r="BU1509" s="129"/>
      <c r="BV1509" s="129"/>
      <c r="BW1509" s="129"/>
      <c r="BX1509" s="129"/>
      <c r="BY1509" s="129"/>
      <c r="BZ1509" s="129"/>
      <c r="CA1509" s="129"/>
      <c r="CB1509" s="129"/>
      <c r="CC1509" s="129"/>
      <c r="CD1509" s="129"/>
      <c r="CE1509" s="129"/>
    </row>
    <row r="1510" spans="7:83" x14ac:dyDescent="0.15"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129"/>
      <c r="S1510" s="236"/>
      <c r="T1510" s="129"/>
      <c r="U1510" s="129"/>
      <c r="V1510" s="129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  <c r="BP1510" s="129"/>
      <c r="BQ1510" s="129"/>
      <c r="BR1510" s="129"/>
      <c r="BS1510" s="129"/>
      <c r="BT1510" s="129"/>
      <c r="BU1510" s="129"/>
      <c r="BV1510" s="129"/>
      <c r="BW1510" s="129"/>
      <c r="BX1510" s="129"/>
      <c r="BY1510" s="129"/>
      <c r="BZ1510" s="129"/>
      <c r="CA1510" s="129"/>
      <c r="CB1510" s="129"/>
      <c r="CC1510" s="129"/>
      <c r="CD1510" s="129"/>
      <c r="CE1510" s="129"/>
    </row>
    <row r="1511" spans="7:83" x14ac:dyDescent="0.15"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129"/>
      <c r="S1511" s="236"/>
      <c r="T1511" s="129"/>
      <c r="U1511" s="129"/>
      <c r="V1511" s="129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  <c r="BP1511" s="129"/>
      <c r="BQ1511" s="129"/>
      <c r="BR1511" s="129"/>
      <c r="BS1511" s="129"/>
      <c r="BT1511" s="129"/>
      <c r="BU1511" s="129"/>
      <c r="BV1511" s="129"/>
      <c r="BW1511" s="129"/>
      <c r="BX1511" s="129"/>
      <c r="BY1511" s="129"/>
      <c r="BZ1511" s="129"/>
      <c r="CA1511" s="129"/>
      <c r="CB1511" s="129"/>
      <c r="CC1511" s="129"/>
      <c r="CD1511" s="129"/>
      <c r="CE1511" s="129"/>
    </row>
    <row r="1512" spans="7:83" x14ac:dyDescent="0.15">
      <c r="G1512" s="129"/>
      <c r="H1512" s="129"/>
      <c r="I1512" s="129"/>
      <c r="J1512" s="129"/>
      <c r="K1512" s="129"/>
      <c r="L1512" s="129"/>
      <c r="M1512" s="129"/>
      <c r="N1512" s="129"/>
      <c r="O1512" s="129"/>
      <c r="P1512" s="129"/>
      <c r="Q1512" s="129"/>
      <c r="R1512" s="129"/>
      <c r="S1512" s="236"/>
      <c r="T1512" s="129"/>
      <c r="U1512" s="129"/>
      <c r="V1512" s="129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  <c r="BP1512" s="129"/>
      <c r="BQ1512" s="129"/>
      <c r="BR1512" s="129"/>
      <c r="BS1512" s="129"/>
      <c r="BT1512" s="129"/>
      <c r="BU1512" s="129"/>
      <c r="BV1512" s="129"/>
      <c r="BW1512" s="129"/>
      <c r="BX1512" s="129"/>
      <c r="BY1512" s="129"/>
      <c r="BZ1512" s="129"/>
      <c r="CA1512" s="129"/>
      <c r="CB1512" s="129"/>
      <c r="CC1512" s="129"/>
      <c r="CD1512" s="129"/>
      <c r="CE1512" s="129"/>
    </row>
    <row r="1513" spans="7:83" x14ac:dyDescent="0.15"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  <c r="S1513" s="236"/>
      <c r="T1513" s="129"/>
      <c r="U1513" s="129"/>
      <c r="V1513" s="129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  <c r="BP1513" s="129"/>
      <c r="BQ1513" s="129"/>
      <c r="BR1513" s="129"/>
      <c r="BS1513" s="129"/>
      <c r="BT1513" s="129"/>
      <c r="BU1513" s="129"/>
      <c r="BV1513" s="129"/>
      <c r="BW1513" s="129"/>
      <c r="BX1513" s="129"/>
      <c r="BY1513" s="129"/>
      <c r="BZ1513" s="129"/>
      <c r="CA1513" s="129"/>
      <c r="CB1513" s="129"/>
      <c r="CC1513" s="129"/>
      <c r="CD1513" s="129"/>
      <c r="CE1513" s="129"/>
    </row>
    <row r="1514" spans="7:83" x14ac:dyDescent="0.15">
      <c r="G1514" s="129"/>
      <c r="H1514" s="129"/>
      <c r="I1514" s="129"/>
      <c r="J1514" s="129"/>
      <c r="K1514" s="129"/>
      <c r="L1514" s="129"/>
      <c r="M1514" s="129"/>
      <c r="N1514" s="129"/>
      <c r="O1514" s="129"/>
      <c r="P1514" s="129"/>
      <c r="Q1514" s="129"/>
      <c r="R1514" s="129"/>
      <c r="S1514" s="236"/>
      <c r="T1514" s="129"/>
      <c r="U1514" s="129"/>
      <c r="V1514" s="129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  <c r="BP1514" s="129"/>
      <c r="BQ1514" s="129"/>
      <c r="BR1514" s="129"/>
      <c r="BS1514" s="129"/>
      <c r="BT1514" s="129"/>
      <c r="BU1514" s="129"/>
      <c r="BV1514" s="129"/>
      <c r="BW1514" s="129"/>
      <c r="BX1514" s="129"/>
      <c r="BY1514" s="129"/>
      <c r="BZ1514" s="129"/>
      <c r="CA1514" s="129"/>
      <c r="CB1514" s="129"/>
      <c r="CC1514" s="129"/>
      <c r="CD1514" s="129"/>
      <c r="CE1514" s="129"/>
    </row>
    <row r="1515" spans="7:83" x14ac:dyDescent="0.15"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236"/>
      <c r="T1515" s="129"/>
      <c r="U1515" s="129"/>
      <c r="V1515" s="129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  <c r="BP1515" s="129"/>
      <c r="BQ1515" s="129"/>
      <c r="BR1515" s="129"/>
      <c r="BS1515" s="129"/>
      <c r="BT1515" s="129"/>
      <c r="BU1515" s="129"/>
      <c r="BV1515" s="129"/>
      <c r="BW1515" s="129"/>
      <c r="BX1515" s="129"/>
      <c r="BY1515" s="129"/>
      <c r="BZ1515" s="129"/>
      <c r="CA1515" s="129"/>
      <c r="CB1515" s="129"/>
      <c r="CC1515" s="129"/>
      <c r="CD1515" s="129"/>
      <c r="CE1515" s="129"/>
    </row>
    <row r="1516" spans="7:83" x14ac:dyDescent="0.15"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236"/>
      <c r="T1516" s="129"/>
      <c r="U1516" s="129"/>
      <c r="V1516" s="129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  <c r="BP1516" s="129"/>
      <c r="BQ1516" s="129"/>
      <c r="BR1516" s="129"/>
      <c r="BS1516" s="129"/>
      <c r="BT1516" s="129"/>
      <c r="BU1516" s="129"/>
      <c r="BV1516" s="129"/>
      <c r="BW1516" s="129"/>
      <c r="BX1516" s="129"/>
      <c r="BY1516" s="129"/>
      <c r="BZ1516" s="129"/>
      <c r="CA1516" s="129"/>
      <c r="CB1516" s="129"/>
      <c r="CC1516" s="129"/>
      <c r="CD1516" s="129"/>
      <c r="CE1516" s="129"/>
    </row>
    <row r="1517" spans="7:83" x14ac:dyDescent="0.15"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236"/>
      <c r="T1517" s="129"/>
      <c r="U1517" s="129"/>
      <c r="V1517" s="129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  <c r="BP1517" s="129"/>
      <c r="BQ1517" s="129"/>
      <c r="BR1517" s="129"/>
      <c r="BS1517" s="129"/>
      <c r="BT1517" s="129"/>
      <c r="BU1517" s="129"/>
      <c r="BV1517" s="129"/>
      <c r="BW1517" s="129"/>
      <c r="BX1517" s="129"/>
      <c r="BY1517" s="129"/>
      <c r="BZ1517" s="129"/>
      <c r="CA1517" s="129"/>
      <c r="CB1517" s="129"/>
      <c r="CC1517" s="129"/>
      <c r="CD1517" s="129"/>
      <c r="CE1517" s="129"/>
    </row>
    <row r="1518" spans="7:83" x14ac:dyDescent="0.15"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  <c r="S1518" s="236"/>
      <c r="T1518" s="129"/>
      <c r="U1518" s="129"/>
      <c r="V1518" s="129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  <c r="BP1518" s="129"/>
      <c r="BQ1518" s="129"/>
      <c r="BR1518" s="129"/>
      <c r="BS1518" s="129"/>
      <c r="BT1518" s="129"/>
      <c r="BU1518" s="129"/>
      <c r="BV1518" s="129"/>
      <c r="BW1518" s="129"/>
      <c r="BX1518" s="129"/>
      <c r="BY1518" s="129"/>
      <c r="BZ1518" s="129"/>
      <c r="CA1518" s="129"/>
      <c r="CB1518" s="129"/>
      <c r="CC1518" s="129"/>
      <c r="CD1518" s="129"/>
      <c r="CE1518" s="129"/>
    </row>
    <row r="1519" spans="7:83" x14ac:dyDescent="0.15"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  <c r="S1519" s="236"/>
      <c r="T1519" s="129"/>
      <c r="U1519" s="129"/>
      <c r="V1519" s="129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  <c r="BP1519" s="129"/>
      <c r="BQ1519" s="129"/>
      <c r="BR1519" s="129"/>
      <c r="BS1519" s="129"/>
      <c r="BT1519" s="129"/>
      <c r="BU1519" s="129"/>
      <c r="BV1519" s="129"/>
      <c r="BW1519" s="129"/>
      <c r="BX1519" s="129"/>
      <c r="BY1519" s="129"/>
      <c r="BZ1519" s="129"/>
      <c r="CA1519" s="129"/>
      <c r="CB1519" s="129"/>
      <c r="CC1519" s="129"/>
      <c r="CD1519" s="129"/>
      <c r="CE1519" s="129"/>
    </row>
    <row r="1520" spans="7:83" x14ac:dyDescent="0.15">
      <c r="G1520" s="129"/>
      <c r="H1520" s="129"/>
      <c r="I1520" s="129"/>
      <c r="J1520" s="129"/>
      <c r="K1520" s="129"/>
      <c r="L1520" s="129"/>
      <c r="M1520" s="129"/>
      <c r="N1520" s="129"/>
      <c r="O1520" s="129"/>
      <c r="P1520" s="129"/>
      <c r="Q1520" s="129"/>
      <c r="R1520" s="129"/>
      <c r="S1520" s="236"/>
      <c r="T1520" s="129"/>
      <c r="U1520" s="129"/>
      <c r="V1520" s="129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  <c r="BP1520" s="129"/>
      <c r="BQ1520" s="129"/>
      <c r="BR1520" s="129"/>
      <c r="BS1520" s="129"/>
      <c r="BT1520" s="129"/>
      <c r="BU1520" s="129"/>
      <c r="BV1520" s="129"/>
      <c r="BW1520" s="129"/>
      <c r="BX1520" s="129"/>
      <c r="BY1520" s="129"/>
      <c r="BZ1520" s="129"/>
      <c r="CA1520" s="129"/>
      <c r="CB1520" s="129"/>
      <c r="CC1520" s="129"/>
      <c r="CD1520" s="129"/>
      <c r="CE1520" s="129"/>
    </row>
    <row r="1521" spans="7:83" x14ac:dyDescent="0.15"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  <c r="S1521" s="236"/>
      <c r="T1521" s="129"/>
      <c r="U1521" s="129"/>
      <c r="V1521" s="129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  <c r="BP1521" s="129"/>
      <c r="BQ1521" s="129"/>
      <c r="BR1521" s="129"/>
      <c r="BS1521" s="129"/>
      <c r="BT1521" s="129"/>
      <c r="BU1521" s="129"/>
      <c r="BV1521" s="129"/>
      <c r="BW1521" s="129"/>
      <c r="BX1521" s="129"/>
      <c r="BY1521" s="129"/>
      <c r="BZ1521" s="129"/>
      <c r="CA1521" s="129"/>
      <c r="CB1521" s="129"/>
      <c r="CC1521" s="129"/>
      <c r="CD1521" s="129"/>
      <c r="CE1521" s="129"/>
    </row>
    <row r="1522" spans="7:83" x14ac:dyDescent="0.15"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  <c r="S1522" s="236"/>
      <c r="T1522" s="129"/>
      <c r="U1522" s="129"/>
      <c r="V1522" s="129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  <c r="BP1522" s="129"/>
      <c r="BQ1522" s="129"/>
      <c r="BR1522" s="129"/>
      <c r="BS1522" s="129"/>
      <c r="BT1522" s="129"/>
      <c r="BU1522" s="129"/>
      <c r="BV1522" s="129"/>
      <c r="BW1522" s="129"/>
      <c r="BX1522" s="129"/>
      <c r="BY1522" s="129"/>
      <c r="BZ1522" s="129"/>
      <c r="CA1522" s="129"/>
      <c r="CB1522" s="129"/>
      <c r="CC1522" s="129"/>
      <c r="CD1522" s="129"/>
      <c r="CE1522" s="129"/>
    </row>
    <row r="1523" spans="7:83" x14ac:dyDescent="0.15"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129"/>
      <c r="Q1523" s="129"/>
      <c r="R1523" s="129"/>
      <c r="S1523" s="236"/>
      <c r="T1523" s="129"/>
      <c r="U1523" s="129"/>
      <c r="V1523" s="129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  <c r="BP1523" s="129"/>
      <c r="BQ1523" s="129"/>
      <c r="BR1523" s="129"/>
      <c r="BS1523" s="129"/>
      <c r="BT1523" s="129"/>
      <c r="BU1523" s="129"/>
      <c r="BV1523" s="129"/>
      <c r="BW1523" s="129"/>
      <c r="BX1523" s="129"/>
      <c r="BY1523" s="129"/>
      <c r="BZ1523" s="129"/>
      <c r="CA1523" s="129"/>
      <c r="CB1523" s="129"/>
      <c r="CC1523" s="129"/>
      <c r="CD1523" s="129"/>
      <c r="CE1523" s="129"/>
    </row>
    <row r="1524" spans="7:83" x14ac:dyDescent="0.15"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  <c r="S1524" s="236"/>
      <c r="T1524" s="129"/>
      <c r="U1524" s="129"/>
      <c r="V1524" s="129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  <c r="BP1524" s="129"/>
      <c r="BQ1524" s="129"/>
      <c r="BR1524" s="129"/>
      <c r="BS1524" s="129"/>
      <c r="BT1524" s="129"/>
      <c r="BU1524" s="129"/>
      <c r="BV1524" s="129"/>
      <c r="BW1524" s="129"/>
      <c r="BX1524" s="129"/>
      <c r="BY1524" s="129"/>
      <c r="BZ1524" s="129"/>
      <c r="CA1524" s="129"/>
      <c r="CB1524" s="129"/>
      <c r="CC1524" s="129"/>
      <c r="CD1524" s="129"/>
      <c r="CE1524" s="129"/>
    </row>
    <row r="1525" spans="7:83" x14ac:dyDescent="0.15"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129"/>
      <c r="Q1525" s="129"/>
      <c r="R1525" s="129"/>
      <c r="S1525" s="236"/>
      <c r="T1525" s="129"/>
      <c r="U1525" s="129"/>
      <c r="V1525" s="129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  <c r="BP1525" s="129"/>
      <c r="BQ1525" s="129"/>
      <c r="BR1525" s="129"/>
      <c r="BS1525" s="129"/>
      <c r="BT1525" s="129"/>
      <c r="BU1525" s="129"/>
      <c r="BV1525" s="129"/>
      <c r="BW1525" s="129"/>
      <c r="BX1525" s="129"/>
      <c r="BY1525" s="129"/>
      <c r="BZ1525" s="129"/>
      <c r="CA1525" s="129"/>
      <c r="CB1525" s="129"/>
      <c r="CC1525" s="129"/>
      <c r="CD1525" s="129"/>
      <c r="CE1525" s="129"/>
    </row>
    <row r="1526" spans="7:83" x14ac:dyDescent="0.15"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129"/>
      <c r="Q1526" s="129"/>
      <c r="R1526" s="129"/>
      <c r="S1526" s="236"/>
      <c r="T1526" s="129"/>
      <c r="U1526" s="129"/>
      <c r="V1526" s="129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  <c r="BP1526" s="129"/>
      <c r="BQ1526" s="129"/>
      <c r="BR1526" s="129"/>
      <c r="BS1526" s="129"/>
      <c r="BT1526" s="129"/>
      <c r="BU1526" s="129"/>
      <c r="BV1526" s="129"/>
      <c r="BW1526" s="129"/>
      <c r="BX1526" s="129"/>
      <c r="BY1526" s="129"/>
      <c r="BZ1526" s="129"/>
      <c r="CA1526" s="129"/>
      <c r="CB1526" s="129"/>
      <c r="CC1526" s="129"/>
      <c r="CD1526" s="129"/>
      <c r="CE1526" s="129"/>
    </row>
    <row r="1527" spans="7:83" x14ac:dyDescent="0.15"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129"/>
      <c r="Q1527" s="129"/>
      <c r="R1527" s="129"/>
      <c r="S1527" s="236"/>
      <c r="T1527" s="129"/>
      <c r="U1527" s="129"/>
      <c r="V1527" s="129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  <c r="BP1527" s="129"/>
      <c r="BQ1527" s="129"/>
      <c r="BR1527" s="129"/>
      <c r="BS1527" s="129"/>
      <c r="BT1527" s="129"/>
      <c r="BU1527" s="129"/>
      <c r="BV1527" s="129"/>
      <c r="BW1527" s="129"/>
      <c r="BX1527" s="129"/>
      <c r="BY1527" s="129"/>
      <c r="BZ1527" s="129"/>
      <c r="CA1527" s="129"/>
      <c r="CB1527" s="129"/>
      <c r="CC1527" s="129"/>
      <c r="CD1527" s="129"/>
      <c r="CE1527" s="129"/>
    </row>
    <row r="1528" spans="7:83" x14ac:dyDescent="0.15"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  <c r="S1528" s="236"/>
      <c r="T1528" s="129"/>
      <c r="U1528" s="129"/>
      <c r="V1528" s="129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  <c r="BP1528" s="129"/>
      <c r="BQ1528" s="129"/>
      <c r="BR1528" s="129"/>
      <c r="BS1528" s="129"/>
      <c r="BT1528" s="129"/>
      <c r="BU1528" s="129"/>
      <c r="BV1528" s="129"/>
      <c r="BW1528" s="129"/>
      <c r="BX1528" s="129"/>
      <c r="BY1528" s="129"/>
      <c r="BZ1528" s="129"/>
      <c r="CA1528" s="129"/>
      <c r="CB1528" s="129"/>
      <c r="CC1528" s="129"/>
      <c r="CD1528" s="129"/>
      <c r="CE1528" s="129"/>
    </row>
    <row r="1529" spans="7:83" x14ac:dyDescent="0.15">
      <c r="G1529" s="129"/>
      <c r="H1529" s="129"/>
      <c r="I1529" s="129"/>
      <c r="J1529" s="129"/>
      <c r="K1529" s="129"/>
      <c r="L1529" s="129"/>
      <c r="M1529" s="129"/>
      <c r="N1529" s="129"/>
      <c r="O1529" s="129"/>
      <c r="P1529" s="129"/>
      <c r="Q1529" s="129"/>
      <c r="R1529" s="129"/>
      <c r="S1529" s="236"/>
      <c r="T1529" s="129"/>
      <c r="U1529" s="129"/>
      <c r="V1529" s="129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  <c r="BP1529" s="129"/>
      <c r="BQ1529" s="129"/>
      <c r="BR1529" s="129"/>
      <c r="BS1529" s="129"/>
      <c r="BT1529" s="129"/>
      <c r="BU1529" s="129"/>
      <c r="BV1529" s="129"/>
      <c r="BW1529" s="129"/>
      <c r="BX1529" s="129"/>
      <c r="BY1529" s="129"/>
      <c r="BZ1529" s="129"/>
      <c r="CA1529" s="129"/>
      <c r="CB1529" s="129"/>
      <c r="CC1529" s="129"/>
      <c r="CD1529" s="129"/>
      <c r="CE1529" s="129"/>
    </row>
    <row r="1530" spans="7:83" x14ac:dyDescent="0.15"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236"/>
      <c r="T1530" s="129"/>
      <c r="U1530" s="129"/>
      <c r="V1530" s="129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  <c r="BP1530" s="129"/>
      <c r="BQ1530" s="129"/>
      <c r="BR1530" s="129"/>
      <c r="BS1530" s="129"/>
      <c r="BT1530" s="129"/>
      <c r="BU1530" s="129"/>
      <c r="BV1530" s="129"/>
      <c r="BW1530" s="129"/>
      <c r="BX1530" s="129"/>
      <c r="BY1530" s="129"/>
      <c r="BZ1530" s="129"/>
      <c r="CA1530" s="129"/>
      <c r="CB1530" s="129"/>
      <c r="CC1530" s="129"/>
      <c r="CD1530" s="129"/>
      <c r="CE1530" s="129"/>
    </row>
    <row r="1531" spans="7:83" x14ac:dyDescent="0.15">
      <c r="G1531" s="129"/>
      <c r="H1531" s="129"/>
      <c r="I1531" s="129"/>
      <c r="J1531" s="129"/>
      <c r="K1531" s="129"/>
      <c r="L1531" s="129"/>
      <c r="M1531" s="129"/>
      <c r="N1531" s="129"/>
      <c r="O1531" s="129"/>
      <c r="P1531" s="129"/>
      <c r="Q1531" s="129"/>
      <c r="R1531" s="129"/>
      <c r="S1531" s="236"/>
      <c r="T1531" s="129"/>
      <c r="U1531" s="129"/>
      <c r="V1531" s="129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  <c r="BP1531" s="129"/>
      <c r="BQ1531" s="129"/>
      <c r="BR1531" s="129"/>
      <c r="BS1531" s="129"/>
      <c r="BT1531" s="129"/>
      <c r="BU1531" s="129"/>
      <c r="BV1531" s="129"/>
      <c r="BW1531" s="129"/>
      <c r="BX1531" s="129"/>
      <c r="BY1531" s="129"/>
      <c r="BZ1531" s="129"/>
      <c r="CA1531" s="129"/>
      <c r="CB1531" s="129"/>
      <c r="CC1531" s="129"/>
      <c r="CD1531" s="129"/>
      <c r="CE1531" s="129"/>
    </row>
    <row r="1532" spans="7:83" x14ac:dyDescent="0.15">
      <c r="G1532" s="129"/>
      <c r="H1532" s="129"/>
      <c r="I1532" s="129"/>
      <c r="J1532" s="129"/>
      <c r="K1532" s="129"/>
      <c r="L1532" s="129"/>
      <c r="M1532" s="129"/>
      <c r="N1532" s="129"/>
      <c r="O1532" s="129"/>
      <c r="P1532" s="129"/>
      <c r="Q1532" s="129"/>
      <c r="R1532" s="129"/>
      <c r="S1532" s="236"/>
      <c r="T1532" s="129"/>
      <c r="U1532" s="129"/>
      <c r="V1532" s="129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  <c r="BP1532" s="129"/>
      <c r="BQ1532" s="129"/>
      <c r="BR1532" s="129"/>
      <c r="BS1532" s="129"/>
      <c r="BT1532" s="129"/>
      <c r="BU1532" s="129"/>
      <c r="BV1532" s="129"/>
      <c r="BW1532" s="129"/>
      <c r="BX1532" s="129"/>
      <c r="BY1532" s="129"/>
      <c r="BZ1532" s="129"/>
      <c r="CA1532" s="129"/>
      <c r="CB1532" s="129"/>
      <c r="CC1532" s="129"/>
      <c r="CD1532" s="129"/>
      <c r="CE1532" s="129"/>
    </row>
    <row r="1533" spans="7:83" x14ac:dyDescent="0.15">
      <c r="G1533" s="129"/>
      <c r="H1533" s="129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236"/>
      <c r="T1533" s="129"/>
      <c r="U1533" s="129"/>
      <c r="V1533" s="129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  <c r="BP1533" s="129"/>
      <c r="BQ1533" s="129"/>
      <c r="BR1533" s="129"/>
      <c r="BS1533" s="129"/>
      <c r="BT1533" s="129"/>
      <c r="BU1533" s="129"/>
      <c r="BV1533" s="129"/>
      <c r="BW1533" s="129"/>
      <c r="BX1533" s="129"/>
      <c r="BY1533" s="129"/>
      <c r="BZ1533" s="129"/>
      <c r="CA1533" s="129"/>
      <c r="CB1533" s="129"/>
      <c r="CC1533" s="129"/>
      <c r="CD1533" s="129"/>
      <c r="CE1533" s="129"/>
    </row>
    <row r="1534" spans="7:83" x14ac:dyDescent="0.15">
      <c r="G1534" s="129"/>
      <c r="H1534" s="129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236"/>
      <c r="T1534" s="129"/>
      <c r="U1534" s="129"/>
      <c r="V1534" s="129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  <c r="BP1534" s="129"/>
      <c r="BQ1534" s="129"/>
      <c r="BR1534" s="129"/>
      <c r="BS1534" s="129"/>
      <c r="BT1534" s="129"/>
      <c r="BU1534" s="129"/>
      <c r="BV1534" s="129"/>
      <c r="BW1534" s="129"/>
      <c r="BX1534" s="129"/>
      <c r="BY1534" s="129"/>
      <c r="BZ1534" s="129"/>
      <c r="CA1534" s="129"/>
      <c r="CB1534" s="129"/>
      <c r="CC1534" s="129"/>
      <c r="CD1534" s="129"/>
      <c r="CE1534" s="129"/>
    </row>
    <row r="1535" spans="7:83" x14ac:dyDescent="0.15">
      <c r="G1535" s="129"/>
      <c r="H1535" s="129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236"/>
      <c r="T1535" s="129"/>
      <c r="U1535" s="129"/>
      <c r="V1535" s="129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  <c r="BP1535" s="129"/>
      <c r="BQ1535" s="129"/>
      <c r="BR1535" s="129"/>
      <c r="BS1535" s="129"/>
      <c r="BT1535" s="129"/>
      <c r="BU1535" s="129"/>
      <c r="BV1535" s="129"/>
      <c r="BW1535" s="129"/>
      <c r="BX1535" s="129"/>
      <c r="BY1535" s="129"/>
      <c r="BZ1535" s="129"/>
      <c r="CA1535" s="129"/>
      <c r="CB1535" s="129"/>
      <c r="CC1535" s="129"/>
      <c r="CD1535" s="129"/>
      <c r="CE1535" s="129"/>
    </row>
    <row r="1536" spans="7:83" x14ac:dyDescent="0.15">
      <c r="G1536" s="129"/>
      <c r="H1536" s="129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236"/>
      <c r="T1536" s="129"/>
      <c r="U1536" s="129"/>
      <c r="V1536" s="129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  <c r="BP1536" s="129"/>
      <c r="BQ1536" s="129"/>
      <c r="BR1536" s="129"/>
      <c r="BS1536" s="129"/>
      <c r="BT1536" s="129"/>
      <c r="BU1536" s="129"/>
      <c r="BV1536" s="129"/>
      <c r="BW1536" s="129"/>
      <c r="BX1536" s="129"/>
      <c r="BY1536" s="129"/>
      <c r="BZ1536" s="129"/>
      <c r="CA1536" s="129"/>
      <c r="CB1536" s="129"/>
      <c r="CC1536" s="129"/>
      <c r="CD1536" s="129"/>
      <c r="CE1536" s="129"/>
    </row>
    <row r="1537" spans="7:83" x14ac:dyDescent="0.15">
      <c r="G1537" s="129"/>
      <c r="H1537" s="129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236"/>
      <c r="T1537" s="129"/>
      <c r="U1537" s="129"/>
      <c r="V1537" s="129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  <c r="BP1537" s="129"/>
      <c r="BQ1537" s="129"/>
      <c r="BR1537" s="129"/>
      <c r="BS1537" s="129"/>
      <c r="BT1537" s="129"/>
      <c r="BU1537" s="129"/>
      <c r="BV1537" s="129"/>
      <c r="BW1537" s="129"/>
      <c r="BX1537" s="129"/>
      <c r="BY1537" s="129"/>
      <c r="BZ1537" s="129"/>
      <c r="CA1537" s="129"/>
      <c r="CB1537" s="129"/>
      <c r="CC1537" s="129"/>
      <c r="CD1537" s="129"/>
      <c r="CE1537" s="129"/>
    </row>
    <row r="1538" spans="7:83" x14ac:dyDescent="0.15">
      <c r="G1538" s="129"/>
      <c r="H1538" s="129"/>
      <c r="I1538" s="129"/>
      <c r="J1538" s="129"/>
      <c r="K1538" s="129"/>
      <c r="L1538" s="129"/>
      <c r="M1538" s="129"/>
      <c r="N1538" s="129"/>
      <c r="O1538" s="129"/>
      <c r="P1538" s="129"/>
      <c r="Q1538" s="129"/>
      <c r="R1538" s="129"/>
      <c r="S1538" s="236"/>
      <c r="T1538" s="129"/>
      <c r="U1538" s="129"/>
      <c r="V1538" s="129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  <c r="BP1538" s="129"/>
      <c r="BQ1538" s="129"/>
      <c r="BR1538" s="129"/>
      <c r="BS1538" s="129"/>
      <c r="BT1538" s="129"/>
      <c r="BU1538" s="129"/>
      <c r="BV1538" s="129"/>
      <c r="BW1538" s="129"/>
      <c r="BX1538" s="129"/>
      <c r="BY1538" s="129"/>
      <c r="BZ1538" s="129"/>
      <c r="CA1538" s="129"/>
      <c r="CB1538" s="129"/>
      <c r="CC1538" s="129"/>
      <c r="CD1538" s="129"/>
      <c r="CE1538" s="129"/>
    </row>
    <row r="1539" spans="7:83" x14ac:dyDescent="0.15">
      <c r="G1539" s="129"/>
      <c r="H1539" s="129"/>
      <c r="I1539" s="129"/>
      <c r="J1539" s="129"/>
      <c r="K1539" s="129"/>
      <c r="L1539" s="129"/>
      <c r="M1539" s="129"/>
      <c r="N1539" s="129"/>
      <c r="O1539" s="129"/>
      <c r="P1539" s="129"/>
      <c r="Q1539" s="129"/>
      <c r="R1539" s="129"/>
      <c r="S1539" s="236"/>
      <c r="T1539" s="129"/>
      <c r="U1539" s="129"/>
      <c r="V1539" s="129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  <c r="BP1539" s="129"/>
      <c r="BQ1539" s="129"/>
      <c r="BR1539" s="129"/>
      <c r="BS1539" s="129"/>
      <c r="BT1539" s="129"/>
      <c r="BU1539" s="129"/>
      <c r="BV1539" s="129"/>
      <c r="BW1539" s="129"/>
      <c r="BX1539" s="129"/>
      <c r="BY1539" s="129"/>
      <c r="BZ1539" s="129"/>
      <c r="CA1539" s="129"/>
      <c r="CB1539" s="129"/>
      <c r="CC1539" s="129"/>
      <c r="CD1539" s="129"/>
      <c r="CE1539" s="129"/>
    </row>
    <row r="1540" spans="7:83" x14ac:dyDescent="0.15">
      <c r="G1540" s="129"/>
      <c r="H1540" s="129"/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236"/>
      <c r="T1540" s="129"/>
      <c r="U1540" s="129"/>
      <c r="V1540" s="129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  <c r="BP1540" s="129"/>
      <c r="BQ1540" s="129"/>
      <c r="BR1540" s="129"/>
      <c r="BS1540" s="129"/>
      <c r="BT1540" s="129"/>
      <c r="BU1540" s="129"/>
      <c r="BV1540" s="129"/>
      <c r="BW1540" s="129"/>
      <c r="BX1540" s="129"/>
      <c r="BY1540" s="129"/>
      <c r="BZ1540" s="129"/>
      <c r="CA1540" s="129"/>
      <c r="CB1540" s="129"/>
      <c r="CC1540" s="129"/>
      <c r="CD1540" s="129"/>
      <c r="CE1540" s="129"/>
    </row>
    <row r="1541" spans="7:83" x14ac:dyDescent="0.15">
      <c r="G1541" s="129"/>
      <c r="H1541" s="129"/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236"/>
      <c r="T1541" s="129"/>
      <c r="U1541" s="129"/>
      <c r="V1541" s="129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  <c r="BP1541" s="129"/>
      <c r="BQ1541" s="129"/>
      <c r="BR1541" s="129"/>
      <c r="BS1541" s="129"/>
      <c r="BT1541" s="129"/>
      <c r="BU1541" s="129"/>
      <c r="BV1541" s="129"/>
      <c r="BW1541" s="129"/>
      <c r="BX1541" s="129"/>
      <c r="BY1541" s="129"/>
      <c r="BZ1541" s="129"/>
      <c r="CA1541" s="129"/>
      <c r="CB1541" s="129"/>
      <c r="CC1541" s="129"/>
      <c r="CD1541" s="129"/>
      <c r="CE1541" s="129"/>
    </row>
    <row r="1542" spans="7:83" x14ac:dyDescent="0.15"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236"/>
      <c r="T1542" s="129"/>
      <c r="U1542" s="129"/>
      <c r="V1542" s="129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  <c r="BP1542" s="129"/>
      <c r="BQ1542" s="129"/>
      <c r="BR1542" s="129"/>
      <c r="BS1542" s="129"/>
      <c r="BT1542" s="129"/>
      <c r="BU1542" s="129"/>
      <c r="BV1542" s="129"/>
      <c r="BW1542" s="129"/>
      <c r="BX1542" s="129"/>
      <c r="BY1542" s="129"/>
      <c r="BZ1542" s="129"/>
      <c r="CA1542" s="129"/>
      <c r="CB1542" s="129"/>
      <c r="CC1542" s="129"/>
      <c r="CD1542" s="129"/>
      <c r="CE1542" s="129"/>
    </row>
    <row r="1543" spans="7:83" x14ac:dyDescent="0.15"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236"/>
      <c r="T1543" s="129"/>
      <c r="U1543" s="129"/>
      <c r="V1543" s="129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  <c r="BP1543" s="129"/>
      <c r="BQ1543" s="129"/>
      <c r="BR1543" s="129"/>
      <c r="BS1543" s="129"/>
      <c r="BT1543" s="129"/>
      <c r="BU1543" s="129"/>
      <c r="BV1543" s="129"/>
      <c r="BW1543" s="129"/>
      <c r="BX1543" s="129"/>
      <c r="BY1543" s="129"/>
      <c r="BZ1543" s="129"/>
      <c r="CA1543" s="129"/>
      <c r="CB1543" s="129"/>
      <c r="CC1543" s="129"/>
      <c r="CD1543" s="129"/>
      <c r="CE1543" s="129"/>
    </row>
    <row r="1544" spans="7:83" x14ac:dyDescent="0.15"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236"/>
      <c r="T1544" s="129"/>
      <c r="U1544" s="129"/>
      <c r="V1544" s="129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  <c r="BP1544" s="129"/>
      <c r="BQ1544" s="129"/>
      <c r="BR1544" s="129"/>
      <c r="BS1544" s="129"/>
      <c r="BT1544" s="129"/>
      <c r="BU1544" s="129"/>
      <c r="BV1544" s="129"/>
      <c r="BW1544" s="129"/>
      <c r="BX1544" s="129"/>
      <c r="BY1544" s="129"/>
      <c r="BZ1544" s="129"/>
      <c r="CA1544" s="129"/>
      <c r="CB1544" s="129"/>
      <c r="CC1544" s="129"/>
      <c r="CD1544" s="129"/>
      <c r="CE1544" s="129"/>
    </row>
    <row r="1545" spans="7:83" x14ac:dyDescent="0.15"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236"/>
      <c r="T1545" s="129"/>
      <c r="U1545" s="129"/>
      <c r="V1545" s="129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  <c r="BP1545" s="129"/>
      <c r="BQ1545" s="129"/>
      <c r="BR1545" s="129"/>
      <c r="BS1545" s="129"/>
      <c r="BT1545" s="129"/>
      <c r="BU1545" s="129"/>
      <c r="BV1545" s="129"/>
      <c r="BW1545" s="129"/>
      <c r="BX1545" s="129"/>
      <c r="BY1545" s="129"/>
      <c r="BZ1545" s="129"/>
      <c r="CA1545" s="129"/>
      <c r="CB1545" s="129"/>
      <c r="CC1545" s="129"/>
      <c r="CD1545" s="129"/>
      <c r="CE1545" s="129"/>
    </row>
    <row r="1546" spans="7:83" x14ac:dyDescent="0.15"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236"/>
      <c r="T1546" s="129"/>
      <c r="U1546" s="129"/>
      <c r="V1546" s="129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  <c r="BP1546" s="129"/>
      <c r="BQ1546" s="129"/>
      <c r="BR1546" s="129"/>
      <c r="BS1546" s="129"/>
      <c r="BT1546" s="129"/>
      <c r="BU1546" s="129"/>
      <c r="BV1546" s="129"/>
      <c r="BW1546" s="129"/>
      <c r="BX1546" s="129"/>
      <c r="BY1546" s="129"/>
      <c r="BZ1546" s="129"/>
      <c r="CA1546" s="129"/>
      <c r="CB1546" s="129"/>
      <c r="CC1546" s="129"/>
      <c r="CD1546" s="129"/>
      <c r="CE1546" s="129"/>
    </row>
    <row r="1547" spans="7:83" x14ac:dyDescent="0.15"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236"/>
      <c r="T1547" s="129"/>
      <c r="U1547" s="129"/>
      <c r="V1547" s="129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  <c r="BP1547" s="129"/>
      <c r="BQ1547" s="129"/>
      <c r="BR1547" s="129"/>
      <c r="BS1547" s="129"/>
      <c r="BT1547" s="129"/>
      <c r="BU1547" s="129"/>
      <c r="BV1547" s="129"/>
      <c r="BW1547" s="129"/>
      <c r="BX1547" s="129"/>
      <c r="BY1547" s="129"/>
      <c r="BZ1547" s="129"/>
      <c r="CA1547" s="129"/>
      <c r="CB1547" s="129"/>
      <c r="CC1547" s="129"/>
      <c r="CD1547" s="129"/>
      <c r="CE1547" s="129"/>
    </row>
    <row r="1548" spans="7:83" x14ac:dyDescent="0.15">
      <c r="G1548" s="129"/>
      <c r="H1548" s="129"/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236"/>
      <c r="T1548" s="129"/>
      <c r="U1548" s="129"/>
      <c r="V1548" s="129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  <c r="BP1548" s="129"/>
      <c r="BQ1548" s="129"/>
      <c r="BR1548" s="129"/>
      <c r="BS1548" s="129"/>
      <c r="BT1548" s="129"/>
      <c r="BU1548" s="129"/>
      <c r="BV1548" s="129"/>
      <c r="BW1548" s="129"/>
      <c r="BX1548" s="129"/>
      <c r="BY1548" s="129"/>
      <c r="BZ1548" s="129"/>
      <c r="CA1548" s="129"/>
      <c r="CB1548" s="129"/>
      <c r="CC1548" s="129"/>
      <c r="CD1548" s="129"/>
      <c r="CE1548" s="129"/>
    </row>
    <row r="1549" spans="7:83" x14ac:dyDescent="0.15"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236"/>
      <c r="T1549" s="129"/>
      <c r="U1549" s="129"/>
      <c r="V1549" s="129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  <c r="BP1549" s="129"/>
      <c r="BQ1549" s="129"/>
      <c r="BR1549" s="129"/>
      <c r="BS1549" s="129"/>
      <c r="BT1549" s="129"/>
      <c r="BU1549" s="129"/>
      <c r="BV1549" s="129"/>
      <c r="BW1549" s="129"/>
      <c r="BX1549" s="129"/>
      <c r="BY1549" s="129"/>
      <c r="BZ1549" s="129"/>
      <c r="CA1549" s="129"/>
      <c r="CB1549" s="129"/>
      <c r="CC1549" s="129"/>
      <c r="CD1549" s="129"/>
      <c r="CE1549" s="129"/>
    </row>
    <row r="1550" spans="7:83" x14ac:dyDescent="0.15"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236"/>
      <c r="T1550" s="129"/>
      <c r="U1550" s="129"/>
      <c r="V1550" s="129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  <c r="BP1550" s="129"/>
      <c r="BQ1550" s="129"/>
      <c r="BR1550" s="129"/>
      <c r="BS1550" s="129"/>
      <c r="BT1550" s="129"/>
      <c r="BU1550" s="129"/>
      <c r="BV1550" s="129"/>
      <c r="BW1550" s="129"/>
      <c r="BX1550" s="129"/>
      <c r="BY1550" s="129"/>
      <c r="BZ1550" s="129"/>
      <c r="CA1550" s="129"/>
      <c r="CB1550" s="129"/>
      <c r="CC1550" s="129"/>
      <c r="CD1550" s="129"/>
      <c r="CE1550" s="129"/>
    </row>
    <row r="1551" spans="7:83" x14ac:dyDescent="0.15"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236"/>
      <c r="T1551" s="129"/>
      <c r="U1551" s="129"/>
      <c r="V1551" s="129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  <c r="BP1551" s="129"/>
      <c r="BQ1551" s="129"/>
      <c r="BR1551" s="129"/>
      <c r="BS1551" s="129"/>
      <c r="BT1551" s="129"/>
      <c r="BU1551" s="129"/>
      <c r="BV1551" s="129"/>
      <c r="BW1551" s="129"/>
      <c r="BX1551" s="129"/>
      <c r="BY1551" s="129"/>
      <c r="BZ1551" s="129"/>
      <c r="CA1551" s="129"/>
      <c r="CB1551" s="129"/>
      <c r="CC1551" s="129"/>
      <c r="CD1551" s="129"/>
      <c r="CE1551" s="129"/>
    </row>
    <row r="1552" spans="7:83" x14ac:dyDescent="0.15"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236"/>
      <c r="T1552" s="129"/>
      <c r="U1552" s="129"/>
      <c r="V1552" s="129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  <c r="BP1552" s="129"/>
      <c r="BQ1552" s="129"/>
      <c r="BR1552" s="129"/>
      <c r="BS1552" s="129"/>
      <c r="BT1552" s="129"/>
      <c r="BU1552" s="129"/>
      <c r="BV1552" s="129"/>
      <c r="BW1552" s="129"/>
      <c r="BX1552" s="129"/>
      <c r="BY1552" s="129"/>
      <c r="BZ1552" s="129"/>
      <c r="CA1552" s="129"/>
      <c r="CB1552" s="129"/>
      <c r="CC1552" s="129"/>
      <c r="CD1552" s="129"/>
      <c r="CE1552" s="129"/>
    </row>
    <row r="1553" spans="7:83" x14ac:dyDescent="0.15"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236"/>
      <c r="T1553" s="129"/>
      <c r="U1553" s="129"/>
      <c r="V1553" s="129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  <c r="BP1553" s="129"/>
      <c r="BQ1553" s="129"/>
      <c r="BR1553" s="129"/>
      <c r="BS1553" s="129"/>
      <c r="BT1553" s="129"/>
      <c r="BU1553" s="129"/>
      <c r="BV1553" s="129"/>
      <c r="BW1553" s="129"/>
      <c r="BX1553" s="129"/>
      <c r="BY1553" s="129"/>
      <c r="BZ1553" s="129"/>
      <c r="CA1553" s="129"/>
      <c r="CB1553" s="129"/>
      <c r="CC1553" s="129"/>
      <c r="CD1553" s="129"/>
      <c r="CE1553" s="129"/>
    </row>
    <row r="1554" spans="7:83" x14ac:dyDescent="0.15"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236"/>
      <c r="T1554" s="129"/>
      <c r="U1554" s="129"/>
      <c r="V1554" s="129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  <c r="BP1554" s="129"/>
      <c r="BQ1554" s="129"/>
      <c r="BR1554" s="129"/>
      <c r="BS1554" s="129"/>
      <c r="BT1554" s="129"/>
      <c r="BU1554" s="129"/>
      <c r="BV1554" s="129"/>
      <c r="BW1554" s="129"/>
      <c r="BX1554" s="129"/>
      <c r="BY1554" s="129"/>
      <c r="BZ1554" s="129"/>
      <c r="CA1554" s="129"/>
      <c r="CB1554" s="129"/>
      <c r="CC1554" s="129"/>
      <c r="CD1554" s="129"/>
      <c r="CE1554" s="129"/>
    </row>
    <row r="1555" spans="7:83" x14ac:dyDescent="0.15"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236"/>
      <c r="T1555" s="129"/>
      <c r="U1555" s="129"/>
      <c r="V1555" s="129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  <c r="BP1555" s="129"/>
      <c r="BQ1555" s="129"/>
      <c r="BR1555" s="129"/>
      <c r="BS1555" s="129"/>
      <c r="BT1555" s="129"/>
      <c r="BU1555" s="129"/>
      <c r="BV1555" s="129"/>
      <c r="BW1555" s="129"/>
      <c r="BX1555" s="129"/>
      <c r="BY1555" s="129"/>
      <c r="BZ1555" s="129"/>
      <c r="CA1555" s="129"/>
      <c r="CB1555" s="129"/>
      <c r="CC1555" s="129"/>
      <c r="CD1555" s="129"/>
      <c r="CE1555" s="129"/>
    </row>
    <row r="1556" spans="7:83" x14ac:dyDescent="0.15"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236"/>
      <c r="T1556" s="129"/>
      <c r="U1556" s="129"/>
      <c r="V1556" s="129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  <c r="BP1556" s="129"/>
      <c r="BQ1556" s="129"/>
      <c r="BR1556" s="129"/>
      <c r="BS1556" s="129"/>
      <c r="BT1556" s="129"/>
      <c r="BU1556" s="129"/>
      <c r="BV1556" s="129"/>
      <c r="BW1556" s="129"/>
      <c r="BX1556" s="129"/>
      <c r="BY1556" s="129"/>
      <c r="BZ1556" s="129"/>
      <c r="CA1556" s="129"/>
      <c r="CB1556" s="129"/>
      <c r="CC1556" s="129"/>
      <c r="CD1556" s="129"/>
      <c r="CE1556" s="129"/>
    </row>
    <row r="1557" spans="7:83" x14ac:dyDescent="0.15"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236"/>
      <c r="T1557" s="129"/>
      <c r="U1557" s="129"/>
      <c r="V1557" s="129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  <c r="BP1557" s="129"/>
      <c r="BQ1557" s="129"/>
      <c r="BR1557" s="129"/>
      <c r="BS1557" s="129"/>
      <c r="BT1557" s="129"/>
      <c r="BU1557" s="129"/>
      <c r="BV1557" s="129"/>
      <c r="BW1557" s="129"/>
      <c r="BX1557" s="129"/>
      <c r="BY1557" s="129"/>
      <c r="BZ1557" s="129"/>
      <c r="CA1557" s="129"/>
      <c r="CB1557" s="129"/>
      <c r="CC1557" s="129"/>
      <c r="CD1557" s="129"/>
      <c r="CE1557" s="129"/>
    </row>
    <row r="1558" spans="7:83" x14ac:dyDescent="0.15"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236"/>
      <c r="T1558" s="129"/>
      <c r="U1558" s="129"/>
      <c r="V1558" s="129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  <c r="BP1558" s="129"/>
      <c r="BQ1558" s="129"/>
      <c r="BR1558" s="129"/>
      <c r="BS1558" s="129"/>
      <c r="BT1558" s="129"/>
      <c r="BU1558" s="129"/>
      <c r="BV1558" s="129"/>
      <c r="BW1558" s="129"/>
      <c r="BX1558" s="129"/>
      <c r="BY1558" s="129"/>
      <c r="BZ1558" s="129"/>
      <c r="CA1558" s="129"/>
      <c r="CB1558" s="129"/>
      <c r="CC1558" s="129"/>
      <c r="CD1558" s="129"/>
      <c r="CE1558" s="129"/>
    </row>
    <row r="1559" spans="7:83" x14ac:dyDescent="0.15"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  <c r="S1559" s="236"/>
      <c r="T1559" s="129"/>
      <c r="U1559" s="129"/>
      <c r="V1559" s="129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  <c r="BP1559" s="129"/>
      <c r="BQ1559" s="129"/>
      <c r="BR1559" s="129"/>
      <c r="BS1559" s="129"/>
      <c r="BT1559" s="129"/>
      <c r="BU1559" s="129"/>
      <c r="BV1559" s="129"/>
      <c r="BW1559" s="129"/>
      <c r="BX1559" s="129"/>
      <c r="BY1559" s="129"/>
      <c r="BZ1559" s="129"/>
      <c r="CA1559" s="129"/>
      <c r="CB1559" s="129"/>
      <c r="CC1559" s="129"/>
      <c r="CD1559" s="129"/>
      <c r="CE1559" s="129"/>
    </row>
    <row r="1560" spans="7:83" x14ac:dyDescent="0.15"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129"/>
      <c r="Q1560" s="129"/>
      <c r="R1560" s="129"/>
      <c r="S1560" s="236"/>
      <c r="T1560" s="129"/>
      <c r="U1560" s="129"/>
      <c r="V1560" s="129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  <c r="BP1560" s="129"/>
      <c r="BQ1560" s="129"/>
      <c r="BR1560" s="129"/>
      <c r="BS1560" s="129"/>
      <c r="BT1560" s="129"/>
      <c r="BU1560" s="129"/>
      <c r="BV1560" s="129"/>
      <c r="BW1560" s="129"/>
      <c r="BX1560" s="129"/>
      <c r="BY1560" s="129"/>
      <c r="BZ1560" s="129"/>
      <c r="CA1560" s="129"/>
      <c r="CB1560" s="129"/>
      <c r="CC1560" s="129"/>
      <c r="CD1560" s="129"/>
      <c r="CE1560" s="129"/>
    </row>
    <row r="1561" spans="7:83" x14ac:dyDescent="0.15"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  <c r="S1561" s="236"/>
      <c r="T1561" s="129"/>
      <c r="U1561" s="129"/>
      <c r="V1561" s="129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  <c r="BP1561" s="129"/>
      <c r="BQ1561" s="129"/>
      <c r="BR1561" s="129"/>
      <c r="BS1561" s="129"/>
      <c r="BT1561" s="129"/>
      <c r="BU1561" s="129"/>
      <c r="BV1561" s="129"/>
      <c r="BW1561" s="129"/>
      <c r="BX1561" s="129"/>
      <c r="BY1561" s="129"/>
      <c r="BZ1561" s="129"/>
      <c r="CA1561" s="129"/>
      <c r="CB1561" s="129"/>
      <c r="CC1561" s="129"/>
      <c r="CD1561" s="129"/>
      <c r="CE1561" s="129"/>
    </row>
    <row r="1562" spans="7:83" x14ac:dyDescent="0.15"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  <c r="S1562" s="236"/>
      <c r="T1562" s="129"/>
      <c r="U1562" s="129"/>
      <c r="V1562" s="129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  <c r="BP1562" s="129"/>
      <c r="BQ1562" s="129"/>
      <c r="BR1562" s="129"/>
      <c r="BS1562" s="129"/>
      <c r="BT1562" s="129"/>
      <c r="BU1562" s="129"/>
      <c r="BV1562" s="129"/>
      <c r="BW1562" s="129"/>
      <c r="BX1562" s="129"/>
      <c r="BY1562" s="129"/>
      <c r="BZ1562" s="129"/>
      <c r="CA1562" s="129"/>
      <c r="CB1562" s="129"/>
      <c r="CC1562" s="129"/>
      <c r="CD1562" s="129"/>
      <c r="CE1562" s="129"/>
    </row>
    <row r="1563" spans="7:83" x14ac:dyDescent="0.15"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129"/>
      <c r="Q1563" s="129"/>
      <c r="R1563" s="129"/>
      <c r="S1563" s="236"/>
      <c r="T1563" s="129"/>
      <c r="U1563" s="129"/>
      <c r="V1563" s="129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  <c r="BP1563" s="129"/>
      <c r="BQ1563" s="129"/>
      <c r="BR1563" s="129"/>
      <c r="BS1563" s="129"/>
      <c r="BT1563" s="129"/>
      <c r="BU1563" s="129"/>
      <c r="BV1563" s="129"/>
      <c r="BW1563" s="129"/>
      <c r="BX1563" s="129"/>
      <c r="BY1563" s="129"/>
      <c r="BZ1563" s="129"/>
      <c r="CA1563" s="129"/>
      <c r="CB1563" s="129"/>
      <c r="CC1563" s="129"/>
      <c r="CD1563" s="129"/>
      <c r="CE1563" s="129"/>
    </row>
    <row r="1564" spans="7:83" x14ac:dyDescent="0.15"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  <c r="S1564" s="236"/>
      <c r="T1564" s="129"/>
      <c r="U1564" s="129"/>
      <c r="V1564" s="129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  <c r="BP1564" s="129"/>
      <c r="BQ1564" s="129"/>
      <c r="BR1564" s="129"/>
      <c r="BS1564" s="129"/>
      <c r="BT1564" s="129"/>
      <c r="BU1564" s="129"/>
      <c r="BV1564" s="129"/>
      <c r="BW1564" s="129"/>
      <c r="BX1564" s="129"/>
      <c r="BY1564" s="129"/>
      <c r="BZ1564" s="129"/>
      <c r="CA1564" s="129"/>
      <c r="CB1564" s="129"/>
      <c r="CC1564" s="129"/>
      <c r="CD1564" s="129"/>
      <c r="CE1564" s="129"/>
    </row>
    <row r="1565" spans="7:83" x14ac:dyDescent="0.15"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236"/>
      <c r="T1565" s="129"/>
      <c r="U1565" s="129"/>
      <c r="V1565" s="129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  <c r="BP1565" s="129"/>
      <c r="BQ1565" s="129"/>
      <c r="BR1565" s="129"/>
      <c r="BS1565" s="129"/>
      <c r="BT1565" s="129"/>
      <c r="BU1565" s="129"/>
      <c r="BV1565" s="129"/>
      <c r="BW1565" s="129"/>
      <c r="BX1565" s="129"/>
      <c r="BY1565" s="129"/>
      <c r="BZ1565" s="129"/>
      <c r="CA1565" s="129"/>
      <c r="CB1565" s="129"/>
      <c r="CC1565" s="129"/>
      <c r="CD1565" s="129"/>
      <c r="CE1565" s="129"/>
    </row>
    <row r="1566" spans="7:83" x14ac:dyDescent="0.15"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236"/>
      <c r="T1566" s="129"/>
      <c r="U1566" s="129"/>
      <c r="V1566" s="129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  <c r="BP1566" s="129"/>
      <c r="BQ1566" s="129"/>
      <c r="BR1566" s="129"/>
      <c r="BS1566" s="129"/>
      <c r="BT1566" s="129"/>
      <c r="BU1566" s="129"/>
      <c r="BV1566" s="129"/>
      <c r="BW1566" s="129"/>
      <c r="BX1566" s="129"/>
      <c r="BY1566" s="129"/>
      <c r="BZ1566" s="129"/>
      <c r="CA1566" s="129"/>
      <c r="CB1566" s="129"/>
      <c r="CC1566" s="129"/>
      <c r="CD1566" s="129"/>
      <c r="CE1566" s="129"/>
    </row>
    <row r="1567" spans="7:83" x14ac:dyDescent="0.15"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236"/>
      <c r="T1567" s="129"/>
      <c r="U1567" s="129"/>
      <c r="V1567" s="129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  <c r="BP1567" s="129"/>
      <c r="BQ1567" s="129"/>
      <c r="BR1567" s="129"/>
      <c r="BS1567" s="129"/>
      <c r="BT1567" s="129"/>
      <c r="BU1567" s="129"/>
      <c r="BV1567" s="129"/>
      <c r="BW1567" s="129"/>
      <c r="BX1567" s="129"/>
      <c r="BY1567" s="129"/>
      <c r="BZ1567" s="129"/>
      <c r="CA1567" s="129"/>
      <c r="CB1567" s="129"/>
      <c r="CC1567" s="129"/>
      <c r="CD1567" s="129"/>
      <c r="CE1567" s="129"/>
    </row>
    <row r="1568" spans="7:83" x14ac:dyDescent="0.15"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129"/>
      <c r="Q1568" s="129"/>
      <c r="R1568" s="129"/>
      <c r="S1568" s="236"/>
      <c r="T1568" s="129"/>
      <c r="U1568" s="129"/>
      <c r="V1568" s="129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  <c r="BP1568" s="129"/>
      <c r="BQ1568" s="129"/>
      <c r="BR1568" s="129"/>
      <c r="BS1568" s="129"/>
      <c r="BT1568" s="129"/>
      <c r="BU1568" s="129"/>
      <c r="BV1568" s="129"/>
      <c r="BW1568" s="129"/>
      <c r="BX1568" s="129"/>
      <c r="BY1568" s="129"/>
      <c r="BZ1568" s="129"/>
      <c r="CA1568" s="129"/>
      <c r="CB1568" s="129"/>
      <c r="CC1568" s="129"/>
      <c r="CD1568" s="129"/>
      <c r="CE1568" s="129"/>
    </row>
    <row r="1569" spans="7:83" x14ac:dyDescent="0.15"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129"/>
      <c r="Q1569" s="129"/>
      <c r="R1569" s="129"/>
      <c r="S1569" s="236"/>
      <c r="T1569" s="129"/>
      <c r="U1569" s="129"/>
      <c r="V1569" s="129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  <c r="BP1569" s="129"/>
      <c r="BQ1569" s="129"/>
      <c r="BR1569" s="129"/>
      <c r="BS1569" s="129"/>
      <c r="BT1569" s="129"/>
      <c r="BU1569" s="129"/>
      <c r="BV1569" s="129"/>
      <c r="BW1569" s="129"/>
      <c r="BX1569" s="129"/>
      <c r="BY1569" s="129"/>
      <c r="BZ1569" s="129"/>
      <c r="CA1569" s="129"/>
      <c r="CB1569" s="129"/>
      <c r="CC1569" s="129"/>
      <c r="CD1569" s="129"/>
      <c r="CE1569" s="129"/>
    </row>
    <row r="1570" spans="7:83" x14ac:dyDescent="0.15"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  <c r="S1570" s="236"/>
      <c r="T1570" s="129"/>
      <c r="U1570" s="129"/>
      <c r="V1570" s="129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  <c r="BP1570" s="129"/>
      <c r="BQ1570" s="129"/>
      <c r="BR1570" s="129"/>
      <c r="BS1570" s="129"/>
      <c r="BT1570" s="129"/>
      <c r="BU1570" s="129"/>
      <c r="BV1570" s="129"/>
      <c r="BW1570" s="129"/>
      <c r="BX1570" s="129"/>
      <c r="BY1570" s="129"/>
      <c r="BZ1570" s="129"/>
      <c r="CA1570" s="129"/>
      <c r="CB1570" s="129"/>
      <c r="CC1570" s="129"/>
      <c r="CD1570" s="129"/>
      <c r="CE1570" s="129"/>
    </row>
    <row r="1571" spans="7:83" x14ac:dyDescent="0.15"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129"/>
      <c r="Q1571" s="129"/>
      <c r="R1571" s="129"/>
      <c r="S1571" s="236"/>
      <c r="T1571" s="129"/>
      <c r="U1571" s="129"/>
      <c r="V1571" s="129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  <c r="BP1571" s="129"/>
      <c r="BQ1571" s="129"/>
      <c r="BR1571" s="129"/>
      <c r="BS1571" s="129"/>
      <c r="BT1571" s="129"/>
      <c r="BU1571" s="129"/>
      <c r="BV1571" s="129"/>
      <c r="BW1571" s="129"/>
      <c r="BX1571" s="129"/>
      <c r="BY1571" s="129"/>
      <c r="BZ1571" s="129"/>
      <c r="CA1571" s="129"/>
      <c r="CB1571" s="129"/>
      <c r="CC1571" s="129"/>
      <c r="CD1571" s="129"/>
      <c r="CE1571" s="129"/>
    </row>
    <row r="1572" spans="7:83" x14ac:dyDescent="0.15"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  <c r="S1572" s="236"/>
      <c r="T1572" s="129"/>
      <c r="U1572" s="129"/>
      <c r="V1572" s="129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  <c r="BP1572" s="129"/>
      <c r="BQ1572" s="129"/>
      <c r="BR1572" s="129"/>
      <c r="BS1572" s="129"/>
      <c r="BT1572" s="129"/>
      <c r="BU1572" s="129"/>
      <c r="BV1572" s="129"/>
      <c r="BW1572" s="129"/>
      <c r="BX1572" s="129"/>
      <c r="BY1572" s="129"/>
      <c r="BZ1572" s="129"/>
      <c r="CA1572" s="129"/>
      <c r="CB1572" s="129"/>
      <c r="CC1572" s="129"/>
      <c r="CD1572" s="129"/>
      <c r="CE1572" s="129"/>
    </row>
    <row r="1573" spans="7:83" x14ac:dyDescent="0.15">
      <c r="G1573" s="129"/>
      <c r="H1573" s="129"/>
      <c r="I1573" s="129"/>
      <c r="J1573" s="129"/>
      <c r="K1573" s="129"/>
      <c r="L1573" s="129"/>
      <c r="M1573" s="129"/>
      <c r="N1573" s="129"/>
      <c r="O1573" s="129"/>
      <c r="P1573" s="129"/>
      <c r="Q1573" s="129"/>
      <c r="R1573" s="129"/>
      <c r="S1573" s="236"/>
      <c r="T1573" s="129"/>
      <c r="U1573" s="129"/>
      <c r="V1573" s="129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  <c r="BP1573" s="129"/>
      <c r="BQ1573" s="129"/>
      <c r="BR1573" s="129"/>
      <c r="BS1573" s="129"/>
      <c r="BT1573" s="129"/>
      <c r="BU1573" s="129"/>
      <c r="BV1573" s="129"/>
      <c r="BW1573" s="129"/>
      <c r="BX1573" s="129"/>
      <c r="BY1573" s="129"/>
      <c r="BZ1573" s="129"/>
      <c r="CA1573" s="129"/>
      <c r="CB1573" s="129"/>
      <c r="CC1573" s="129"/>
      <c r="CD1573" s="129"/>
      <c r="CE1573" s="129"/>
    </row>
    <row r="1574" spans="7:83" x14ac:dyDescent="0.15"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129"/>
      <c r="Q1574" s="129"/>
      <c r="R1574" s="129"/>
      <c r="S1574" s="236"/>
      <c r="T1574" s="129"/>
      <c r="U1574" s="129"/>
      <c r="V1574" s="129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  <c r="BP1574" s="129"/>
      <c r="BQ1574" s="129"/>
      <c r="BR1574" s="129"/>
      <c r="BS1574" s="129"/>
      <c r="BT1574" s="129"/>
      <c r="BU1574" s="129"/>
      <c r="BV1574" s="129"/>
      <c r="BW1574" s="129"/>
      <c r="BX1574" s="129"/>
      <c r="BY1574" s="129"/>
      <c r="BZ1574" s="129"/>
      <c r="CA1574" s="129"/>
      <c r="CB1574" s="129"/>
      <c r="CC1574" s="129"/>
      <c r="CD1574" s="129"/>
      <c r="CE1574" s="129"/>
    </row>
    <row r="1575" spans="7:83" x14ac:dyDescent="0.15"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129"/>
      <c r="Q1575" s="129"/>
      <c r="R1575" s="129"/>
      <c r="S1575" s="236"/>
      <c r="T1575" s="129"/>
      <c r="U1575" s="129"/>
      <c r="V1575" s="129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  <c r="BP1575" s="129"/>
      <c r="BQ1575" s="129"/>
      <c r="BR1575" s="129"/>
      <c r="BS1575" s="129"/>
      <c r="BT1575" s="129"/>
      <c r="BU1575" s="129"/>
      <c r="BV1575" s="129"/>
      <c r="BW1575" s="129"/>
      <c r="BX1575" s="129"/>
      <c r="BY1575" s="129"/>
      <c r="BZ1575" s="129"/>
      <c r="CA1575" s="129"/>
      <c r="CB1575" s="129"/>
      <c r="CC1575" s="129"/>
      <c r="CD1575" s="129"/>
      <c r="CE1575" s="129"/>
    </row>
    <row r="1576" spans="7:83" x14ac:dyDescent="0.15"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129"/>
      <c r="Q1576" s="129"/>
      <c r="R1576" s="129"/>
      <c r="S1576" s="236"/>
      <c r="T1576" s="129"/>
      <c r="U1576" s="129"/>
      <c r="V1576" s="129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  <c r="BP1576" s="129"/>
      <c r="BQ1576" s="129"/>
      <c r="BR1576" s="129"/>
      <c r="BS1576" s="129"/>
      <c r="BT1576" s="129"/>
      <c r="BU1576" s="129"/>
      <c r="BV1576" s="129"/>
      <c r="BW1576" s="129"/>
      <c r="BX1576" s="129"/>
      <c r="BY1576" s="129"/>
      <c r="BZ1576" s="129"/>
      <c r="CA1576" s="129"/>
      <c r="CB1576" s="129"/>
      <c r="CC1576" s="129"/>
      <c r="CD1576" s="129"/>
      <c r="CE1576" s="129"/>
    </row>
    <row r="1577" spans="7:83" x14ac:dyDescent="0.15"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129"/>
      <c r="Q1577" s="129"/>
      <c r="R1577" s="129"/>
      <c r="S1577" s="236"/>
      <c r="T1577" s="129"/>
      <c r="U1577" s="129"/>
      <c r="V1577" s="129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  <c r="BP1577" s="129"/>
      <c r="BQ1577" s="129"/>
      <c r="BR1577" s="129"/>
      <c r="BS1577" s="129"/>
      <c r="BT1577" s="129"/>
      <c r="BU1577" s="129"/>
      <c r="BV1577" s="129"/>
      <c r="BW1577" s="129"/>
      <c r="BX1577" s="129"/>
      <c r="BY1577" s="129"/>
      <c r="BZ1577" s="129"/>
      <c r="CA1577" s="129"/>
      <c r="CB1577" s="129"/>
      <c r="CC1577" s="129"/>
      <c r="CD1577" s="129"/>
      <c r="CE1577" s="129"/>
    </row>
    <row r="1578" spans="7:83" x14ac:dyDescent="0.15"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236"/>
      <c r="T1578" s="129"/>
      <c r="U1578" s="129"/>
      <c r="V1578" s="129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  <c r="BP1578" s="129"/>
      <c r="BQ1578" s="129"/>
      <c r="BR1578" s="129"/>
      <c r="BS1578" s="129"/>
      <c r="BT1578" s="129"/>
      <c r="BU1578" s="129"/>
      <c r="BV1578" s="129"/>
      <c r="BW1578" s="129"/>
      <c r="BX1578" s="129"/>
      <c r="BY1578" s="129"/>
      <c r="BZ1578" s="129"/>
      <c r="CA1578" s="129"/>
      <c r="CB1578" s="129"/>
      <c r="CC1578" s="129"/>
      <c r="CD1578" s="129"/>
      <c r="CE1578" s="129"/>
    </row>
    <row r="1579" spans="7:83" x14ac:dyDescent="0.15"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129"/>
      <c r="Q1579" s="129"/>
      <c r="R1579" s="129"/>
      <c r="S1579" s="236"/>
      <c r="T1579" s="129"/>
      <c r="U1579" s="129"/>
      <c r="V1579" s="129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  <c r="BP1579" s="129"/>
      <c r="BQ1579" s="129"/>
      <c r="BR1579" s="129"/>
      <c r="BS1579" s="129"/>
      <c r="BT1579" s="129"/>
      <c r="BU1579" s="129"/>
      <c r="BV1579" s="129"/>
      <c r="BW1579" s="129"/>
      <c r="BX1579" s="129"/>
      <c r="BY1579" s="129"/>
      <c r="BZ1579" s="129"/>
      <c r="CA1579" s="129"/>
      <c r="CB1579" s="129"/>
      <c r="CC1579" s="129"/>
      <c r="CD1579" s="129"/>
      <c r="CE1579" s="129"/>
    </row>
    <row r="1580" spans="7:83" x14ac:dyDescent="0.15"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129"/>
      <c r="Q1580" s="129"/>
      <c r="R1580" s="129"/>
      <c r="S1580" s="236"/>
      <c r="T1580" s="129"/>
      <c r="U1580" s="129"/>
      <c r="V1580" s="129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  <c r="BP1580" s="129"/>
      <c r="BQ1580" s="129"/>
      <c r="BR1580" s="129"/>
      <c r="BS1580" s="129"/>
      <c r="BT1580" s="129"/>
      <c r="BU1580" s="129"/>
      <c r="BV1580" s="129"/>
      <c r="BW1580" s="129"/>
      <c r="BX1580" s="129"/>
      <c r="BY1580" s="129"/>
      <c r="BZ1580" s="129"/>
      <c r="CA1580" s="129"/>
      <c r="CB1580" s="129"/>
      <c r="CC1580" s="129"/>
      <c r="CD1580" s="129"/>
      <c r="CE1580" s="129"/>
    </row>
    <row r="1581" spans="7:83" x14ac:dyDescent="0.15"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129"/>
      <c r="Q1581" s="129"/>
      <c r="R1581" s="129"/>
      <c r="S1581" s="236"/>
      <c r="T1581" s="129"/>
      <c r="U1581" s="129"/>
      <c r="V1581" s="129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  <c r="BP1581" s="129"/>
      <c r="BQ1581" s="129"/>
      <c r="BR1581" s="129"/>
      <c r="BS1581" s="129"/>
      <c r="BT1581" s="129"/>
      <c r="BU1581" s="129"/>
      <c r="BV1581" s="129"/>
      <c r="BW1581" s="129"/>
      <c r="BX1581" s="129"/>
      <c r="BY1581" s="129"/>
      <c r="BZ1581" s="129"/>
      <c r="CA1581" s="129"/>
      <c r="CB1581" s="129"/>
      <c r="CC1581" s="129"/>
      <c r="CD1581" s="129"/>
      <c r="CE1581" s="129"/>
    </row>
    <row r="1582" spans="7:83" x14ac:dyDescent="0.15">
      <c r="G1582" s="129"/>
      <c r="H1582" s="129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236"/>
      <c r="T1582" s="129"/>
      <c r="U1582" s="129"/>
      <c r="V1582" s="129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  <c r="BP1582" s="129"/>
      <c r="BQ1582" s="129"/>
      <c r="BR1582" s="129"/>
      <c r="BS1582" s="129"/>
      <c r="BT1582" s="129"/>
      <c r="BU1582" s="129"/>
      <c r="BV1582" s="129"/>
      <c r="BW1582" s="129"/>
      <c r="BX1582" s="129"/>
      <c r="BY1582" s="129"/>
      <c r="BZ1582" s="129"/>
      <c r="CA1582" s="129"/>
      <c r="CB1582" s="129"/>
      <c r="CC1582" s="129"/>
      <c r="CD1582" s="129"/>
      <c r="CE1582" s="129"/>
    </row>
    <row r="1583" spans="7:83" x14ac:dyDescent="0.15">
      <c r="G1583" s="129"/>
      <c r="H1583" s="129"/>
      <c r="I1583" s="129"/>
      <c r="J1583" s="129"/>
      <c r="K1583" s="129"/>
      <c r="L1583" s="129"/>
      <c r="M1583" s="129"/>
      <c r="N1583" s="129"/>
      <c r="O1583" s="129"/>
      <c r="P1583" s="129"/>
      <c r="Q1583" s="129"/>
      <c r="R1583" s="129"/>
      <c r="S1583" s="236"/>
      <c r="T1583" s="129"/>
      <c r="U1583" s="129"/>
      <c r="V1583" s="129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  <c r="BP1583" s="129"/>
      <c r="BQ1583" s="129"/>
      <c r="BR1583" s="129"/>
      <c r="BS1583" s="129"/>
      <c r="BT1583" s="129"/>
      <c r="BU1583" s="129"/>
      <c r="BV1583" s="129"/>
      <c r="BW1583" s="129"/>
      <c r="BX1583" s="129"/>
      <c r="BY1583" s="129"/>
      <c r="BZ1583" s="129"/>
      <c r="CA1583" s="129"/>
      <c r="CB1583" s="129"/>
      <c r="CC1583" s="129"/>
      <c r="CD1583" s="129"/>
      <c r="CE1583" s="129"/>
    </row>
    <row r="1584" spans="7:83" x14ac:dyDescent="0.15"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29"/>
      <c r="S1584" s="236"/>
      <c r="T1584" s="129"/>
      <c r="U1584" s="129"/>
      <c r="V1584" s="129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  <c r="BP1584" s="129"/>
      <c r="BQ1584" s="129"/>
      <c r="BR1584" s="129"/>
      <c r="BS1584" s="129"/>
      <c r="BT1584" s="129"/>
      <c r="BU1584" s="129"/>
      <c r="BV1584" s="129"/>
      <c r="BW1584" s="129"/>
      <c r="BX1584" s="129"/>
      <c r="BY1584" s="129"/>
      <c r="BZ1584" s="129"/>
      <c r="CA1584" s="129"/>
      <c r="CB1584" s="129"/>
      <c r="CC1584" s="129"/>
      <c r="CD1584" s="129"/>
      <c r="CE1584" s="129"/>
    </row>
    <row r="1585" spans="7:83" x14ac:dyDescent="0.15"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236"/>
      <c r="T1585" s="129"/>
      <c r="U1585" s="129"/>
      <c r="V1585" s="129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  <c r="BP1585" s="129"/>
      <c r="BQ1585" s="129"/>
      <c r="BR1585" s="129"/>
      <c r="BS1585" s="129"/>
      <c r="BT1585" s="129"/>
      <c r="BU1585" s="129"/>
      <c r="BV1585" s="129"/>
      <c r="BW1585" s="129"/>
      <c r="BX1585" s="129"/>
      <c r="BY1585" s="129"/>
      <c r="BZ1585" s="129"/>
      <c r="CA1585" s="129"/>
      <c r="CB1585" s="129"/>
      <c r="CC1585" s="129"/>
      <c r="CD1585" s="129"/>
      <c r="CE1585" s="129"/>
    </row>
    <row r="1586" spans="7:83" x14ac:dyDescent="0.15">
      <c r="G1586" s="129"/>
      <c r="H1586" s="129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236"/>
      <c r="T1586" s="129"/>
      <c r="U1586" s="129"/>
      <c r="V1586" s="129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  <c r="BP1586" s="129"/>
      <c r="BQ1586" s="129"/>
      <c r="BR1586" s="129"/>
      <c r="BS1586" s="129"/>
      <c r="BT1586" s="129"/>
      <c r="BU1586" s="129"/>
      <c r="BV1586" s="129"/>
      <c r="BW1586" s="129"/>
      <c r="BX1586" s="129"/>
      <c r="BY1586" s="129"/>
      <c r="BZ1586" s="129"/>
      <c r="CA1586" s="129"/>
      <c r="CB1586" s="129"/>
      <c r="CC1586" s="129"/>
      <c r="CD1586" s="129"/>
      <c r="CE1586" s="129"/>
    </row>
  </sheetData>
  <mergeCells count="11">
    <mergeCell ref="B12:E12"/>
    <mergeCell ref="B13:E16"/>
    <mergeCell ref="B19:E19"/>
    <mergeCell ref="B36:E36"/>
    <mergeCell ref="B52:E52"/>
    <mergeCell ref="B4:E4"/>
    <mergeCell ref="I4:V4"/>
    <mergeCell ref="X4:AK4"/>
    <mergeCell ref="AN4:BA4"/>
    <mergeCell ref="BC4:BP4"/>
    <mergeCell ref="BR4:CE4"/>
  </mergeCells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GK15_PSA (5% Damped)</vt:lpstr>
      <vt:lpstr>GK15_Distance Attenuation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2016-08-30T00:32:27Z</dcterms:created>
  <dcterms:modified xsi:type="dcterms:W3CDTF">2016-08-30T18:05:09Z</dcterms:modified>
</cp:coreProperties>
</file>